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5DDC235-2D8C-4EF7-B04C-25A8897B5B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  <sheet name="B" sheetId="2" r:id="rId3"/>
  </sheets>
  <calcPr calcId="181029"/>
</workbook>
</file>

<file path=xl/calcChain.xml><?xml version="1.0" encoding="utf-8"?>
<calcChain xmlns="http://schemas.openxmlformats.org/spreadsheetml/2006/main">
  <c r="G1321" i="1" l="1"/>
  <c r="K1321" i="1" s="1"/>
  <c r="Q1321" i="1"/>
  <c r="E1350" i="1"/>
  <c r="F1350" i="1" s="1"/>
  <c r="G1350" i="1" s="1"/>
  <c r="K1350" i="1" s="1"/>
  <c r="Q1350" i="1"/>
  <c r="E1360" i="1"/>
  <c r="F1360" i="1"/>
  <c r="G1360" i="1" s="1"/>
  <c r="K1360" i="1" s="1"/>
  <c r="Q1360" i="1"/>
  <c r="E1361" i="1"/>
  <c r="F1361" i="1"/>
  <c r="G1361" i="1" s="1"/>
  <c r="K1361" i="1" s="1"/>
  <c r="Q1361" i="1"/>
  <c r="F14" i="1"/>
  <c r="E1353" i="1"/>
  <c r="F1353" i="1" s="1"/>
  <c r="U1353" i="1" s="1"/>
  <c r="Q1353" i="1"/>
  <c r="E1348" i="1"/>
  <c r="F1348" i="1" s="1"/>
  <c r="G1348" i="1" s="1"/>
  <c r="K1348" i="1" s="1"/>
  <c r="Q1348" i="1"/>
  <c r="E1359" i="1"/>
  <c r="F1359" i="1" s="1"/>
  <c r="G1359" i="1" s="1"/>
  <c r="K1359" i="1" s="1"/>
  <c r="Q1359" i="1"/>
  <c r="E1356" i="1"/>
  <c r="F1356" i="1" s="1"/>
  <c r="G1356" i="1" s="1"/>
  <c r="K1356" i="1" s="1"/>
  <c r="Q1356" i="1"/>
  <c r="E1351" i="1"/>
  <c r="F1351" i="1" s="1"/>
  <c r="G1351" i="1" s="1"/>
  <c r="K1351" i="1" s="1"/>
  <c r="Q1351" i="1"/>
  <c r="E1355" i="1"/>
  <c r="F1355" i="1" s="1"/>
  <c r="G1355" i="1" s="1"/>
  <c r="K1355" i="1" s="1"/>
  <c r="Q1355" i="1"/>
  <c r="E1357" i="1"/>
  <c r="F1357" i="1" s="1"/>
  <c r="G1357" i="1" s="1"/>
  <c r="K1357" i="1" s="1"/>
  <c r="Q1357" i="1"/>
  <c r="E1358" i="1"/>
  <c r="F1358" i="1" s="1"/>
  <c r="G1358" i="1" s="1"/>
  <c r="K1358" i="1" s="1"/>
  <c r="Q1358" i="1"/>
  <c r="E1349" i="1"/>
  <c r="F1349" i="1" s="1"/>
  <c r="G1349" i="1" s="1"/>
  <c r="K1349" i="1" s="1"/>
  <c r="Q1349" i="1"/>
  <c r="E1352" i="1"/>
  <c r="F1352" i="1" s="1"/>
  <c r="G1352" i="1" s="1"/>
  <c r="K1352" i="1" s="1"/>
  <c r="Q1352" i="1"/>
  <c r="E1354" i="1"/>
  <c r="F1354" i="1" s="1"/>
  <c r="G1354" i="1" s="1"/>
  <c r="K1354" i="1" s="1"/>
  <c r="D9" i="1"/>
  <c r="C9" i="1"/>
  <c r="Q1354" i="1"/>
  <c r="Q1347" i="1"/>
  <c r="E1343" i="1"/>
  <c r="F1343" i="1" s="1"/>
  <c r="G1343" i="1" s="1"/>
  <c r="K1343" i="1" s="1"/>
  <c r="E1344" i="1"/>
  <c r="F1344" i="1" s="1"/>
  <c r="G1344" i="1" s="1"/>
  <c r="K1344" i="1" s="1"/>
  <c r="E1345" i="1"/>
  <c r="F1345" i="1" s="1"/>
  <c r="G1345" i="1" s="1"/>
  <c r="K1345" i="1" s="1"/>
  <c r="E1346" i="1"/>
  <c r="F1346" i="1" s="1"/>
  <c r="G1346" i="1" s="1"/>
  <c r="K1346" i="1" s="1"/>
  <c r="E1347" i="1"/>
  <c r="F1347" i="1" s="1"/>
  <c r="G1347" i="1" s="1"/>
  <c r="K1347" i="1" s="1"/>
  <c r="Q1346" i="1"/>
  <c r="Q1345" i="1"/>
  <c r="Q1344" i="1"/>
  <c r="Q1343" i="1"/>
  <c r="E1320" i="1"/>
  <c r="F1320" i="1" s="1"/>
  <c r="G1320" i="1" s="1"/>
  <c r="K1320" i="1" s="1"/>
  <c r="E1322" i="1"/>
  <c r="F1322" i="1" s="1"/>
  <c r="G1322" i="1" s="1"/>
  <c r="K1322" i="1" s="1"/>
  <c r="E1330" i="1"/>
  <c r="F1330" i="1" s="1"/>
  <c r="G1330" i="1" s="1"/>
  <c r="I1330" i="1" s="1"/>
  <c r="E1334" i="1"/>
  <c r="F1334" i="1" s="1"/>
  <c r="G1334" i="1" s="1"/>
  <c r="K1334" i="1" s="1"/>
  <c r="E1335" i="1"/>
  <c r="F1335" i="1" s="1"/>
  <c r="G1335" i="1" s="1"/>
  <c r="K1335" i="1" s="1"/>
  <c r="E1336" i="1"/>
  <c r="F1336" i="1" s="1"/>
  <c r="G1336" i="1" s="1"/>
  <c r="K1336" i="1" s="1"/>
  <c r="E1340" i="1"/>
  <c r="F1340" i="1" s="1"/>
  <c r="G1340" i="1" s="1"/>
  <c r="K1340" i="1" s="1"/>
  <c r="E1341" i="1"/>
  <c r="F1341" i="1" s="1"/>
  <c r="G1341" i="1" s="1"/>
  <c r="K1341" i="1" s="1"/>
  <c r="E1342" i="1"/>
  <c r="F1342" i="1" s="1"/>
  <c r="G1342" i="1" s="1"/>
  <c r="K1342" i="1" s="1"/>
  <c r="E1310" i="1"/>
  <c r="F1310" i="1" s="1"/>
  <c r="G1310" i="1" s="1"/>
  <c r="K1310" i="1" s="1"/>
  <c r="E1312" i="1"/>
  <c r="F1312" i="1" s="1"/>
  <c r="G1312" i="1" s="1"/>
  <c r="K1312" i="1" s="1"/>
  <c r="E1313" i="1"/>
  <c r="F1313" i="1" s="1"/>
  <c r="G1313" i="1" s="1"/>
  <c r="K1313" i="1" s="1"/>
  <c r="E1314" i="1"/>
  <c r="F1314" i="1" s="1"/>
  <c r="G1314" i="1" s="1"/>
  <c r="K1314" i="1" s="1"/>
  <c r="E1315" i="1"/>
  <c r="F1315" i="1" s="1"/>
  <c r="G1315" i="1" s="1"/>
  <c r="K1315" i="1" s="1"/>
  <c r="E1316" i="1"/>
  <c r="F1316" i="1" s="1"/>
  <c r="G1316" i="1" s="1"/>
  <c r="K1316" i="1" s="1"/>
  <c r="E1317" i="1"/>
  <c r="F1317" i="1" s="1"/>
  <c r="G1317" i="1" s="1"/>
  <c r="K1317" i="1" s="1"/>
  <c r="E1318" i="1"/>
  <c r="F1318" i="1" s="1"/>
  <c r="G1318" i="1" s="1"/>
  <c r="K1318" i="1" s="1"/>
  <c r="E1319" i="1"/>
  <c r="F1319" i="1" s="1"/>
  <c r="G1319" i="1" s="1"/>
  <c r="I1319" i="1" s="1"/>
  <c r="E1323" i="1"/>
  <c r="F1323" i="1" s="1"/>
  <c r="G1323" i="1" s="1"/>
  <c r="K1323" i="1" s="1"/>
  <c r="E1324" i="1"/>
  <c r="F1324" i="1" s="1"/>
  <c r="G1324" i="1" s="1"/>
  <c r="K1324" i="1" s="1"/>
  <c r="E1325" i="1"/>
  <c r="F1325" i="1" s="1"/>
  <c r="G1325" i="1" s="1"/>
  <c r="K1325" i="1" s="1"/>
  <c r="E1326" i="1"/>
  <c r="F1326" i="1" s="1"/>
  <c r="G1326" i="1" s="1"/>
  <c r="K1326" i="1" s="1"/>
  <c r="E1327" i="1"/>
  <c r="F1327" i="1" s="1"/>
  <c r="G1327" i="1" s="1"/>
  <c r="K1327" i="1" s="1"/>
  <c r="E1328" i="1"/>
  <c r="F1328" i="1" s="1"/>
  <c r="G1328" i="1" s="1"/>
  <c r="K1328" i="1" s="1"/>
  <c r="E1329" i="1"/>
  <c r="F1329" i="1" s="1"/>
  <c r="G1329" i="1" s="1"/>
  <c r="K1329" i="1" s="1"/>
  <c r="E1331" i="1"/>
  <c r="F1331" i="1" s="1"/>
  <c r="G1331" i="1" s="1"/>
  <c r="K1331" i="1" s="1"/>
  <c r="E1332" i="1"/>
  <c r="F1332" i="1" s="1"/>
  <c r="G1332" i="1" s="1"/>
  <c r="K1332" i="1" s="1"/>
  <c r="E1333" i="1"/>
  <c r="F1333" i="1" s="1"/>
  <c r="G1333" i="1" s="1"/>
  <c r="K1333" i="1" s="1"/>
  <c r="E1337" i="1"/>
  <c r="F1337" i="1" s="1"/>
  <c r="G1337" i="1" s="1"/>
  <c r="K1337" i="1" s="1"/>
  <c r="E1338" i="1"/>
  <c r="F1338" i="1" s="1"/>
  <c r="G1338" i="1" s="1"/>
  <c r="K1338" i="1" s="1"/>
  <c r="E1339" i="1"/>
  <c r="F1339" i="1" s="1"/>
  <c r="G1339" i="1" s="1"/>
  <c r="K1339" i="1" s="1"/>
  <c r="E1311" i="1"/>
  <c r="F1311" i="1" s="1"/>
  <c r="U1311" i="1" s="1"/>
  <c r="E1321" i="1"/>
  <c r="F1321" i="1" s="1"/>
  <c r="Q1320" i="1"/>
  <c r="Q1322" i="1"/>
  <c r="Q1330" i="1"/>
  <c r="Q1334" i="1"/>
  <c r="Q1335" i="1"/>
  <c r="Q1336" i="1"/>
  <c r="Q1340" i="1"/>
  <c r="Q1341" i="1"/>
  <c r="Q1342" i="1"/>
  <c r="Q1324" i="1"/>
  <c r="Q1325" i="1"/>
  <c r="Q1326" i="1"/>
  <c r="Q1329" i="1"/>
  <c r="Q1331" i="1"/>
  <c r="Q1332" i="1"/>
  <c r="Q1337" i="1"/>
  <c r="Q1338" i="1"/>
  <c r="Q1339" i="1"/>
  <c r="Q1333" i="1"/>
  <c r="Q1323" i="1"/>
  <c r="Q1327" i="1"/>
  <c r="Q1328" i="1"/>
  <c r="E36" i="1"/>
  <c r="F36" i="1" s="1"/>
  <c r="G36" i="1" s="1"/>
  <c r="I36" i="1" s="1"/>
  <c r="E37" i="1"/>
  <c r="F37" i="1" s="1"/>
  <c r="G37" i="1" s="1"/>
  <c r="I37" i="1" s="1"/>
  <c r="E38" i="1"/>
  <c r="F38" i="1" s="1"/>
  <c r="G38" i="1" s="1"/>
  <c r="I38" i="1" s="1"/>
  <c r="E39" i="1"/>
  <c r="F39" i="1" s="1"/>
  <c r="G39" i="1" s="1"/>
  <c r="I39" i="1" s="1"/>
  <c r="E40" i="1"/>
  <c r="F40" i="1" s="1"/>
  <c r="G40" i="1" s="1"/>
  <c r="I40" i="1" s="1"/>
  <c r="E41" i="1"/>
  <c r="F41" i="1" s="1"/>
  <c r="G41" i="1" s="1"/>
  <c r="I41" i="1" s="1"/>
  <c r="E42" i="1"/>
  <c r="F42" i="1" s="1"/>
  <c r="G42" i="1" s="1"/>
  <c r="I42" i="1" s="1"/>
  <c r="E43" i="1"/>
  <c r="F43" i="1" s="1"/>
  <c r="G43" i="1" s="1"/>
  <c r="I43" i="1" s="1"/>
  <c r="E44" i="1"/>
  <c r="F44" i="1" s="1"/>
  <c r="G44" i="1" s="1"/>
  <c r="I44" i="1" s="1"/>
  <c r="E45" i="1"/>
  <c r="F45" i="1" s="1"/>
  <c r="G45" i="1" s="1"/>
  <c r="I45" i="1" s="1"/>
  <c r="E46" i="1"/>
  <c r="F46" i="1" s="1"/>
  <c r="G46" i="1" s="1"/>
  <c r="I46" i="1" s="1"/>
  <c r="E47" i="1"/>
  <c r="F47" i="1" s="1"/>
  <c r="G47" i="1" s="1"/>
  <c r="I47" i="1" s="1"/>
  <c r="E48" i="1"/>
  <c r="F48" i="1" s="1"/>
  <c r="G48" i="1" s="1"/>
  <c r="I48" i="1" s="1"/>
  <c r="E49" i="1"/>
  <c r="F49" i="1" s="1"/>
  <c r="G49" i="1" s="1"/>
  <c r="I49" i="1" s="1"/>
  <c r="E50" i="1"/>
  <c r="F50" i="1" s="1"/>
  <c r="G50" i="1" s="1"/>
  <c r="I50" i="1" s="1"/>
  <c r="E51" i="1"/>
  <c r="F51" i="1" s="1"/>
  <c r="G51" i="1" s="1"/>
  <c r="I51" i="1" s="1"/>
  <c r="E52" i="1"/>
  <c r="F52" i="1" s="1"/>
  <c r="G52" i="1" s="1"/>
  <c r="I52" i="1" s="1"/>
  <c r="E53" i="1"/>
  <c r="F53" i="1" s="1"/>
  <c r="G53" i="1" s="1"/>
  <c r="I53" i="1" s="1"/>
  <c r="E54" i="1"/>
  <c r="F54" i="1" s="1"/>
  <c r="G54" i="1" s="1"/>
  <c r="I54" i="1" s="1"/>
  <c r="E55" i="1"/>
  <c r="F55" i="1" s="1"/>
  <c r="G55" i="1" s="1"/>
  <c r="I55" i="1" s="1"/>
  <c r="E56" i="1"/>
  <c r="F56" i="1" s="1"/>
  <c r="G56" i="1" s="1"/>
  <c r="I56" i="1" s="1"/>
  <c r="E57" i="1"/>
  <c r="F57" i="1" s="1"/>
  <c r="G57" i="1" s="1"/>
  <c r="I57" i="1" s="1"/>
  <c r="E58" i="1"/>
  <c r="F58" i="1" s="1"/>
  <c r="G58" i="1" s="1"/>
  <c r="I58" i="1" s="1"/>
  <c r="E59" i="1"/>
  <c r="F59" i="1" s="1"/>
  <c r="G59" i="1" s="1"/>
  <c r="I59" i="1" s="1"/>
  <c r="E60" i="1"/>
  <c r="F60" i="1" s="1"/>
  <c r="G60" i="1" s="1"/>
  <c r="I60" i="1" s="1"/>
  <c r="E61" i="1"/>
  <c r="F61" i="1" s="1"/>
  <c r="G61" i="1" s="1"/>
  <c r="I61" i="1" s="1"/>
  <c r="E62" i="1"/>
  <c r="F62" i="1" s="1"/>
  <c r="G62" i="1" s="1"/>
  <c r="I62" i="1" s="1"/>
  <c r="E63" i="1"/>
  <c r="F63" i="1" s="1"/>
  <c r="G63" i="1" s="1"/>
  <c r="I63" i="1" s="1"/>
  <c r="E64" i="1"/>
  <c r="E65" i="1"/>
  <c r="F65" i="1" s="1"/>
  <c r="G65" i="1" s="1"/>
  <c r="I65" i="1" s="1"/>
  <c r="E66" i="1"/>
  <c r="F66" i="1" s="1"/>
  <c r="G66" i="1" s="1"/>
  <c r="I66" i="1" s="1"/>
  <c r="E67" i="1"/>
  <c r="F67" i="1" s="1"/>
  <c r="G67" i="1" s="1"/>
  <c r="I67" i="1" s="1"/>
  <c r="E68" i="1"/>
  <c r="F68" i="1" s="1"/>
  <c r="G68" i="1" s="1"/>
  <c r="I68" i="1" s="1"/>
  <c r="E69" i="1"/>
  <c r="F69" i="1" s="1"/>
  <c r="G69" i="1" s="1"/>
  <c r="I69" i="1" s="1"/>
  <c r="E70" i="1"/>
  <c r="F70" i="1" s="1"/>
  <c r="G70" i="1" s="1"/>
  <c r="I70" i="1" s="1"/>
  <c r="E71" i="1"/>
  <c r="F71" i="1" s="1"/>
  <c r="G71" i="1" s="1"/>
  <c r="I71" i="1" s="1"/>
  <c r="E72" i="1"/>
  <c r="F72" i="1" s="1"/>
  <c r="G72" i="1" s="1"/>
  <c r="I72" i="1" s="1"/>
  <c r="E73" i="1"/>
  <c r="F73" i="1" s="1"/>
  <c r="G73" i="1" s="1"/>
  <c r="I73" i="1" s="1"/>
  <c r="E74" i="1"/>
  <c r="F74" i="1" s="1"/>
  <c r="G74" i="1" s="1"/>
  <c r="I74" i="1" s="1"/>
  <c r="E75" i="1"/>
  <c r="F75" i="1" s="1"/>
  <c r="G75" i="1" s="1"/>
  <c r="I75" i="1" s="1"/>
  <c r="E76" i="1"/>
  <c r="F76" i="1" s="1"/>
  <c r="G76" i="1" s="1"/>
  <c r="I76" i="1" s="1"/>
  <c r="E77" i="1"/>
  <c r="F77" i="1" s="1"/>
  <c r="G77" i="1" s="1"/>
  <c r="I77" i="1" s="1"/>
  <c r="E78" i="1"/>
  <c r="E79" i="1"/>
  <c r="F79" i="1" s="1"/>
  <c r="G79" i="1" s="1"/>
  <c r="I79" i="1" s="1"/>
  <c r="E80" i="1"/>
  <c r="F80" i="1" s="1"/>
  <c r="G80" i="1" s="1"/>
  <c r="I80" i="1" s="1"/>
  <c r="E81" i="1"/>
  <c r="F81" i="1" s="1"/>
  <c r="G81" i="1" s="1"/>
  <c r="I81" i="1" s="1"/>
  <c r="E82" i="1"/>
  <c r="F82" i="1" s="1"/>
  <c r="G82" i="1" s="1"/>
  <c r="I82" i="1" s="1"/>
  <c r="E83" i="1"/>
  <c r="F83" i="1" s="1"/>
  <c r="G83" i="1" s="1"/>
  <c r="I83" i="1" s="1"/>
  <c r="E84" i="1"/>
  <c r="F84" i="1" s="1"/>
  <c r="G84" i="1" s="1"/>
  <c r="I84" i="1" s="1"/>
  <c r="E1288" i="1"/>
  <c r="F1288" i="1" s="1"/>
  <c r="G1288" i="1" s="1"/>
  <c r="K1288" i="1" s="1"/>
  <c r="E1289" i="1"/>
  <c r="F1289" i="1" s="1"/>
  <c r="G1289" i="1" s="1"/>
  <c r="K1289" i="1" s="1"/>
  <c r="E1290" i="1"/>
  <c r="F1290" i="1" s="1"/>
  <c r="G1290" i="1" s="1"/>
  <c r="K1290" i="1" s="1"/>
  <c r="E1291" i="1"/>
  <c r="F1291" i="1" s="1"/>
  <c r="G1291" i="1" s="1"/>
  <c r="K1291" i="1" s="1"/>
  <c r="E1292" i="1"/>
  <c r="F1292" i="1" s="1"/>
  <c r="G1292" i="1" s="1"/>
  <c r="K1292" i="1" s="1"/>
  <c r="E1293" i="1"/>
  <c r="F1293" i="1" s="1"/>
  <c r="G1293" i="1" s="1"/>
  <c r="K1293" i="1" s="1"/>
  <c r="E1295" i="1"/>
  <c r="F1295" i="1" s="1"/>
  <c r="G1295" i="1" s="1"/>
  <c r="K1295" i="1" s="1"/>
  <c r="E1296" i="1"/>
  <c r="F1296" i="1" s="1"/>
  <c r="G1296" i="1" s="1"/>
  <c r="K1296" i="1" s="1"/>
  <c r="E1297" i="1"/>
  <c r="F1297" i="1" s="1"/>
  <c r="G1297" i="1" s="1"/>
  <c r="K1297" i="1" s="1"/>
  <c r="E1298" i="1"/>
  <c r="F1298" i="1" s="1"/>
  <c r="G1298" i="1" s="1"/>
  <c r="K1298" i="1" s="1"/>
  <c r="E1299" i="1"/>
  <c r="F1299" i="1" s="1"/>
  <c r="G1299" i="1" s="1"/>
  <c r="K1299" i="1" s="1"/>
  <c r="E1300" i="1"/>
  <c r="F1300" i="1" s="1"/>
  <c r="G1300" i="1" s="1"/>
  <c r="K1300" i="1" s="1"/>
  <c r="E1301" i="1"/>
  <c r="F1301" i="1" s="1"/>
  <c r="G1301" i="1" s="1"/>
  <c r="K1301" i="1" s="1"/>
  <c r="E1302" i="1"/>
  <c r="F1302" i="1" s="1"/>
  <c r="G1302" i="1" s="1"/>
  <c r="K1302" i="1" s="1"/>
  <c r="E1303" i="1"/>
  <c r="F1303" i="1" s="1"/>
  <c r="G1303" i="1" s="1"/>
  <c r="K1303" i="1" s="1"/>
  <c r="E1304" i="1"/>
  <c r="F1304" i="1" s="1"/>
  <c r="G1304" i="1" s="1"/>
  <c r="K1304" i="1" s="1"/>
  <c r="E1305" i="1"/>
  <c r="F1305" i="1" s="1"/>
  <c r="G1305" i="1" s="1"/>
  <c r="K1305" i="1" s="1"/>
  <c r="E1307" i="1"/>
  <c r="F1307" i="1" s="1"/>
  <c r="G1307" i="1" s="1"/>
  <c r="K1307" i="1" s="1"/>
  <c r="E1308" i="1"/>
  <c r="F1308" i="1" s="1"/>
  <c r="G1308" i="1" s="1"/>
  <c r="K1308" i="1" s="1"/>
  <c r="E1309" i="1"/>
  <c r="F1309" i="1" s="1"/>
  <c r="G1309" i="1" s="1"/>
  <c r="K1309" i="1" s="1"/>
  <c r="E1060" i="1"/>
  <c r="F1060" i="1" s="1"/>
  <c r="G1060" i="1" s="1"/>
  <c r="K1060" i="1" s="1"/>
  <c r="E1063" i="1"/>
  <c r="F1063" i="1" s="1"/>
  <c r="G1063" i="1" s="1"/>
  <c r="K1063" i="1" s="1"/>
  <c r="E1123" i="1"/>
  <c r="F1123" i="1" s="1"/>
  <c r="G1123" i="1" s="1"/>
  <c r="K1123" i="1" s="1"/>
  <c r="E1131" i="1"/>
  <c r="F1131" i="1" s="1"/>
  <c r="G1131" i="1" s="1"/>
  <c r="K1131" i="1" s="1"/>
  <c r="E1134" i="1"/>
  <c r="F1134" i="1" s="1"/>
  <c r="G1134" i="1" s="1"/>
  <c r="K1134" i="1" s="1"/>
  <c r="E1135" i="1"/>
  <c r="F1135" i="1" s="1"/>
  <c r="G1135" i="1" s="1"/>
  <c r="K1135" i="1" s="1"/>
  <c r="E1138" i="1"/>
  <c r="F1138" i="1" s="1"/>
  <c r="G1138" i="1" s="1"/>
  <c r="K1138" i="1" s="1"/>
  <c r="E1191" i="1"/>
  <c r="F1191" i="1" s="1"/>
  <c r="G1191" i="1" s="1"/>
  <c r="K1191" i="1" s="1"/>
  <c r="E1193" i="1"/>
  <c r="F1193" i="1" s="1"/>
  <c r="G1193" i="1" s="1"/>
  <c r="K1193" i="1" s="1"/>
  <c r="E1216" i="1"/>
  <c r="F1216" i="1" s="1"/>
  <c r="G1216" i="1" s="1"/>
  <c r="K1216" i="1" s="1"/>
  <c r="E1218" i="1"/>
  <c r="F1218" i="1" s="1"/>
  <c r="G1218" i="1" s="1"/>
  <c r="K1218" i="1" s="1"/>
  <c r="E1230" i="1"/>
  <c r="F1230" i="1" s="1"/>
  <c r="G1230" i="1" s="1"/>
  <c r="K1230" i="1" s="1"/>
  <c r="E1234" i="1"/>
  <c r="F1234" i="1" s="1"/>
  <c r="G1234" i="1" s="1"/>
  <c r="K1234" i="1" s="1"/>
  <c r="E1235" i="1"/>
  <c r="F1235" i="1" s="1"/>
  <c r="G1235" i="1" s="1"/>
  <c r="K1235" i="1" s="1"/>
  <c r="E1238" i="1"/>
  <c r="F1238" i="1" s="1"/>
  <c r="G1238" i="1" s="1"/>
  <c r="K1238" i="1" s="1"/>
  <c r="E1240" i="1"/>
  <c r="F1240" i="1" s="1"/>
  <c r="G1240" i="1" s="1"/>
  <c r="K1240" i="1" s="1"/>
  <c r="E1242" i="1"/>
  <c r="F1242" i="1" s="1"/>
  <c r="G1242" i="1" s="1"/>
  <c r="K1242" i="1" s="1"/>
  <c r="E1243" i="1"/>
  <c r="F1243" i="1" s="1"/>
  <c r="G1243" i="1" s="1"/>
  <c r="K1243" i="1" s="1"/>
  <c r="E1256" i="1"/>
  <c r="F1256" i="1" s="1"/>
  <c r="G1256" i="1" s="1"/>
  <c r="K1256" i="1" s="1"/>
  <c r="E1257" i="1"/>
  <c r="F1257" i="1" s="1"/>
  <c r="G1257" i="1" s="1"/>
  <c r="K1257" i="1" s="1"/>
  <c r="E1258" i="1"/>
  <c r="F1258" i="1" s="1"/>
  <c r="G1258" i="1" s="1"/>
  <c r="K1258" i="1" s="1"/>
  <c r="E1260" i="1"/>
  <c r="F1260" i="1" s="1"/>
  <c r="G1260" i="1" s="1"/>
  <c r="K1260" i="1" s="1"/>
  <c r="E1261" i="1"/>
  <c r="F1261" i="1" s="1"/>
  <c r="G1261" i="1" s="1"/>
  <c r="K1261" i="1" s="1"/>
  <c r="E1273" i="1"/>
  <c r="F1273" i="1" s="1"/>
  <c r="G1273" i="1" s="1"/>
  <c r="K1273" i="1" s="1"/>
  <c r="E1275" i="1"/>
  <c r="F1275" i="1" s="1"/>
  <c r="G1275" i="1" s="1"/>
  <c r="K1275" i="1" s="1"/>
  <c r="E170" i="1"/>
  <c r="F170" i="1" s="1"/>
  <c r="G170" i="1" s="1"/>
  <c r="K170" i="1" s="1"/>
  <c r="E171" i="1"/>
  <c r="F171" i="1" s="1"/>
  <c r="G171" i="1" s="1"/>
  <c r="K171" i="1" s="1"/>
  <c r="E173" i="1"/>
  <c r="F173" i="1" s="1"/>
  <c r="G173" i="1" s="1"/>
  <c r="K173" i="1" s="1"/>
  <c r="E174" i="1"/>
  <c r="F174" i="1" s="1"/>
  <c r="G174" i="1" s="1"/>
  <c r="K174" i="1" s="1"/>
  <c r="E176" i="1"/>
  <c r="F176" i="1" s="1"/>
  <c r="G176" i="1" s="1"/>
  <c r="K176" i="1" s="1"/>
  <c r="E177" i="1"/>
  <c r="F177" i="1" s="1"/>
  <c r="G177" i="1" s="1"/>
  <c r="K177" i="1" s="1"/>
  <c r="E290" i="1"/>
  <c r="F290" i="1" s="1"/>
  <c r="G290" i="1" s="1"/>
  <c r="K290" i="1" s="1"/>
  <c r="E319" i="1"/>
  <c r="F319" i="1" s="1"/>
  <c r="G319" i="1" s="1"/>
  <c r="K319" i="1" s="1"/>
  <c r="E337" i="1"/>
  <c r="F337" i="1" s="1"/>
  <c r="G337" i="1" s="1"/>
  <c r="K337" i="1" s="1"/>
  <c r="E495" i="1"/>
  <c r="F495" i="1" s="1"/>
  <c r="G495" i="1" s="1"/>
  <c r="K495" i="1" s="1"/>
  <c r="E852" i="1"/>
  <c r="F852" i="1" s="1"/>
  <c r="G852" i="1" s="1"/>
  <c r="K852" i="1" s="1"/>
  <c r="E853" i="1"/>
  <c r="F853" i="1" s="1"/>
  <c r="G853" i="1" s="1"/>
  <c r="K853" i="1" s="1"/>
  <c r="E870" i="1"/>
  <c r="F870" i="1" s="1"/>
  <c r="G870" i="1" s="1"/>
  <c r="K870" i="1" s="1"/>
  <c r="E871" i="1"/>
  <c r="F871" i="1" s="1"/>
  <c r="G871" i="1" s="1"/>
  <c r="K871" i="1" s="1"/>
  <c r="E889" i="1"/>
  <c r="F889" i="1" s="1"/>
  <c r="G889" i="1" s="1"/>
  <c r="K889" i="1" s="1"/>
  <c r="E890" i="1"/>
  <c r="F890" i="1" s="1"/>
  <c r="G890" i="1" s="1"/>
  <c r="K890" i="1" s="1"/>
  <c r="E1095" i="1"/>
  <c r="F1095" i="1" s="1"/>
  <c r="G1095" i="1" s="1"/>
  <c r="K1095" i="1" s="1"/>
  <c r="E1110" i="1"/>
  <c r="F1110" i="1" s="1"/>
  <c r="G1110" i="1" s="1"/>
  <c r="K1110" i="1" s="1"/>
  <c r="E1126" i="1"/>
  <c r="F1126" i="1" s="1"/>
  <c r="G1126" i="1" s="1"/>
  <c r="K1126" i="1" s="1"/>
  <c r="E1196" i="1"/>
  <c r="F1196" i="1" s="1"/>
  <c r="G1196" i="1" s="1"/>
  <c r="K1196" i="1" s="1"/>
  <c r="E1227" i="1"/>
  <c r="F1227" i="1" s="1"/>
  <c r="G1227" i="1" s="1"/>
  <c r="K1227" i="1" s="1"/>
  <c r="E1228" i="1"/>
  <c r="F1228" i="1" s="1"/>
  <c r="G1228" i="1" s="1"/>
  <c r="K1228" i="1" s="1"/>
  <c r="E245" i="1"/>
  <c r="F245" i="1" s="1"/>
  <c r="G245" i="1" s="1"/>
  <c r="I245" i="1" s="1"/>
  <c r="E249" i="1"/>
  <c r="F249" i="1" s="1"/>
  <c r="G249" i="1" s="1"/>
  <c r="I249" i="1" s="1"/>
  <c r="E287" i="1"/>
  <c r="F287" i="1" s="1"/>
  <c r="G287" i="1" s="1"/>
  <c r="I287" i="1" s="1"/>
  <c r="E291" i="1"/>
  <c r="F291" i="1" s="1"/>
  <c r="G291" i="1" s="1"/>
  <c r="I291" i="1" s="1"/>
  <c r="E315" i="1"/>
  <c r="F315" i="1" s="1"/>
  <c r="G315" i="1" s="1"/>
  <c r="E336" i="1"/>
  <c r="F336" i="1" s="1"/>
  <c r="G336" i="1" s="1"/>
  <c r="I336" i="1" s="1"/>
  <c r="E343" i="1"/>
  <c r="F343" i="1" s="1"/>
  <c r="G343" i="1" s="1"/>
  <c r="I343" i="1" s="1"/>
  <c r="E347" i="1"/>
  <c r="F347" i="1" s="1"/>
  <c r="G347" i="1" s="1"/>
  <c r="I347" i="1" s="1"/>
  <c r="E367" i="1"/>
  <c r="F367" i="1" s="1"/>
  <c r="G367" i="1" s="1"/>
  <c r="I367" i="1" s="1"/>
  <c r="E369" i="1"/>
  <c r="F369" i="1" s="1"/>
  <c r="G369" i="1" s="1"/>
  <c r="I369" i="1" s="1"/>
  <c r="E372" i="1"/>
  <c r="F372" i="1" s="1"/>
  <c r="G372" i="1" s="1"/>
  <c r="I372" i="1" s="1"/>
  <c r="E373" i="1"/>
  <c r="E387" i="1"/>
  <c r="F387" i="1" s="1"/>
  <c r="G387" i="1" s="1"/>
  <c r="I387" i="1" s="1"/>
  <c r="E405" i="1"/>
  <c r="F405" i="1" s="1"/>
  <c r="G405" i="1" s="1"/>
  <c r="I405" i="1" s="1"/>
  <c r="E419" i="1"/>
  <c r="F419" i="1" s="1"/>
  <c r="G419" i="1" s="1"/>
  <c r="I419" i="1" s="1"/>
  <c r="E423" i="1"/>
  <c r="F423" i="1" s="1"/>
  <c r="G423" i="1" s="1"/>
  <c r="I423" i="1" s="1"/>
  <c r="E425" i="1"/>
  <c r="F425" i="1" s="1"/>
  <c r="G425" i="1" s="1"/>
  <c r="I425" i="1" s="1"/>
  <c r="I431" i="1"/>
  <c r="E432" i="1"/>
  <c r="F432" i="1" s="1"/>
  <c r="G432" i="1" s="1"/>
  <c r="I432" i="1" s="1"/>
  <c r="E448" i="1"/>
  <c r="F448" i="1" s="1"/>
  <c r="G448" i="1" s="1"/>
  <c r="E509" i="1"/>
  <c r="F509" i="1" s="1"/>
  <c r="G509" i="1" s="1"/>
  <c r="I509" i="1" s="1"/>
  <c r="E515" i="1"/>
  <c r="F515" i="1" s="1"/>
  <c r="G515" i="1" s="1"/>
  <c r="I515" i="1" s="1"/>
  <c r="E529" i="1"/>
  <c r="F529" i="1" s="1"/>
  <c r="G529" i="1" s="1"/>
  <c r="I529" i="1" s="1"/>
  <c r="E582" i="1"/>
  <c r="F582" i="1" s="1"/>
  <c r="G582" i="1" s="1"/>
  <c r="I582" i="1" s="1"/>
  <c r="E599" i="1"/>
  <c r="F599" i="1" s="1"/>
  <c r="G599" i="1" s="1"/>
  <c r="I599" i="1" s="1"/>
  <c r="E619" i="1"/>
  <c r="F619" i="1" s="1"/>
  <c r="G619" i="1" s="1"/>
  <c r="I619" i="1" s="1"/>
  <c r="E620" i="1"/>
  <c r="F620" i="1" s="1"/>
  <c r="G620" i="1" s="1"/>
  <c r="E632" i="1"/>
  <c r="F632" i="1" s="1"/>
  <c r="G632" i="1" s="1"/>
  <c r="I632" i="1" s="1"/>
  <c r="E668" i="1"/>
  <c r="F668" i="1" s="1"/>
  <c r="G668" i="1" s="1"/>
  <c r="I668" i="1" s="1"/>
  <c r="E680" i="1"/>
  <c r="F680" i="1" s="1"/>
  <c r="G680" i="1" s="1"/>
  <c r="E692" i="1"/>
  <c r="F692" i="1" s="1"/>
  <c r="G692" i="1" s="1"/>
  <c r="I692" i="1" s="1"/>
  <c r="E713" i="1"/>
  <c r="F713" i="1" s="1"/>
  <c r="G713" i="1" s="1"/>
  <c r="I713" i="1" s="1"/>
  <c r="E723" i="1"/>
  <c r="F723" i="1" s="1"/>
  <c r="G723" i="1" s="1"/>
  <c r="I723" i="1" s="1"/>
  <c r="E732" i="1"/>
  <c r="F732" i="1" s="1"/>
  <c r="G732" i="1" s="1"/>
  <c r="I732" i="1" s="1"/>
  <c r="E742" i="1"/>
  <c r="F742" i="1" s="1"/>
  <c r="G742" i="1" s="1"/>
  <c r="I742" i="1" s="1"/>
  <c r="E750" i="1"/>
  <c r="F750" i="1" s="1"/>
  <c r="G750" i="1" s="1"/>
  <c r="I750" i="1" s="1"/>
  <c r="E751" i="1"/>
  <c r="F751" i="1" s="1"/>
  <c r="G751" i="1" s="1"/>
  <c r="I751" i="1" s="1"/>
  <c r="E752" i="1"/>
  <c r="F752" i="1" s="1"/>
  <c r="G752" i="1" s="1"/>
  <c r="E758" i="1"/>
  <c r="F758" i="1" s="1"/>
  <c r="G758" i="1" s="1"/>
  <c r="I758" i="1" s="1"/>
  <c r="E760" i="1"/>
  <c r="F760" i="1" s="1"/>
  <c r="G760" i="1" s="1"/>
  <c r="E786" i="1"/>
  <c r="F786" i="1" s="1"/>
  <c r="G786" i="1" s="1"/>
  <c r="I786" i="1" s="1"/>
  <c r="E791" i="1"/>
  <c r="F791" i="1" s="1"/>
  <c r="G791" i="1" s="1"/>
  <c r="I791" i="1" s="1"/>
  <c r="E796" i="1"/>
  <c r="F796" i="1" s="1"/>
  <c r="G796" i="1" s="1"/>
  <c r="I796" i="1" s="1"/>
  <c r="E802" i="1"/>
  <c r="F802" i="1" s="1"/>
  <c r="G802" i="1" s="1"/>
  <c r="I802" i="1" s="1"/>
  <c r="E815" i="1"/>
  <c r="F815" i="1" s="1"/>
  <c r="G815" i="1" s="1"/>
  <c r="I815" i="1" s="1"/>
  <c r="E857" i="1"/>
  <c r="F857" i="1" s="1"/>
  <c r="G857" i="1" s="1"/>
  <c r="I857" i="1" s="1"/>
  <c r="E862" i="1"/>
  <c r="F862" i="1" s="1"/>
  <c r="G862" i="1" s="1"/>
  <c r="I862" i="1" s="1"/>
  <c r="E896" i="1"/>
  <c r="F896" i="1" s="1"/>
  <c r="G896" i="1" s="1"/>
  <c r="E906" i="1"/>
  <c r="F906" i="1" s="1"/>
  <c r="G906" i="1" s="1"/>
  <c r="I906" i="1" s="1"/>
  <c r="E922" i="1"/>
  <c r="F922" i="1" s="1"/>
  <c r="G922" i="1" s="1"/>
  <c r="I922" i="1" s="1"/>
  <c r="E924" i="1"/>
  <c r="F924" i="1" s="1"/>
  <c r="G924" i="1" s="1"/>
  <c r="I924" i="1" s="1"/>
  <c r="E934" i="1"/>
  <c r="F934" i="1" s="1"/>
  <c r="G934" i="1" s="1"/>
  <c r="I934" i="1" s="1"/>
  <c r="E936" i="1"/>
  <c r="F936" i="1" s="1"/>
  <c r="G936" i="1" s="1"/>
  <c r="I936" i="1" s="1"/>
  <c r="E961" i="1"/>
  <c r="F961" i="1" s="1"/>
  <c r="G961" i="1" s="1"/>
  <c r="E984" i="1"/>
  <c r="F984" i="1" s="1"/>
  <c r="G984" i="1" s="1"/>
  <c r="I984" i="1" s="1"/>
  <c r="E1012" i="1"/>
  <c r="F1012" i="1" s="1"/>
  <c r="G1012" i="1" s="1"/>
  <c r="I1012" i="1" s="1"/>
  <c r="E1013" i="1"/>
  <c r="F1013" i="1" s="1"/>
  <c r="G1013" i="1" s="1"/>
  <c r="I1013" i="1" s="1"/>
  <c r="E1024" i="1"/>
  <c r="F1024" i="1" s="1"/>
  <c r="G1024" i="1" s="1"/>
  <c r="E1029" i="1"/>
  <c r="F1029" i="1" s="1"/>
  <c r="G1029" i="1" s="1"/>
  <c r="I1029" i="1" s="1"/>
  <c r="E1040" i="1"/>
  <c r="F1040" i="1" s="1"/>
  <c r="G1040" i="1" s="1"/>
  <c r="I1040" i="1" s="1"/>
  <c r="E1048" i="1"/>
  <c r="F1048" i="1" s="1"/>
  <c r="G1048" i="1" s="1"/>
  <c r="I1048" i="1" s="1"/>
  <c r="E1058" i="1"/>
  <c r="F1058" i="1" s="1"/>
  <c r="G1058" i="1" s="1"/>
  <c r="I1058" i="1" s="1"/>
  <c r="E1069" i="1"/>
  <c r="F1069" i="1" s="1"/>
  <c r="G1069" i="1" s="1"/>
  <c r="I1069" i="1" s="1"/>
  <c r="E1071" i="1"/>
  <c r="F1071" i="1" s="1"/>
  <c r="G1071" i="1" s="1"/>
  <c r="I1071" i="1" s="1"/>
  <c r="E1091" i="1"/>
  <c r="F1091" i="1" s="1"/>
  <c r="G1091" i="1" s="1"/>
  <c r="I1091" i="1" s="1"/>
  <c r="E1103" i="1"/>
  <c r="F1103" i="1" s="1"/>
  <c r="G1103" i="1" s="1"/>
  <c r="I1103" i="1" s="1"/>
  <c r="E1143" i="1"/>
  <c r="F1143" i="1" s="1"/>
  <c r="G1143" i="1" s="1"/>
  <c r="I1143" i="1" s="1"/>
  <c r="E1145" i="1"/>
  <c r="F1145" i="1" s="1"/>
  <c r="G1145" i="1" s="1"/>
  <c r="I1145" i="1" s="1"/>
  <c r="E1146" i="1"/>
  <c r="F1146" i="1" s="1"/>
  <c r="G1146" i="1" s="1"/>
  <c r="I1146" i="1" s="1"/>
  <c r="E1159" i="1"/>
  <c r="F1159" i="1" s="1"/>
  <c r="G1159" i="1" s="1"/>
  <c r="I1159" i="1" s="1"/>
  <c r="E1172" i="1"/>
  <c r="F1172" i="1" s="1"/>
  <c r="G1172" i="1" s="1"/>
  <c r="I1172" i="1" s="1"/>
  <c r="E1174" i="1"/>
  <c r="F1174" i="1" s="1"/>
  <c r="G1174" i="1" s="1"/>
  <c r="I1174" i="1" s="1"/>
  <c r="E1178" i="1"/>
  <c r="F1178" i="1" s="1"/>
  <c r="G1178" i="1" s="1"/>
  <c r="I1178" i="1" s="1"/>
  <c r="E1182" i="1"/>
  <c r="F1182" i="1" s="1"/>
  <c r="G1182" i="1" s="1"/>
  <c r="I1182" i="1" s="1"/>
  <c r="E1186" i="1"/>
  <c r="F1186" i="1" s="1"/>
  <c r="G1186" i="1" s="1"/>
  <c r="I1186" i="1" s="1"/>
  <c r="E1222" i="1"/>
  <c r="F1222" i="1" s="1"/>
  <c r="G1222" i="1" s="1"/>
  <c r="I1222" i="1" s="1"/>
  <c r="E1232" i="1"/>
  <c r="F1232" i="1" s="1"/>
  <c r="G1232" i="1" s="1"/>
  <c r="I1232" i="1" s="1"/>
  <c r="E21" i="1"/>
  <c r="F21" i="1" s="1"/>
  <c r="G21" i="1" s="1"/>
  <c r="I21" i="1" s="1"/>
  <c r="E22" i="1"/>
  <c r="F22" i="1" s="1"/>
  <c r="G22" i="1" s="1"/>
  <c r="I22" i="1" s="1"/>
  <c r="E24" i="1"/>
  <c r="E25" i="1"/>
  <c r="F25" i="1" s="1"/>
  <c r="G25" i="1" s="1"/>
  <c r="I25" i="1" s="1"/>
  <c r="E26" i="1"/>
  <c r="F26" i="1" s="1"/>
  <c r="G26" i="1" s="1"/>
  <c r="I26" i="1" s="1"/>
  <c r="E27" i="1"/>
  <c r="F27" i="1" s="1"/>
  <c r="G27" i="1" s="1"/>
  <c r="I27" i="1" s="1"/>
  <c r="E28" i="1"/>
  <c r="F28" i="1" s="1"/>
  <c r="G28" i="1" s="1"/>
  <c r="I28" i="1" s="1"/>
  <c r="E29" i="1"/>
  <c r="F29" i="1" s="1"/>
  <c r="G29" i="1" s="1"/>
  <c r="I29" i="1" s="1"/>
  <c r="E30" i="1"/>
  <c r="F30" i="1" s="1"/>
  <c r="G30" i="1" s="1"/>
  <c r="I30" i="1" s="1"/>
  <c r="E31" i="1"/>
  <c r="F31" i="1" s="1"/>
  <c r="G31" i="1" s="1"/>
  <c r="I31" i="1" s="1"/>
  <c r="E32" i="1"/>
  <c r="F32" i="1" s="1"/>
  <c r="G32" i="1" s="1"/>
  <c r="I32" i="1" s="1"/>
  <c r="E33" i="1"/>
  <c r="F33" i="1" s="1"/>
  <c r="G33" i="1" s="1"/>
  <c r="I33" i="1" s="1"/>
  <c r="E34" i="1"/>
  <c r="F34" i="1" s="1"/>
  <c r="G34" i="1" s="1"/>
  <c r="I34" i="1" s="1"/>
  <c r="E35" i="1"/>
  <c r="F35" i="1" s="1"/>
  <c r="G35" i="1" s="1"/>
  <c r="I35" i="1" s="1"/>
  <c r="E85" i="1"/>
  <c r="F85" i="1" s="1"/>
  <c r="G85" i="1" s="1"/>
  <c r="I85" i="1" s="1"/>
  <c r="E86" i="1"/>
  <c r="F86" i="1" s="1"/>
  <c r="G86" i="1" s="1"/>
  <c r="I86" i="1" s="1"/>
  <c r="E87" i="1"/>
  <c r="F87" i="1" s="1"/>
  <c r="G87" i="1" s="1"/>
  <c r="I87" i="1" s="1"/>
  <c r="E88" i="1"/>
  <c r="F88" i="1" s="1"/>
  <c r="G88" i="1" s="1"/>
  <c r="H88" i="1" s="1"/>
  <c r="E89" i="1"/>
  <c r="F89" i="1" s="1"/>
  <c r="G89" i="1" s="1"/>
  <c r="H89" i="1" s="1"/>
  <c r="E90" i="1"/>
  <c r="F90" i="1" s="1"/>
  <c r="G90" i="1" s="1"/>
  <c r="H90" i="1" s="1"/>
  <c r="E91" i="1"/>
  <c r="F91" i="1" s="1"/>
  <c r="G91" i="1" s="1"/>
  <c r="H91" i="1" s="1"/>
  <c r="E92" i="1"/>
  <c r="F92" i="1" s="1"/>
  <c r="G92" i="1" s="1"/>
  <c r="H92" i="1" s="1"/>
  <c r="E93" i="1"/>
  <c r="F93" i="1" s="1"/>
  <c r="G93" i="1" s="1"/>
  <c r="I93" i="1" s="1"/>
  <c r="E94" i="1"/>
  <c r="F94" i="1" s="1"/>
  <c r="G94" i="1" s="1"/>
  <c r="I94" i="1" s="1"/>
  <c r="E95" i="1"/>
  <c r="F95" i="1" s="1"/>
  <c r="G95" i="1" s="1"/>
  <c r="I95" i="1" s="1"/>
  <c r="E96" i="1"/>
  <c r="F96" i="1" s="1"/>
  <c r="G96" i="1" s="1"/>
  <c r="I96" i="1" s="1"/>
  <c r="E97" i="1"/>
  <c r="F97" i="1" s="1"/>
  <c r="G97" i="1" s="1"/>
  <c r="I97" i="1" s="1"/>
  <c r="E98" i="1"/>
  <c r="F98" i="1" s="1"/>
  <c r="G98" i="1" s="1"/>
  <c r="I98" i="1" s="1"/>
  <c r="E99" i="1"/>
  <c r="F99" i="1" s="1"/>
  <c r="G99" i="1" s="1"/>
  <c r="I99" i="1" s="1"/>
  <c r="E100" i="1"/>
  <c r="F100" i="1" s="1"/>
  <c r="G100" i="1" s="1"/>
  <c r="I100" i="1" s="1"/>
  <c r="E101" i="1"/>
  <c r="F101" i="1" s="1"/>
  <c r="G101" i="1" s="1"/>
  <c r="I101" i="1" s="1"/>
  <c r="E102" i="1"/>
  <c r="F102" i="1" s="1"/>
  <c r="G102" i="1" s="1"/>
  <c r="I102" i="1" s="1"/>
  <c r="E103" i="1"/>
  <c r="F103" i="1" s="1"/>
  <c r="G103" i="1" s="1"/>
  <c r="I103" i="1" s="1"/>
  <c r="E104" i="1"/>
  <c r="F104" i="1" s="1"/>
  <c r="G104" i="1" s="1"/>
  <c r="I104" i="1" s="1"/>
  <c r="E105" i="1"/>
  <c r="F105" i="1" s="1"/>
  <c r="G105" i="1" s="1"/>
  <c r="I105" i="1" s="1"/>
  <c r="E106" i="1"/>
  <c r="F106" i="1" s="1"/>
  <c r="G106" i="1" s="1"/>
  <c r="I106" i="1" s="1"/>
  <c r="E108" i="1"/>
  <c r="F108" i="1" s="1"/>
  <c r="G108" i="1" s="1"/>
  <c r="I108" i="1" s="1"/>
  <c r="E109" i="1"/>
  <c r="F109" i="1" s="1"/>
  <c r="G109" i="1" s="1"/>
  <c r="I109" i="1" s="1"/>
  <c r="E110" i="1"/>
  <c r="F110" i="1" s="1"/>
  <c r="G110" i="1" s="1"/>
  <c r="I110" i="1" s="1"/>
  <c r="E112" i="1"/>
  <c r="F112" i="1" s="1"/>
  <c r="G112" i="1" s="1"/>
  <c r="I112" i="1" s="1"/>
  <c r="E113" i="1"/>
  <c r="F113" i="1" s="1"/>
  <c r="G113" i="1" s="1"/>
  <c r="I113" i="1" s="1"/>
  <c r="E115" i="1"/>
  <c r="F115" i="1" s="1"/>
  <c r="G115" i="1" s="1"/>
  <c r="I115" i="1" s="1"/>
  <c r="E116" i="1"/>
  <c r="F116" i="1" s="1"/>
  <c r="G116" i="1" s="1"/>
  <c r="I116" i="1" s="1"/>
  <c r="E117" i="1"/>
  <c r="F117" i="1" s="1"/>
  <c r="G117" i="1" s="1"/>
  <c r="I117" i="1" s="1"/>
  <c r="E118" i="1"/>
  <c r="F118" i="1" s="1"/>
  <c r="G118" i="1" s="1"/>
  <c r="I118" i="1" s="1"/>
  <c r="E119" i="1"/>
  <c r="F119" i="1" s="1"/>
  <c r="G119" i="1" s="1"/>
  <c r="I119" i="1" s="1"/>
  <c r="E120" i="1"/>
  <c r="F120" i="1" s="1"/>
  <c r="G120" i="1" s="1"/>
  <c r="I120" i="1" s="1"/>
  <c r="E121" i="1"/>
  <c r="F121" i="1" s="1"/>
  <c r="G121" i="1" s="1"/>
  <c r="I121" i="1" s="1"/>
  <c r="E122" i="1"/>
  <c r="F122" i="1" s="1"/>
  <c r="G122" i="1" s="1"/>
  <c r="I122" i="1" s="1"/>
  <c r="E123" i="1"/>
  <c r="F123" i="1" s="1"/>
  <c r="G123" i="1" s="1"/>
  <c r="I123" i="1" s="1"/>
  <c r="E124" i="1"/>
  <c r="F124" i="1" s="1"/>
  <c r="G124" i="1" s="1"/>
  <c r="I124" i="1" s="1"/>
  <c r="E125" i="1"/>
  <c r="F125" i="1" s="1"/>
  <c r="G125" i="1" s="1"/>
  <c r="I125" i="1" s="1"/>
  <c r="E126" i="1"/>
  <c r="F126" i="1" s="1"/>
  <c r="G126" i="1" s="1"/>
  <c r="I126" i="1" s="1"/>
  <c r="E127" i="1"/>
  <c r="F127" i="1" s="1"/>
  <c r="G127" i="1" s="1"/>
  <c r="I127" i="1" s="1"/>
  <c r="E129" i="1"/>
  <c r="E915" i="3" s="1"/>
  <c r="E130" i="1"/>
  <c r="F130" i="1" s="1"/>
  <c r="G130" i="1" s="1"/>
  <c r="I130" i="1" s="1"/>
  <c r="E131" i="1"/>
  <c r="F131" i="1" s="1"/>
  <c r="G131" i="1" s="1"/>
  <c r="I131" i="1" s="1"/>
  <c r="E132" i="1"/>
  <c r="F132" i="1" s="1"/>
  <c r="G132" i="1" s="1"/>
  <c r="I132" i="1" s="1"/>
  <c r="E134" i="1"/>
  <c r="F134" i="1" s="1"/>
  <c r="G134" i="1" s="1"/>
  <c r="I134" i="1" s="1"/>
  <c r="E135" i="1"/>
  <c r="F135" i="1" s="1"/>
  <c r="G135" i="1" s="1"/>
  <c r="I135" i="1" s="1"/>
  <c r="E137" i="1"/>
  <c r="F137" i="1" s="1"/>
  <c r="G137" i="1" s="1"/>
  <c r="I137" i="1" s="1"/>
  <c r="E138" i="1"/>
  <c r="F138" i="1" s="1"/>
  <c r="G138" i="1" s="1"/>
  <c r="I138" i="1" s="1"/>
  <c r="E139" i="1"/>
  <c r="F139" i="1" s="1"/>
  <c r="G139" i="1" s="1"/>
  <c r="I139" i="1" s="1"/>
  <c r="E140" i="1"/>
  <c r="F140" i="1" s="1"/>
  <c r="G140" i="1" s="1"/>
  <c r="I140" i="1" s="1"/>
  <c r="E141" i="1"/>
  <c r="F141" i="1" s="1"/>
  <c r="G141" i="1" s="1"/>
  <c r="I141" i="1" s="1"/>
  <c r="E142" i="1"/>
  <c r="F142" i="1" s="1"/>
  <c r="G142" i="1" s="1"/>
  <c r="I142" i="1" s="1"/>
  <c r="E143" i="1"/>
  <c r="F143" i="1" s="1"/>
  <c r="G143" i="1" s="1"/>
  <c r="I143" i="1" s="1"/>
  <c r="E144" i="1"/>
  <c r="E145" i="1"/>
  <c r="F145" i="1" s="1"/>
  <c r="G145" i="1" s="1"/>
  <c r="I145" i="1" s="1"/>
  <c r="E148" i="1"/>
  <c r="F148" i="1" s="1"/>
  <c r="G148" i="1" s="1"/>
  <c r="I148" i="1" s="1"/>
  <c r="E149" i="1"/>
  <c r="F149" i="1" s="1"/>
  <c r="G149" i="1" s="1"/>
  <c r="I149" i="1" s="1"/>
  <c r="E150" i="1"/>
  <c r="F150" i="1" s="1"/>
  <c r="G150" i="1" s="1"/>
  <c r="I150" i="1" s="1"/>
  <c r="E151" i="1"/>
  <c r="F151" i="1" s="1"/>
  <c r="G151" i="1" s="1"/>
  <c r="I151" i="1" s="1"/>
  <c r="E152" i="1"/>
  <c r="F152" i="1" s="1"/>
  <c r="G152" i="1" s="1"/>
  <c r="I152" i="1" s="1"/>
  <c r="E153" i="1"/>
  <c r="F153" i="1" s="1"/>
  <c r="G153" i="1" s="1"/>
  <c r="I153" i="1" s="1"/>
  <c r="E154" i="1"/>
  <c r="F154" i="1" s="1"/>
  <c r="G154" i="1" s="1"/>
  <c r="I154" i="1" s="1"/>
  <c r="E157" i="1"/>
  <c r="F157" i="1" s="1"/>
  <c r="G157" i="1" s="1"/>
  <c r="I157" i="1" s="1"/>
  <c r="E158" i="1"/>
  <c r="F158" i="1" s="1"/>
  <c r="G158" i="1" s="1"/>
  <c r="I158" i="1" s="1"/>
  <c r="E159" i="1"/>
  <c r="F159" i="1" s="1"/>
  <c r="G159" i="1" s="1"/>
  <c r="I159" i="1" s="1"/>
  <c r="E160" i="1"/>
  <c r="F160" i="1" s="1"/>
  <c r="G160" i="1" s="1"/>
  <c r="I160" i="1" s="1"/>
  <c r="E161" i="1"/>
  <c r="F161" i="1" s="1"/>
  <c r="G161" i="1" s="1"/>
  <c r="I161" i="1" s="1"/>
  <c r="E162" i="1"/>
  <c r="F162" i="1" s="1"/>
  <c r="G162" i="1" s="1"/>
  <c r="I162" i="1" s="1"/>
  <c r="E179" i="1"/>
  <c r="F179" i="1" s="1"/>
  <c r="G179" i="1" s="1"/>
  <c r="I179" i="1" s="1"/>
  <c r="E181" i="1"/>
  <c r="E182" i="1"/>
  <c r="F182" i="1" s="1"/>
  <c r="G182" i="1" s="1"/>
  <c r="I182" i="1" s="1"/>
  <c r="E183" i="1"/>
  <c r="F183" i="1" s="1"/>
  <c r="G183" i="1" s="1"/>
  <c r="I183" i="1" s="1"/>
  <c r="E185" i="1"/>
  <c r="F185" i="1" s="1"/>
  <c r="G185" i="1" s="1"/>
  <c r="I185" i="1" s="1"/>
  <c r="E186" i="1"/>
  <c r="F186" i="1" s="1"/>
  <c r="G186" i="1" s="1"/>
  <c r="I186" i="1" s="1"/>
  <c r="E187" i="1"/>
  <c r="F187" i="1" s="1"/>
  <c r="G187" i="1" s="1"/>
  <c r="I187" i="1" s="1"/>
  <c r="E188" i="1"/>
  <c r="F188" i="1" s="1"/>
  <c r="G188" i="1" s="1"/>
  <c r="I188" i="1" s="1"/>
  <c r="E189" i="1"/>
  <c r="F189" i="1" s="1"/>
  <c r="G189" i="1" s="1"/>
  <c r="I189" i="1" s="1"/>
  <c r="E190" i="1"/>
  <c r="F190" i="1" s="1"/>
  <c r="G190" i="1" s="1"/>
  <c r="I190" i="1" s="1"/>
  <c r="E191" i="1"/>
  <c r="F191" i="1" s="1"/>
  <c r="G191" i="1" s="1"/>
  <c r="I191" i="1" s="1"/>
  <c r="E192" i="1"/>
  <c r="F192" i="1" s="1"/>
  <c r="G192" i="1" s="1"/>
  <c r="I192" i="1" s="1"/>
  <c r="E193" i="1"/>
  <c r="F193" i="1" s="1"/>
  <c r="G193" i="1" s="1"/>
  <c r="I193" i="1" s="1"/>
  <c r="E194" i="1"/>
  <c r="F194" i="1" s="1"/>
  <c r="G194" i="1" s="1"/>
  <c r="I194" i="1" s="1"/>
  <c r="E195" i="1"/>
  <c r="F195" i="1" s="1"/>
  <c r="G195" i="1" s="1"/>
  <c r="I195" i="1" s="1"/>
  <c r="E197" i="1"/>
  <c r="F197" i="1" s="1"/>
  <c r="G197" i="1" s="1"/>
  <c r="I197" i="1" s="1"/>
  <c r="E198" i="1"/>
  <c r="F198" i="1" s="1"/>
  <c r="G198" i="1" s="1"/>
  <c r="I198" i="1" s="1"/>
  <c r="E201" i="1"/>
  <c r="F201" i="1" s="1"/>
  <c r="G201" i="1" s="1"/>
  <c r="I201" i="1" s="1"/>
  <c r="E203" i="1"/>
  <c r="F203" i="1" s="1"/>
  <c r="G203" i="1" s="1"/>
  <c r="I203" i="1" s="1"/>
  <c r="E204" i="1"/>
  <c r="F204" i="1" s="1"/>
  <c r="G204" i="1" s="1"/>
  <c r="I204" i="1" s="1"/>
  <c r="E205" i="1"/>
  <c r="F205" i="1" s="1"/>
  <c r="G205" i="1" s="1"/>
  <c r="I205" i="1" s="1"/>
  <c r="E206" i="1"/>
  <c r="F206" i="1" s="1"/>
  <c r="G206" i="1" s="1"/>
  <c r="I206" i="1" s="1"/>
  <c r="E207" i="1"/>
  <c r="F207" i="1" s="1"/>
  <c r="G207" i="1" s="1"/>
  <c r="I207" i="1" s="1"/>
  <c r="E208" i="1"/>
  <c r="F208" i="1" s="1"/>
  <c r="G208" i="1" s="1"/>
  <c r="I208" i="1" s="1"/>
  <c r="E209" i="1"/>
  <c r="F209" i="1" s="1"/>
  <c r="G209" i="1" s="1"/>
  <c r="I209" i="1" s="1"/>
  <c r="E210" i="1"/>
  <c r="F210" i="1" s="1"/>
  <c r="G210" i="1" s="1"/>
  <c r="I210" i="1" s="1"/>
  <c r="E213" i="1"/>
  <c r="F213" i="1" s="1"/>
  <c r="G213" i="1" s="1"/>
  <c r="I213" i="1" s="1"/>
  <c r="E214" i="1"/>
  <c r="F214" i="1" s="1"/>
  <c r="G214" i="1" s="1"/>
  <c r="I214" i="1" s="1"/>
  <c r="E215" i="1"/>
  <c r="F215" i="1" s="1"/>
  <c r="G215" i="1" s="1"/>
  <c r="I215" i="1" s="1"/>
  <c r="E216" i="1"/>
  <c r="F216" i="1" s="1"/>
  <c r="G216" i="1" s="1"/>
  <c r="I216" i="1" s="1"/>
  <c r="E217" i="1"/>
  <c r="F217" i="1" s="1"/>
  <c r="G217" i="1" s="1"/>
  <c r="I217" i="1" s="1"/>
  <c r="E218" i="1"/>
  <c r="F218" i="1" s="1"/>
  <c r="G218" i="1" s="1"/>
  <c r="I218" i="1" s="1"/>
  <c r="E219" i="1"/>
  <c r="F219" i="1" s="1"/>
  <c r="G219" i="1" s="1"/>
  <c r="I219" i="1" s="1"/>
  <c r="E220" i="1"/>
  <c r="F220" i="1" s="1"/>
  <c r="G220" i="1" s="1"/>
  <c r="I220" i="1" s="1"/>
  <c r="E221" i="1"/>
  <c r="F221" i="1" s="1"/>
  <c r="G221" i="1" s="1"/>
  <c r="I221" i="1" s="1"/>
  <c r="E222" i="1"/>
  <c r="F222" i="1" s="1"/>
  <c r="G222" i="1" s="1"/>
  <c r="I222" i="1" s="1"/>
  <c r="E224" i="1"/>
  <c r="F224" i="1" s="1"/>
  <c r="G224" i="1" s="1"/>
  <c r="I224" i="1" s="1"/>
  <c r="E225" i="1"/>
  <c r="F225" i="1" s="1"/>
  <c r="G225" i="1" s="1"/>
  <c r="I225" i="1" s="1"/>
  <c r="E226" i="1"/>
  <c r="F226" i="1" s="1"/>
  <c r="G226" i="1" s="1"/>
  <c r="I226" i="1" s="1"/>
  <c r="E227" i="1"/>
  <c r="F227" i="1" s="1"/>
  <c r="G227" i="1" s="1"/>
  <c r="I227" i="1" s="1"/>
  <c r="E229" i="1"/>
  <c r="F229" i="1" s="1"/>
  <c r="G229" i="1" s="1"/>
  <c r="I229" i="1" s="1"/>
  <c r="E230" i="1"/>
  <c r="F230" i="1" s="1"/>
  <c r="G230" i="1" s="1"/>
  <c r="I230" i="1" s="1"/>
  <c r="E231" i="1"/>
  <c r="F231" i="1" s="1"/>
  <c r="G231" i="1" s="1"/>
  <c r="I231" i="1" s="1"/>
  <c r="E232" i="1"/>
  <c r="F232" i="1" s="1"/>
  <c r="G232" i="1" s="1"/>
  <c r="I232" i="1" s="1"/>
  <c r="E233" i="1"/>
  <c r="E234" i="1"/>
  <c r="F234" i="1" s="1"/>
  <c r="G234" i="1" s="1"/>
  <c r="I234" i="1" s="1"/>
  <c r="E235" i="1"/>
  <c r="F235" i="1" s="1"/>
  <c r="G235" i="1" s="1"/>
  <c r="I235" i="1" s="1"/>
  <c r="E236" i="1"/>
  <c r="F236" i="1" s="1"/>
  <c r="G236" i="1" s="1"/>
  <c r="I236" i="1" s="1"/>
  <c r="E237" i="1"/>
  <c r="F237" i="1" s="1"/>
  <c r="G237" i="1" s="1"/>
  <c r="I237" i="1" s="1"/>
  <c r="E238" i="1"/>
  <c r="F238" i="1" s="1"/>
  <c r="G238" i="1" s="1"/>
  <c r="I238" i="1" s="1"/>
  <c r="E239" i="1"/>
  <c r="F239" i="1" s="1"/>
  <c r="G239" i="1" s="1"/>
  <c r="I239" i="1" s="1"/>
  <c r="E240" i="1"/>
  <c r="F240" i="1" s="1"/>
  <c r="G240" i="1" s="1"/>
  <c r="I240" i="1" s="1"/>
  <c r="E242" i="1"/>
  <c r="F242" i="1" s="1"/>
  <c r="G242" i="1" s="1"/>
  <c r="I242" i="1" s="1"/>
  <c r="E243" i="1"/>
  <c r="F243" i="1" s="1"/>
  <c r="G243" i="1" s="1"/>
  <c r="I243" i="1" s="1"/>
  <c r="E244" i="1"/>
  <c r="F244" i="1" s="1"/>
  <c r="G244" i="1" s="1"/>
  <c r="I244" i="1" s="1"/>
  <c r="E246" i="1"/>
  <c r="F246" i="1" s="1"/>
  <c r="G246" i="1" s="1"/>
  <c r="I246" i="1" s="1"/>
  <c r="E247" i="1"/>
  <c r="F247" i="1" s="1"/>
  <c r="G247" i="1" s="1"/>
  <c r="I247" i="1" s="1"/>
  <c r="E248" i="1"/>
  <c r="F248" i="1" s="1"/>
  <c r="G248" i="1" s="1"/>
  <c r="I248" i="1" s="1"/>
  <c r="E250" i="1"/>
  <c r="F250" i="1" s="1"/>
  <c r="G250" i="1" s="1"/>
  <c r="I250" i="1" s="1"/>
  <c r="E251" i="1"/>
  <c r="F251" i="1" s="1"/>
  <c r="G251" i="1" s="1"/>
  <c r="I251" i="1" s="1"/>
  <c r="E252" i="1"/>
  <c r="F252" i="1" s="1"/>
  <c r="G252" i="1" s="1"/>
  <c r="I252" i="1" s="1"/>
  <c r="E253" i="1"/>
  <c r="F253" i="1" s="1"/>
  <c r="G253" i="1" s="1"/>
  <c r="I253" i="1" s="1"/>
  <c r="E254" i="1"/>
  <c r="F254" i="1" s="1"/>
  <c r="G254" i="1" s="1"/>
  <c r="E255" i="1"/>
  <c r="F255" i="1" s="1"/>
  <c r="G255" i="1" s="1"/>
  <c r="I255" i="1" s="1"/>
  <c r="E257" i="1"/>
  <c r="F257" i="1" s="1"/>
  <c r="G257" i="1" s="1"/>
  <c r="I257" i="1" s="1"/>
  <c r="E258" i="1"/>
  <c r="F258" i="1" s="1"/>
  <c r="G258" i="1" s="1"/>
  <c r="I258" i="1" s="1"/>
  <c r="E259" i="1"/>
  <c r="F259" i="1" s="1"/>
  <c r="G259" i="1" s="1"/>
  <c r="I259" i="1" s="1"/>
  <c r="E260" i="1"/>
  <c r="F260" i="1" s="1"/>
  <c r="G260" i="1" s="1"/>
  <c r="I260" i="1" s="1"/>
  <c r="E261" i="1"/>
  <c r="F261" i="1" s="1"/>
  <c r="G261" i="1" s="1"/>
  <c r="I261" i="1" s="1"/>
  <c r="E262" i="1"/>
  <c r="F262" i="1" s="1"/>
  <c r="G262" i="1" s="1"/>
  <c r="I262" i="1" s="1"/>
  <c r="E263" i="1"/>
  <c r="E264" i="1"/>
  <c r="F264" i="1" s="1"/>
  <c r="G264" i="1" s="1"/>
  <c r="I264" i="1" s="1"/>
  <c r="E265" i="1"/>
  <c r="F265" i="1" s="1"/>
  <c r="G265" i="1" s="1"/>
  <c r="I265" i="1" s="1"/>
  <c r="E266" i="1"/>
  <c r="F266" i="1" s="1"/>
  <c r="G266" i="1" s="1"/>
  <c r="E267" i="1"/>
  <c r="F267" i="1" s="1"/>
  <c r="G267" i="1" s="1"/>
  <c r="I267" i="1" s="1"/>
  <c r="E268" i="1"/>
  <c r="F268" i="1" s="1"/>
  <c r="G268" i="1" s="1"/>
  <c r="I268" i="1" s="1"/>
  <c r="E269" i="1"/>
  <c r="F269" i="1" s="1"/>
  <c r="G269" i="1" s="1"/>
  <c r="I269" i="1" s="1"/>
  <c r="E270" i="1"/>
  <c r="E271" i="1"/>
  <c r="F271" i="1" s="1"/>
  <c r="G271" i="1" s="1"/>
  <c r="I271" i="1" s="1"/>
  <c r="E272" i="1"/>
  <c r="F272" i="1" s="1"/>
  <c r="G272" i="1" s="1"/>
  <c r="I272" i="1" s="1"/>
  <c r="E273" i="1"/>
  <c r="F273" i="1" s="1"/>
  <c r="G273" i="1" s="1"/>
  <c r="I273" i="1" s="1"/>
  <c r="E274" i="1"/>
  <c r="F274" i="1" s="1"/>
  <c r="G274" i="1" s="1"/>
  <c r="I274" i="1" s="1"/>
  <c r="I275" i="1"/>
  <c r="E276" i="1"/>
  <c r="F276" i="1" s="1"/>
  <c r="G276" i="1" s="1"/>
  <c r="I276" i="1" s="1"/>
  <c r="E277" i="1"/>
  <c r="F277" i="1" s="1"/>
  <c r="G277" i="1" s="1"/>
  <c r="I277" i="1" s="1"/>
  <c r="E278" i="1"/>
  <c r="F278" i="1" s="1"/>
  <c r="G278" i="1" s="1"/>
  <c r="I278" i="1" s="1"/>
  <c r="E279" i="1"/>
  <c r="F279" i="1" s="1"/>
  <c r="G279" i="1" s="1"/>
  <c r="I279" i="1" s="1"/>
  <c r="E281" i="1"/>
  <c r="F281" i="1" s="1"/>
  <c r="G281" i="1" s="1"/>
  <c r="I281" i="1" s="1"/>
  <c r="E282" i="1"/>
  <c r="F282" i="1" s="1"/>
  <c r="G282" i="1" s="1"/>
  <c r="I282" i="1" s="1"/>
  <c r="E283" i="1"/>
  <c r="F283" i="1" s="1"/>
  <c r="G283" i="1" s="1"/>
  <c r="I283" i="1" s="1"/>
  <c r="E284" i="1"/>
  <c r="F284" i="1" s="1"/>
  <c r="G284" i="1" s="1"/>
  <c r="I284" i="1" s="1"/>
  <c r="E285" i="1"/>
  <c r="F285" i="1" s="1"/>
  <c r="G285" i="1" s="1"/>
  <c r="E286" i="1"/>
  <c r="F286" i="1" s="1"/>
  <c r="G286" i="1" s="1"/>
  <c r="I286" i="1" s="1"/>
  <c r="E288" i="1"/>
  <c r="F288" i="1" s="1"/>
  <c r="G288" i="1" s="1"/>
  <c r="I288" i="1" s="1"/>
  <c r="E289" i="1"/>
  <c r="F289" i="1" s="1"/>
  <c r="G289" i="1" s="1"/>
  <c r="I289" i="1" s="1"/>
  <c r="E292" i="1"/>
  <c r="F292" i="1" s="1"/>
  <c r="G292" i="1" s="1"/>
  <c r="I292" i="1" s="1"/>
  <c r="E293" i="1"/>
  <c r="F293" i="1" s="1"/>
  <c r="G293" i="1" s="1"/>
  <c r="I293" i="1" s="1"/>
  <c r="E294" i="1"/>
  <c r="F294" i="1" s="1"/>
  <c r="G294" i="1" s="1"/>
  <c r="I294" i="1" s="1"/>
  <c r="E295" i="1"/>
  <c r="F295" i="1" s="1"/>
  <c r="G295" i="1" s="1"/>
  <c r="I295" i="1" s="1"/>
  <c r="E296" i="1"/>
  <c r="F296" i="1" s="1"/>
  <c r="G296" i="1" s="1"/>
  <c r="I296" i="1" s="1"/>
  <c r="I297" i="1"/>
  <c r="E298" i="1"/>
  <c r="F298" i="1" s="1"/>
  <c r="G298" i="1" s="1"/>
  <c r="I298" i="1" s="1"/>
  <c r="E300" i="1"/>
  <c r="F300" i="1" s="1"/>
  <c r="G300" i="1" s="1"/>
  <c r="I300" i="1" s="1"/>
  <c r="E301" i="1"/>
  <c r="F301" i="1" s="1"/>
  <c r="G301" i="1" s="1"/>
  <c r="I301" i="1" s="1"/>
  <c r="E302" i="1"/>
  <c r="F302" i="1" s="1"/>
  <c r="G302" i="1" s="1"/>
  <c r="I302" i="1" s="1"/>
  <c r="E303" i="1"/>
  <c r="F303" i="1" s="1"/>
  <c r="G303" i="1" s="1"/>
  <c r="I303" i="1" s="1"/>
  <c r="E304" i="1"/>
  <c r="F304" i="1" s="1"/>
  <c r="G304" i="1" s="1"/>
  <c r="I304" i="1" s="1"/>
  <c r="E305" i="1"/>
  <c r="F305" i="1" s="1"/>
  <c r="G305" i="1" s="1"/>
  <c r="I305" i="1" s="1"/>
  <c r="E306" i="1"/>
  <c r="F306" i="1" s="1"/>
  <c r="G306" i="1" s="1"/>
  <c r="I306" i="1" s="1"/>
  <c r="E307" i="1"/>
  <c r="F307" i="1" s="1"/>
  <c r="G307" i="1" s="1"/>
  <c r="I307" i="1" s="1"/>
  <c r="E308" i="1"/>
  <c r="F308" i="1" s="1"/>
  <c r="G308" i="1" s="1"/>
  <c r="I308" i="1" s="1"/>
  <c r="E309" i="1"/>
  <c r="F309" i="1" s="1"/>
  <c r="G309" i="1" s="1"/>
  <c r="I309" i="1" s="1"/>
  <c r="E310" i="1"/>
  <c r="F310" i="1" s="1"/>
  <c r="G310" i="1" s="1"/>
  <c r="I310" i="1" s="1"/>
  <c r="E311" i="1"/>
  <c r="F311" i="1" s="1"/>
  <c r="G311" i="1" s="1"/>
  <c r="I311" i="1" s="1"/>
  <c r="E313" i="1"/>
  <c r="F313" i="1" s="1"/>
  <c r="G313" i="1" s="1"/>
  <c r="I313" i="1" s="1"/>
  <c r="E314" i="1"/>
  <c r="E316" i="1"/>
  <c r="F316" i="1" s="1"/>
  <c r="G316" i="1" s="1"/>
  <c r="I316" i="1" s="1"/>
  <c r="E317" i="1"/>
  <c r="F317" i="1" s="1"/>
  <c r="G317" i="1" s="1"/>
  <c r="E318" i="1"/>
  <c r="F318" i="1" s="1"/>
  <c r="G318" i="1" s="1"/>
  <c r="I318" i="1" s="1"/>
  <c r="E320" i="1"/>
  <c r="F320" i="1" s="1"/>
  <c r="G320" i="1" s="1"/>
  <c r="I320" i="1" s="1"/>
  <c r="E321" i="1"/>
  <c r="F321" i="1" s="1"/>
  <c r="G321" i="1" s="1"/>
  <c r="I321" i="1" s="1"/>
  <c r="E322" i="1"/>
  <c r="F322" i="1" s="1"/>
  <c r="G322" i="1" s="1"/>
  <c r="I322" i="1" s="1"/>
  <c r="E323" i="1"/>
  <c r="F323" i="1" s="1"/>
  <c r="G323" i="1" s="1"/>
  <c r="I323" i="1" s="1"/>
  <c r="E324" i="1"/>
  <c r="F324" i="1" s="1"/>
  <c r="G324" i="1" s="1"/>
  <c r="I324" i="1" s="1"/>
  <c r="E325" i="1"/>
  <c r="F325" i="1" s="1"/>
  <c r="G325" i="1" s="1"/>
  <c r="I325" i="1" s="1"/>
  <c r="E326" i="1"/>
  <c r="F326" i="1" s="1"/>
  <c r="G326" i="1" s="1"/>
  <c r="I326" i="1" s="1"/>
  <c r="E327" i="1"/>
  <c r="F327" i="1" s="1"/>
  <c r="G327" i="1" s="1"/>
  <c r="I327" i="1" s="1"/>
  <c r="E328" i="1"/>
  <c r="E329" i="1"/>
  <c r="F329" i="1" s="1"/>
  <c r="G329" i="1" s="1"/>
  <c r="I329" i="1" s="1"/>
  <c r="E330" i="1"/>
  <c r="F330" i="1" s="1"/>
  <c r="G330" i="1" s="1"/>
  <c r="I330" i="1" s="1"/>
  <c r="E331" i="1"/>
  <c r="F331" i="1" s="1"/>
  <c r="G331" i="1" s="1"/>
  <c r="I331" i="1" s="1"/>
  <c r="E332" i="1"/>
  <c r="F332" i="1" s="1"/>
  <c r="G332" i="1" s="1"/>
  <c r="I332" i="1" s="1"/>
  <c r="E333" i="1"/>
  <c r="F333" i="1" s="1"/>
  <c r="G333" i="1" s="1"/>
  <c r="I333" i="1" s="1"/>
  <c r="E334" i="1"/>
  <c r="F334" i="1" s="1"/>
  <c r="G334" i="1" s="1"/>
  <c r="I334" i="1" s="1"/>
  <c r="E335" i="1"/>
  <c r="F335" i="1" s="1"/>
  <c r="G335" i="1" s="1"/>
  <c r="E338" i="1"/>
  <c r="F338" i="1" s="1"/>
  <c r="G338" i="1" s="1"/>
  <c r="I338" i="1" s="1"/>
  <c r="E339" i="1"/>
  <c r="F339" i="1" s="1"/>
  <c r="G339" i="1" s="1"/>
  <c r="I339" i="1" s="1"/>
  <c r="E340" i="1"/>
  <c r="F340" i="1" s="1"/>
  <c r="G340" i="1" s="1"/>
  <c r="I340" i="1" s="1"/>
  <c r="E341" i="1"/>
  <c r="F341" i="1" s="1"/>
  <c r="G341" i="1" s="1"/>
  <c r="I341" i="1" s="1"/>
  <c r="E342" i="1"/>
  <c r="F342" i="1" s="1"/>
  <c r="G342" i="1" s="1"/>
  <c r="I342" i="1" s="1"/>
  <c r="E344" i="1"/>
  <c r="F344" i="1" s="1"/>
  <c r="G344" i="1" s="1"/>
  <c r="I344" i="1" s="1"/>
  <c r="E345" i="1"/>
  <c r="F345" i="1" s="1"/>
  <c r="G345" i="1" s="1"/>
  <c r="E346" i="1"/>
  <c r="F346" i="1" s="1"/>
  <c r="G346" i="1" s="1"/>
  <c r="I346" i="1" s="1"/>
  <c r="E348" i="1"/>
  <c r="F348" i="1" s="1"/>
  <c r="G348" i="1" s="1"/>
  <c r="I348" i="1" s="1"/>
  <c r="E349" i="1"/>
  <c r="F349" i="1" s="1"/>
  <c r="G349" i="1" s="1"/>
  <c r="I349" i="1" s="1"/>
  <c r="E350" i="1"/>
  <c r="F350" i="1" s="1"/>
  <c r="G350" i="1" s="1"/>
  <c r="I350" i="1" s="1"/>
  <c r="E351" i="1"/>
  <c r="F351" i="1" s="1"/>
  <c r="G351" i="1" s="1"/>
  <c r="I351" i="1" s="1"/>
  <c r="E352" i="1"/>
  <c r="E353" i="1"/>
  <c r="F353" i="1" s="1"/>
  <c r="G353" i="1" s="1"/>
  <c r="I353" i="1" s="1"/>
  <c r="E354" i="1"/>
  <c r="F354" i="1" s="1"/>
  <c r="G354" i="1" s="1"/>
  <c r="I354" i="1" s="1"/>
  <c r="E355" i="1"/>
  <c r="F355" i="1" s="1"/>
  <c r="G355" i="1" s="1"/>
  <c r="I355" i="1" s="1"/>
  <c r="E356" i="1"/>
  <c r="F356" i="1" s="1"/>
  <c r="G356" i="1" s="1"/>
  <c r="I356" i="1" s="1"/>
  <c r="E357" i="1"/>
  <c r="F357" i="1" s="1"/>
  <c r="G357" i="1" s="1"/>
  <c r="I357" i="1" s="1"/>
  <c r="E358" i="1"/>
  <c r="F358" i="1" s="1"/>
  <c r="G358" i="1" s="1"/>
  <c r="I358" i="1" s="1"/>
  <c r="E359" i="1"/>
  <c r="F359" i="1" s="1"/>
  <c r="G359" i="1" s="1"/>
  <c r="I359" i="1" s="1"/>
  <c r="E360" i="1"/>
  <c r="F360" i="1" s="1"/>
  <c r="G360" i="1" s="1"/>
  <c r="I360" i="1" s="1"/>
  <c r="E362" i="1"/>
  <c r="F362" i="1" s="1"/>
  <c r="G362" i="1" s="1"/>
  <c r="I362" i="1" s="1"/>
  <c r="E363" i="1"/>
  <c r="F363" i="1" s="1"/>
  <c r="G363" i="1" s="1"/>
  <c r="I363" i="1" s="1"/>
  <c r="E364" i="1"/>
  <c r="F364" i="1" s="1"/>
  <c r="G364" i="1" s="1"/>
  <c r="I364" i="1" s="1"/>
  <c r="I365" i="1"/>
  <c r="E366" i="1"/>
  <c r="F366" i="1" s="1"/>
  <c r="G366" i="1" s="1"/>
  <c r="I366" i="1" s="1"/>
  <c r="E368" i="1"/>
  <c r="F368" i="1" s="1"/>
  <c r="G368" i="1" s="1"/>
  <c r="I368" i="1" s="1"/>
  <c r="E370" i="1"/>
  <c r="F370" i="1" s="1"/>
  <c r="G370" i="1" s="1"/>
  <c r="I370" i="1" s="1"/>
  <c r="E371" i="1"/>
  <c r="F371" i="1" s="1"/>
  <c r="G371" i="1" s="1"/>
  <c r="I371" i="1" s="1"/>
  <c r="E374" i="1"/>
  <c r="F374" i="1" s="1"/>
  <c r="G374" i="1" s="1"/>
  <c r="I374" i="1" s="1"/>
  <c r="E375" i="1"/>
  <c r="F375" i="1" s="1"/>
  <c r="G375" i="1" s="1"/>
  <c r="I375" i="1" s="1"/>
  <c r="E376" i="1"/>
  <c r="F376" i="1" s="1"/>
  <c r="G376" i="1" s="1"/>
  <c r="I376" i="1" s="1"/>
  <c r="E377" i="1"/>
  <c r="F377" i="1" s="1"/>
  <c r="G377" i="1" s="1"/>
  <c r="I377" i="1" s="1"/>
  <c r="E378" i="1"/>
  <c r="F378" i="1" s="1"/>
  <c r="G378" i="1" s="1"/>
  <c r="I378" i="1" s="1"/>
  <c r="E379" i="1"/>
  <c r="F379" i="1" s="1"/>
  <c r="G379" i="1" s="1"/>
  <c r="I379" i="1" s="1"/>
  <c r="E380" i="1"/>
  <c r="F380" i="1" s="1"/>
  <c r="G380" i="1" s="1"/>
  <c r="E382" i="1"/>
  <c r="F382" i="1" s="1"/>
  <c r="G382" i="1" s="1"/>
  <c r="E383" i="1"/>
  <c r="F383" i="1" s="1"/>
  <c r="G383" i="1" s="1"/>
  <c r="I383" i="1" s="1"/>
  <c r="E384" i="1"/>
  <c r="F384" i="1" s="1"/>
  <c r="G384" i="1" s="1"/>
  <c r="I384" i="1" s="1"/>
  <c r="E385" i="1"/>
  <c r="F385" i="1" s="1"/>
  <c r="G385" i="1" s="1"/>
  <c r="I385" i="1" s="1"/>
  <c r="E386" i="1"/>
  <c r="F386" i="1" s="1"/>
  <c r="G386" i="1" s="1"/>
  <c r="I386" i="1" s="1"/>
  <c r="E388" i="1"/>
  <c r="F388" i="1" s="1"/>
  <c r="G388" i="1" s="1"/>
  <c r="I388" i="1" s="1"/>
  <c r="E389" i="1"/>
  <c r="F389" i="1" s="1"/>
  <c r="G389" i="1" s="1"/>
  <c r="E390" i="1"/>
  <c r="F390" i="1" s="1"/>
  <c r="G390" i="1" s="1"/>
  <c r="I390" i="1" s="1"/>
  <c r="E391" i="1"/>
  <c r="F391" i="1" s="1"/>
  <c r="G391" i="1" s="1"/>
  <c r="I391" i="1" s="1"/>
  <c r="E392" i="1"/>
  <c r="F392" i="1" s="1"/>
  <c r="G392" i="1" s="1"/>
  <c r="I392" i="1" s="1"/>
  <c r="E393" i="1"/>
  <c r="F393" i="1" s="1"/>
  <c r="G393" i="1" s="1"/>
  <c r="I393" i="1" s="1"/>
  <c r="E394" i="1"/>
  <c r="F394" i="1" s="1"/>
  <c r="G394" i="1" s="1"/>
  <c r="I394" i="1" s="1"/>
  <c r="E395" i="1"/>
  <c r="F395" i="1" s="1"/>
  <c r="G395" i="1" s="1"/>
  <c r="I395" i="1" s="1"/>
  <c r="E396" i="1"/>
  <c r="F396" i="1" s="1"/>
  <c r="G396" i="1" s="1"/>
  <c r="I396" i="1" s="1"/>
  <c r="E397" i="1"/>
  <c r="F397" i="1" s="1"/>
  <c r="G397" i="1" s="1"/>
  <c r="I397" i="1" s="1"/>
  <c r="E398" i="1"/>
  <c r="F398" i="1" s="1"/>
  <c r="G398" i="1" s="1"/>
  <c r="I398" i="1" s="1"/>
  <c r="E399" i="1"/>
  <c r="F399" i="1" s="1"/>
  <c r="G399" i="1" s="1"/>
  <c r="I399" i="1" s="1"/>
  <c r="E401" i="1"/>
  <c r="F401" i="1" s="1"/>
  <c r="G401" i="1" s="1"/>
  <c r="I401" i="1" s="1"/>
  <c r="E402" i="1"/>
  <c r="F402" i="1" s="1"/>
  <c r="G402" i="1" s="1"/>
  <c r="I402" i="1" s="1"/>
  <c r="E404" i="1"/>
  <c r="F404" i="1" s="1"/>
  <c r="G404" i="1" s="1"/>
  <c r="I404" i="1" s="1"/>
  <c r="E406" i="1"/>
  <c r="F406" i="1" s="1"/>
  <c r="G406" i="1" s="1"/>
  <c r="I406" i="1" s="1"/>
  <c r="E407" i="1"/>
  <c r="F407" i="1" s="1"/>
  <c r="G407" i="1" s="1"/>
  <c r="E408" i="1"/>
  <c r="F408" i="1" s="1"/>
  <c r="G408" i="1" s="1"/>
  <c r="E409" i="1"/>
  <c r="F409" i="1" s="1"/>
  <c r="G409" i="1" s="1"/>
  <c r="I409" i="1" s="1"/>
  <c r="E410" i="1"/>
  <c r="F410" i="1" s="1"/>
  <c r="G410" i="1" s="1"/>
  <c r="I410" i="1" s="1"/>
  <c r="E411" i="1"/>
  <c r="F411" i="1" s="1"/>
  <c r="G411" i="1" s="1"/>
  <c r="E412" i="1"/>
  <c r="F412" i="1" s="1"/>
  <c r="G412" i="1" s="1"/>
  <c r="E413" i="1"/>
  <c r="F413" i="1" s="1"/>
  <c r="G413" i="1" s="1"/>
  <c r="I413" i="1" s="1"/>
  <c r="E414" i="1"/>
  <c r="F414" i="1" s="1"/>
  <c r="G414" i="1" s="1"/>
  <c r="I414" i="1" s="1"/>
  <c r="E415" i="1"/>
  <c r="F415" i="1" s="1"/>
  <c r="G415" i="1" s="1"/>
  <c r="I415" i="1" s="1"/>
  <c r="E416" i="1"/>
  <c r="F416" i="1" s="1"/>
  <c r="G416" i="1" s="1"/>
  <c r="I416" i="1" s="1"/>
  <c r="E417" i="1"/>
  <c r="F417" i="1" s="1"/>
  <c r="G417" i="1" s="1"/>
  <c r="I417" i="1" s="1"/>
  <c r="E418" i="1"/>
  <c r="F418" i="1" s="1"/>
  <c r="G418" i="1" s="1"/>
  <c r="I418" i="1" s="1"/>
  <c r="E420" i="1"/>
  <c r="F420" i="1" s="1"/>
  <c r="G420" i="1" s="1"/>
  <c r="I420" i="1" s="1"/>
  <c r="E421" i="1"/>
  <c r="F421" i="1" s="1"/>
  <c r="G421" i="1" s="1"/>
  <c r="I421" i="1" s="1"/>
  <c r="E422" i="1"/>
  <c r="F422" i="1" s="1"/>
  <c r="G422" i="1" s="1"/>
  <c r="I422" i="1" s="1"/>
  <c r="E424" i="1"/>
  <c r="F424" i="1" s="1"/>
  <c r="G424" i="1" s="1"/>
  <c r="E426" i="1"/>
  <c r="F426" i="1" s="1"/>
  <c r="G426" i="1" s="1"/>
  <c r="I426" i="1" s="1"/>
  <c r="E427" i="1"/>
  <c r="F427" i="1" s="1"/>
  <c r="G427" i="1" s="1"/>
  <c r="I427" i="1" s="1"/>
  <c r="E429" i="1"/>
  <c r="F429" i="1" s="1"/>
  <c r="G429" i="1" s="1"/>
  <c r="E430" i="1"/>
  <c r="F430" i="1" s="1"/>
  <c r="G430" i="1" s="1"/>
  <c r="I430" i="1" s="1"/>
  <c r="E433" i="1"/>
  <c r="F433" i="1" s="1"/>
  <c r="G433" i="1" s="1"/>
  <c r="I433" i="1" s="1"/>
  <c r="I434" i="1"/>
  <c r="E435" i="1"/>
  <c r="F435" i="1" s="1"/>
  <c r="G435" i="1" s="1"/>
  <c r="I435" i="1" s="1"/>
  <c r="E436" i="1"/>
  <c r="F436" i="1" s="1"/>
  <c r="G436" i="1" s="1"/>
  <c r="I436" i="1" s="1"/>
  <c r="E437" i="1"/>
  <c r="F437" i="1" s="1"/>
  <c r="G437" i="1" s="1"/>
  <c r="I437" i="1" s="1"/>
  <c r="E438" i="1"/>
  <c r="F438" i="1" s="1"/>
  <c r="G438" i="1" s="1"/>
  <c r="I438" i="1" s="1"/>
  <c r="E439" i="1"/>
  <c r="F439" i="1" s="1"/>
  <c r="G439" i="1" s="1"/>
  <c r="I439" i="1" s="1"/>
  <c r="E442" i="1"/>
  <c r="F442" i="1" s="1"/>
  <c r="G442" i="1" s="1"/>
  <c r="I442" i="1" s="1"/>
  <c r="E443" i="1"/>
  <c r="F443" i="1" s="1"/>
  <c r="G443" i="1" s="1"/>
  <c r="I443" i="1" s="1"/>
  <c r="E444" i="1"/>
  <c r="F444" i="1" s="1"/>
  <c r="G444" i="1" s="1"/>
  <c r="I444" i="1" s="1"/>
  <c r="E445" i="1"/>
  <c r="F445" i="1" s="1"/>
  <c r="G445" i="1" s="1"/>
  <c r="I445" i="1" s="1"/>
  <c r="E446" i="1"/>
  <c r="F446" i="1" s="1"/>
  <c r="G446" i="1" s="1"/>
  <c r="I446" i="1" s="1"/>
  <c r="E447" i="1"/>
  <c r="F447" i="1" s="1"/>
  <c r="G447" i="1" s="1"/>
  <c r="I447" i="1" s="1"/>
  <c r="E449" i="1"/>
  <c r="F449" i="1" s="1"/>
  <c r="G449" i="1" s="1"/>
  <c r="I449" i="1" s="1"/>
  <c r="E450" i="1"/>
  <c r="F450" i="1" s="1"/>
  <c r="G450" i="1" s="1"/>
  <c r="I450" i="1" s="1"/>
  <c r="E451" i="1"/>
  <c r="F451" i="1" s="1"/>
  <c r="G451" i="1" s="1"/>
  <c r="I451" i="1" s="1"/>
  <c r="E452" i="1"/>
  <c r="F452" i="1" s="1"/>
  <c r="G452" i="1" s="1"/>
  <c r="I452" i="1" s="1"/>
  <c r="E453" i="1"/>
  <c r="F453" i="1" s="1"/>
  <c r="G453" i="1" s="1"/>
  <c r="I453" i="1" s="1"/>
  <c r="E454" i="1"/>
  <c r="F454" i="1" s="1"/>
  <c r="G454" i="1" s="1"/>
  <c r="I454" i="1" s="1"/>
  <c r="E455" i="1"/>
  <c r="F455" i="1" s="1"/>
  <c r="G455" i="1" s="1"/>
  <c r="I455" i="1" s="1"/>
  <c r="E456" i="1"/>
  <c r="F456" i="1" s="1"/>
  <c r="G456" i="1" s="1"/>
  <c r="E457" i="1"/>
  <c r="F457" i="1" s="1"/>
  <c r="G457" i="1" s="1"/>
  <c r="I457" i="1" s="1"/>
  <c r="E458" i="1"/>
  <c r="F458" i="1" s="1"/>
  <c r="G458" i="1" s="1"/>
  <c r="I458" i="1" s="1"/>
  <c r="E459" i="1"/>
  <c r="F459" i="1" s="1"/>
  <c r="G459" i="1" s="1"/>
  <c r="I459" i="1" s="1"/>
  <c r="E460" i="1"/>
  <c r="F460" i="1" s="1"/>
  <c r="G460" i="1" s="1"/>
  <c r="E461" i="1"/>
  <c r="F461" i="1" s="1"/>
  <c r="G461" i="1" s="1"/>
  <c r="I461" i="1" s="1"/>
  <c r="E462" i="1"/>
  <c r="F462" i="1" s="1"/>
  <c r="G462" i="1" s="1"/>
  <c r="I462" i="1" s="1"/>
  <c r="E463" i="1"/>
  <c r="F463" i="1" s="1"/>
  <c r="G463" i="1" s="1"/>
  <c r="I463" i="1" s="1"/>
  <c r="E464" i="1"/>
  <c r="F464" i="1" s="1"/>
  <c r="G464" i="1" s="1"/>
  <c r="I464" i="1" s="1"/>
  <c r="E465" i="1"/>
  <c r="F465" i="1" s="1"/>
  <c r="G465" i="1" s="1"/>
  <c r="I465" i="1" s="1"/>
  <c r="E466" i="1"/>
  <c r="F466" i="1" s="1"/>
  <c r="G466" i="1" s="1"/>
  <c r="I466" i="1" s="1"/>
  <c r="E467" i="1"/>
  <c r="F467" i="1" s="1"/>
  <c r="G467" i="1" s="1"/>
  <c r="I467" i="1" s="1"/>
  <c r="E468" i="1"/>
  <c r="F468" i="1" s="1"/>
  <c r="G468" i="1" s="1"/>
  <c r="I468" i="1" s="1"/>
  <c r="E469" i="1"/>
  <c r="F469" i="1" s="1"/>
  <c r="G469" i="1" s="1"/>
  <c r="I469" i="1" s="1"/>
  <c r="E470" i="1"/>
  <c r="F470" i="1" s="1"/>
  <c r="G470" i="1" s="1"/>
  <c r="I470" i="1" s="1"/>
  <c r="E471" i="1"/>
  <c r="F471" i="1" s="1"/>
  <c r="G471" i="1" s="1"/>
  <c r="I471" i="1" s="1"/>
  <c r="E473" i="1"/>
  <c r="F473" i="1" s="1"/>
  <c r="G473" i="1" s="1"/>
  <c r="I473" i="1" s="1"/>
  <c r="E474" i="1"/>
  <c r="F474" i="1" s="1"/>
  <c r="G474" i="1" s="1"/>
  <c r="I474" i="1" s="1"/>
  <c r="E475" i="1"/>
  <c r="F475" i="1" s="1"/>
  <c r="G475" i="1" s="1"/>
  <c r="I475" i="1" s="1"/>
  <c r="E476" i="1"/>
  <c r="F476" i="1" s="1"/>
  <c r="G476" i="1" s="1"/>
  <c r="I476" i="1" s="1"/>
  <c r="E477" i="1"/>
  <c r="F477" i="1" s="1"/>
  <c r="G477" i="1" s="1"/>
  <c r="I477" i="1" s="1"/>
  <c r="E478" i="1"/>
  <c r="F478" i="1" s="1"/>
  <c r="G478" i="1" s="1"/>
  <c r="I478" i="1" s="1"/>
  <c r="E479" i="1"/>
  <c r="F479" i="1" s="1"/>
  <c r="G479" i="1" s="1"/>
  <c r="I479" i="1" s="1"/>
  <c r="E480" i="1"/>
  <c r="F480" i="1" s="1"/>
  <c r="G480" i="1" s="1"/>
  <c r="I480" i="1" s="1"/>
  <c r="E481" i="1"/>
  <c r="F481" i="1" s="1"/>
  <c r="G481" i="1" s="1"/>
  <c r="E482" i="1"/>
  <c r="F482" i="1" s="1"/>
  <c r="G482" i="1" s="1"/>
  <c r="I482" i="1" s="1"/>
  <c r="E483" i="1"/>
  <c r="F483" i="1" s="1"/>
  <c r="G483" i="1" s="1"/>
  <c r="I483" i="1" s="1"/>
  <c r="E484" i="1"/>
  <c r="F484" i="1" s="1"/>
  <c r="G484" i="1" s="1"/>
  <c r="I484" i="1" s="1"/>
  <c r="E485" i="1"/>
  <c r="F485" i="1" s="1"/>
  <c r="G485" i="1" s="1"/>
  <c r="I485" i="1" s="1"/>
  <c r="E486" i="1"/>
  <c r="F486" i="1" s="1"/>
  <c r="G486" i="1" s="1"/>
  <c r="I486" i="1" s="1"/>
  <c r="E487" i="1"/>
  <c r="F487" i="1" s="1"/>
  <c r="G487" i="1" s="1"/>
  <c r="I487" i="1" s="1"/>
  <c r="E488" i="1"/>
  <c r="F488" i="1" s="1"/>
  <c r="G488" i="1" s="1"/>
  <c r="I488" i="1" s="1"/>
  <c r="E489" i="1"/>
  <c r="F489" i="1" s="1"/>
  <c r="G489" i="1" s="1"/>
  <c r="I489" i="1" s="1"/>
  <c r="E490" i="1"/>
  <c r="F490" i="1" s="1"/>
  <c r="G490" i="1" s="1"/>
  <c r="I490" i="1" s="1"/>
  <c r="E491" i="1"/>
  <c r="F491" i="1" s="1"/>
  <c r="G491" i="1" s="1"/>
  <c r="I491" i="1" s="1"/>
  <c r="E492" i="1"/>
  <c r="F492" i="1" s="1"/>
  <c r="G492" i="1" s="1"/>
  <c r="I492" i="1" s="1"/>
  <c r="E493" i="1"/>
  <c r="F493" i="1" s="1"/>
  <c r="G493" i="1" s="1"/>
  <c r="I493" i="1" s="1"/>
  <c r="E494" i="1"/>
  <c r="F494" i="1" s="1"/>
  <c r="G494" i="1" s="1"/>
  <c r="I494" i="1" s="1"/>
  <c r="E496" i="1"/>
  <c r="F496" i="1" s="1"/>
  <c r="G496" i="1" s="1"/>
  <c r="I496" i="1" s="1"/>
  <c r="E497" i="1"/>
  <c r="F497" i="1" s="1"/>
  <c r="G497" i="1" s="1"/>
  <c r="I497" i="1" s="1"/>
  <c r="E498" i="1"/>
  <c r="F498" i="1" s="1"/>
  <c r="G498" i="1" s="1"/>
  <c r="I498" i="1" s="1"/>
  <c r="E499" i="1"/>
  <c r="F499" i="1" s="1"/>
  <c r="G499" i="1" s="1"/>
  <c r="I499" i="1" s="1"/>
  <c r="E500" i="1"/>
  <c r="F500" i="1" s="1"/>
  <c r="G500" i="1" s="1"/>
  <c r="I500" i="1" s="1"/>
  <c r="E501" i="1"/>
  <c r="F501" i="1" s="1"/>
  <c r="G501" i="1" s="1"/>
  <c r="I501" i="1" s="1"/>
  <c r="E502" i="1"/>
  <c r="F502" i="1" s="1"/>
  <c r="G502" i="1" s="1"/>
  <c r="I502" i="1" s="1"/>
  <c r="E503" i="1"/>
  <c r="F503" i="1" s="1"/>
  <c r="G503" i="1" s="1"/>
  <c r="I503" i="1" s="1"/>
  <c r="E504" i="1"/>
  <c r="F504" i="1" s="1"/>
  <c r="G504" i="1" s="1"/>
  <c r="I504" i="1" s="1"/>
  <c r="E505" i="1"/>
  <c r="F505" i="1" s="1"/>
  <c r="G505" i="1" s="1"/>
  <c r="I505" i="1" s="1"/>
  <c r="E506" i="1"/>
  <c r="F506" i="1" s="1"/>
  <c r="G506" i="1" s="1"/>
  <c r="E507" i="1"/>
  <c r="F507" i="1" s="1"/>
  <c r="G507" i="1" s="1"/>
  <c r="I507" i="1" s="1"/>
  <c r="E508" i="1"/>
  <c r="F508" i="1" s="1"/>
  <c r="G508" i="1" s="1"/>
  <c r="I508" i="1" s="1"/>
  <c r="E510" i="1"/>
  <c r="F510" i="1" s="1"/>
  <c r="G510" i="1" s="1"/>
  <c r="I510" i="1" s="1"/>
  <c r="E511" i="1"/>
  <c r="F511" i="1" s="1"/>
  <c r="G511" i="1" s="1"/>
  <c r="I511" i="1" s="1"/>
  <c r="E512" i="1"/>
  <c r="F512" i="1" s="1"/>
  <c r="G512" i="1" s="1"/>
  <c r="I512" i="1" s="1"/>
  <c r="E513" i="1"/>
  <c r="F513" i="1" s="1"/>
  <c r="G513" i="1" s="1"/>
  <c r="I513" i="1" s="1"/>
  <c r="E514" i="1"/>
  <c r="F514" i="1" s="1"/>
  <c r="G514" i="1" s="1"/>
  <c r="I514" i="1" s="1"/>
  <c r="E516" i="1"/>
  <c r="F516" i="1" s="1"/>
  <c r="G516" i="1" s="1"/>
  <c r="E517" i="1"/>
  <c r="F517" i="1" s="1"/>
  <c r="G517" i="1" s="1"/>
  <c r="I517" i="1" s="1"/>
  <c r="E518" i="1"/>
  <c r="F518" i="1" s="1"/>
  <c r="G518" i="1" s="1"/>
  <c r="I518" i="1" s="1"/>
  <c r="E519" i="1"/>
  <c r="F519" i="1" s="1"/>
  <c r="G519" i="1" s="1"/>
  <c r="I519" i="1" s="1"/>
  <c r="E521" i="1"/>
  <c r="F521" i="1" s="1"/>
  <c r="G521" i="1" s="1"/>
  <c r="I521" i="1" s="1"/>
  <c r="E522" i="1"/>
  <c r="F522" i="1" s="1"/>
  <c r="G522" i="1" s="1"/>
  <c r="I522" i="1" s="1"/>
  <c r="E523" i="1"/>
  <c r="F523" i="1" s="1"/>
  <c r="G523" i="1" s="1"/>
  <c r="I523" i="1" s="1"/>
  <c r="E524" i="1"/>
  <c r="F524" i="1" s="1"/>
  <c r="G524" i="1" s="1"/>
  <c r="I524" i="1" s="1"/>
  <c r="E525" i="1"/>
  <c r="F525" i="1" s="1"/>
  <c r="G525" i="1" s="1"/>
  <c r="I525" i="1" s="1"/>
  <c r="E526" i="1"/>
  <c r="F526" i="1" s="1"/>
  <c r="G526" i="1" s="1"/>
  <c r="I526" i="1" s="1"/>
  <c r="E527" i="1"/>
  <c r="F527" i="1" s="1"/>
  <c r="G527" i="1" s="1"/>
  <c r="I527" i="1" s="1"/>
  <c r="E528" i="1"/>
  <c r="F528" i="1" s="1"/>
  <c r="G528" i="1" s="1"/>
  <c r="I528" i="1" s="1"/>
  <c r="E530" i="1"/>
  <c r="F530" i="1" s="1"/>
  <c r="G530" i="1" s="1"/>
  <c r="I530" i="1" s="1"/>
  <c r="E531" i="1"/>
  <c r="F531" i="1" s="1"/>
  <c r="G531" i="1" s="1"/>
  <c r="E532" i="1"/>
  <c r="F532" i="1" s="1"/>
  <c r="G532" i="1" s="1"/>
  <c r="E533" i="1"/>
  <c r="F533" i="1" s="1"/>
  <c r="G533" i="1" s="1"/>
  <c r="I533" i="1" s="1"/>
  <c r="E534" i="1"/>
  <c r="F534" i="1" s="1"/>
  <c r="G534" i="1" s="1"/>
  <c r="I534" i="1" s="1"/>
  <c r="E535" i="1"/>
  <c r="F535" i="1" s="1"/>
  <c r="G535" i="1" s="1"/>
  <c r="I535" i="1" s="1"/>
  <c r="E536" i="1"/>
  <c r="F536" i="1" s="1"/>
  <c r="G536" i="1" s="1"/>
  <c r="I536" i="1" s="1"/>
  <c r="E537" i="1"/>
  <c r="F537" i="1" s="1"/>
  <c r="G537" i="1" s="1"/>
  <c r="I537" i="1" s="1"/>
  <c r="E538" i="1"/>
  <c r="F538" i="1" s="1"/>
  <c r="G538" i="1" s="1"/>
  <c r="I538" i="1" s="1"/>
  <c r="I539" i="1"/>
  <c r="E540" i="1"/>
  <c r="F540" i="1" s="1"/>
  <c r="G540" i="1" s="1"/>
  <c r="E541" i="1"/>
  <c r="F541" i="1" s="1"/>
  <c r="G541" i="1" s="1"/>
  <c r="I541" i="1" s="1"/>
  <c r="E542" i="1"/>
  <c r="F542" i="1" s="1"/>
  <c r="G542" i="1" s="1"/>
  <c r="I542" i="1" s="1"/>
  <c r="E543" i="1"/>
  <c r="F543" i="1" s="1"/>
  <c r="G543" i="1" s="1"/>
  <c r="I543" i="1" s="1"/>
  <c r="E544" i="1"/>
  <c r="F544" i="1" s="1"/>
  <c r="G544" i="1" s="1"/>
  <c r="I544" i="1" s="1"/>
  <c r="E545" i="1"/>
  <c r="F545" i="1" s="1"/>
  <c r="G545" i="1" s="1"/>
  <c r="I545" i="1" s="1"/>
  <c r="E546" i="1"/>
  <c r="F546" i="1" s="1"/>
  <c r="G546" i="1" s="1"/>
  <c r="E547" i="1"/>
  <c r="F547" i="1" s="1"/>
  <c r="G547" i="1" s="1"/>
  <c r="I547" i="1" s="1"/>
  <c r="E548" i="1"/>
  <c r="F548" i="1" s="1"/>
  <c r="G548" i="1" s="1"/>
  <c r="E549" i="1"/>
  <c r="F549" i="1" s="1"/>
  <c r="G549" i="1" s="1"/>
  <c r="I549" i="1" s="1"/>
  <c r="E550" i="1"/>
  <c r="F550" i="1" s="1"/>
  <c r="G550" i="1" s="1"/>
  <c r="I550" i="1" s="1"/>
  <c r="E551" i="1"/>
  <c r="F551" i="1" s="1"/>
  <c r="G551" i="1" s="1"/>
  <c r="I551" i="1" s="1"/>
  <c r="E552" i="1"/>
  <c r="F552" i="1" s="1"/>
  <c r="G552" i="1" s="1"/>
  <c r="I552" i="1" s="1"/>
  <c r="E553" i="1"/>
  <c r="F553" i="1" s="1"/>
  <c r="G553" i="1" s="1"/>
  <c r="E554" i="1"/>
  <c r="F554" i="1" s="1"/>
  <c r="G554" i="1" s="1"/>
  <c r="E555" i="1"/>
  <c r="F555" i="1" s="1"/>
  <c r="G555" i="1" s="1"/>
  <c r="I555" i="1" s="1"/>
  <c r="E556" i="1"/>
  <c r="F556" i="1" s="1"/>
  <c r="G556" i="1" s="1"/>
  <c r="E557" i="1"/>
  <c r="F557" i="1" s="1"/>
  <c r="G557" i="1" s="1"/>
  <c r="E558" i="1"/>
  <c r="F558" i="1" s="1"/>
  <c r="G558" i="1" s="1"/>
  <c r="E559" i="1"/>
  <c r="F559" i="1" s="1"/>
  <c r="G559" i="1" s="1"/>
  <c r="E560" i="1"/>
  <c r="F560" i="1" s="1"/>
  <c r="G560" i="1" s="1"/>
  <c r="E561" i="1"/>
  <c r="F561" i="1" s="1"/>
  <c r="G561" i="1" s="1"/>
  <c r="E565" i="1"/>
  <c r="F565" i="1" s="1"/>
  <c r="G565" i="1" s="1"/>
  <c r="I565" i="1" s="1"/>
  <c r="E566" i="1"/>
  <c r="F566" i="1" s="1"/>
  <c r="G566" i="1" s="1"/>
  <c r="E567" i="1"/>
  <c r="F567" i="1" s="1"/>
  <c r="G567" i="1" s="1"/>
  <c r="I567" i="1" s="1"/>
  <c r="E569" i="1"/>
  <c r="F569" i="1" s="1"/>
  <c r="G569" i="1" s="1"/>
  <c r="I569" i="1" s="1"/>
  <c r="E573" i="1"/>
  <c r="F573" i="1" s="1"/>
  <c r="G573" i="1" s="1"/>
  <c r="E574" i="1"/>
  <c r="F574" i="1" s="1"/>
  <c r="G574" i="1" s="1"/>
  <c r="I574" i="1" s="1"/>
  <c r="E575" i="1"/>
  <c r="F575" i="1" s="1"/>
  <c r="G575" i="1" s="1"/>
  <c r="E576" i="1"/>
  <c r="F576" i="1" s="1"/>
  <c r="G576" i="1" s="1"/>
  <c r="I576" i="1" s="1"/>
  <c r="E577" i="1"/>
  <c r="F577" i="1" s="1"/>
  <c r="G577" i="1" s="1"/>
  <c r="E578" i="1"/>
  <c r="F578" i="1" s="1"/>
  <c r="G578" i="1" s="1"/>
  <c r="I578" i="1" s="1"/>
  <c r="E579" i="1"/>
  <c r="F579" i="1" s="1"/>
  <c r="G579" i="1" s="1"/>
  <c r="E580" i="1"/>
  <c r="F580" i="1" s="1"/>
  <c r="G580" i="1" s="1"/>
  <c r="I580" i="1" s="1"/>
  <c r="E581" i="1"/>
  <c r="F581" i="1" s="1"/>
  <c r="G581" i="1" s="1"/>
  <c r="E583" i="1"/>
  <c r="F583" i="1" s="1"/>
  <c r="G583" i="1" s="1"/>
  <c r="I583" i="1" s="1"/>
  <c r="E584" i="1"/>
  <c r="F584" i="1" s="1"/>
  <c r="G584" i="1" s="1"/>
  <c r="I584" i="1" s="1"/>
  <c r="E585" i="1"/>
  <c r="F585" i="1" s="1"/>
  <c r="G585" i="1" s="1"/>
  <c r="I585" i="1" s="1"/>
  <c r="E586" i="1"/>
  <c r="F586" i="1" s="1"/>
  <c r="G586" i="1" s="1"/>
  <c r="I586" i="1" s="1"/>
  <c r="E587" i="1"/>
  <c r="F587" i="1" s="1"/>
  <c r="G587" i="1" s="1"/>
  <c r="I587" i="1" s="1"/>
  <c r="E588" i="1"/>
  <c r="F588" i="1" s="1"/>
  <c r="G588" i="1" s="1"/>
  <c r="E589" i="1"/>
  <c r="F589" i="1" s="1"/>
  <c r="G589" i="1" s="1"/>
  <c r="I589" i="1" s="1"/>
  <c r="E590" i="1"/>
  <c r="F590" i="1" s="1"/>
  <c r="G590" i="1" s="1"/>
  <c r="E591" i="1"/>
  <c r="F591" i="1" s="1"/>
  <c r="G591" i="1" s="1"/>
  <c r="I591" i="1" s="1"/>
  <c r="E592" i="1"/>
  <c r="F592" i="1" s="1"/>
  <c r="G592" i="1" s="1"/>
  <c r="I592" i="1" s="1"/>
  <c r="E593" i="1"/>
  <c r="F593" i="1" s="1"/>
  <c r="G593" i="1" s="1"/>
  <c r="I593" i="1" s="1"/>
  <c r="E594" i="1"/>
  <c r="F594" i="1" s="1"/>
  <c r="G594" i="1" s="1"/>
  <c r="I594" i="1" s="1"/>
  <c r="E595" i="1"/>
  <c r="F595" i="1" s="1"/>
  <c r="G595" i="1" s="1"/>
  <c r="I595" i="1" s="1"/>
  <c r="E596" i="1"/>
  <c r="F596" i="1" s="1"/>
  <c r="G596" i="1" s="1"/>
  <c r="I596" i="1" s="1"/>
  <c r="E597" i="1"/>
  <c r="F597" i="1" s="1"/>
  <c r="G597" i="1" s="1"/>
  <c r="E598" i="1"/>
  <c r="F598" i="1" s="1"/>
  <c r="G598" i="1" s="1"/>
  <c r="I598" i="1" s="1"/>
  <c r="E600" i="1"/>
  <c r="F600" i="1" s="1"/>
  <c r="G600" i="1" s="1"/>
  <c r="I600" i="1" s="1"/>
  <c r="E601" i="1"/>
  <c r="F601" i="1" s="1"/>
  <c r="G601" i="1" s="1"/>
  <c r="E602" i="1"/>
  <c r="F602" i="1" s="1"/>
  <c r="G602" i="1" s="1"/>
  <c r="E603" i="1"/>
  <c r="F603" i="1" s="1"/>
  <c r="G603" i="1" s="1"/>
  <c r="I603" i="1" s="1"/>
  <c r="E604" i="1"/>
  <c r="F604" i="1" s="1"/>
  <c r="G604" i="1" s="1"/>
  <c r="I604" i="1" s="1"/>
  <c r="E605" i="1"/>
  <c r="F605" i="1" s="1"/>
  <c r="G605" i="1" s="1"/>
  <c r="E606" i="1"/>
  <c r="F606" i="1" s="1"/>
  <c r="G606" i="1" s="1"/>
  <c r="I606" i="1" s="1"/>
  <c r="E607" i="1"/>
  <c r="F607" i="1" s="1"/>
  <c r="G607" i="1" s="1"/>
  <c r="I607" i="1" s="1"/>
  <c r="E608" i="1"/>
  <c r="F608" i="1" s="1"/>
  <c r="G608" i="1" s="1"/>
  <c r="I608" i="1" s="1"/>
  <c r="E609" i="1"/>
  <c r="F609" i="1" s="1"/>
  <c r="G609" i="1" s="1"/>
  <c r="E610" i="1"/>
  <c r="F610" i="1" s="1"/>
  <c r="G610" i="1" s="1"/>
  <c r="E611" i="1"/>
  <c r="F611" i="1" s="1"/>
  <c r="G611" i="1" s="1"/>
  <c r="E612" i="1"/>
  <c r="F612" i="1" s="1"/>
  <c r="G612" i="1" s="1"/>
  <c r="I612" i="1" s="1"/>
  <c r="E613" i="1"/>
  <c r="F613" i="1" s="1"/>
  <c r="G613" i="1" s="1"/>
  <c r="I613" i="1" s="1"/>
  <c r="E614" i="1"/>
  <c r="F614" i="1" s="1"/>
  <c r="G614" i="1" s="1"/>
  <c r="I614" i="1" s="1"/>
  <c r="E615" i="1"/>
  <c r="F615" i="1" s="1"/>
  <c r="G615" i="1" s="1"/>
  <c r="I615" i="1" s="1"/>
  <c r="E616" i="1"/>
  <c r="F616" i="1" s="1"/>
  <c r="G616" i="1" s="1"/>
  <c r="E617" i="1"/>
  <c r="F617" i="1" s="1"/>
  <c r="G617" i="1" s="1"/>
  <c r="E618" i="1"/>
  <c r="F618" i="1" s="1"/>
  <c r="G618" i="1" s="1"/>
  <c r="E621" i="1"/>
  <c r="F621" i="1" s="1"/>
  <c r="G621" i="1" s="1"/>
  <c r="I621" i="1" s="1"/>
  <c r="E622" i="1"/>
  <c r="F622" i="1" s="1"/>
  <c r="G622" i="1" s="1"/>
  <c r="I622" i="1" s="1"/>
  <c r="E623" i="1"/>
  <c r="F623" i="1" s="1"/>
  <c r="G623" i="1" s="1"/>
  <c r="I623" i="1" s="1"/>
  <c r="E624" i="1"/>
  <c r="F624" i="1" s="1"/>
  <c r="G624" i="1" s="1"/>
  <c r="I624" i="1" s="1"/>
  <c r="E625" i="1"/>
  <c r="F625" i="1" s="1"/>
  <c r="G625" i="1" s="1"/>
  <c r="I625" i="1" s="1"/>
  <c r="E626" i="1"/>
  <c r="F626" i="1" s="1"/>
  <c r="G626" i="1" s="1"/>
  <c r="I626" i="1" s="1"/>
  <c r="E627" i="1"/>
  <c r="F627" i="1" s="1"/>
  <c r="G627" i="1" s="1"/>
  <c r="I627" i="1" s="1"/>
  <c r="E628" i="1"/>
  <c r="F628" i="1" s="1"/>
  <c r="G628" i="1" s="1"/>
  <c r="I628" i="1" s="1"/>
  <c r="E629" i="1"/>
  <c r="F629" i="1" s="1"/>
  <c r="G629" i="1" s="1"/>
  <c r="I629" i="1" s="1"/>
  <c r="E630" i="1"/>
  <c r="F630" i="1" s="1"/>
  <c r="G630" i="1" s="1"/>
  <c r="I630" i="1" s="1"/>
  <c r="E631" i="1"/>
  <c r="E633" i="1"/>
  <c r="F633" i="1" s="1"/>
  <c r="G633" i="1" s="1"/>
  <c r="I633" i="1" s="1"/>
  <c r="E634" i="1"/>
  <c r="F634" i="1" s="1"/>
  <c r="G634" i="1" s="1"/>
  <c r="I634" i="1" s="1"/>
  <c r="E635" i="1"/>
  <c r="F635" i="1" s="1"/>
  <c r="G635" i="1" s="1"/>
  <c r="E636" i="1"/>
  <c r="F636" i="1" s="1"/>
  <c r="G636" i="1" s="1"/>
  <c r="I636" i="1" s="1"/>
  <c r="E637" i="1"/>
  <c r="F637" i="1" s="1"/>
  <c r="G637" i="1" s="1"/>
  <c r="I637" i="1" s="1"/>
  <c r="E638" i="1"/>
  <c r="F638" i="1" s="1"/>
  <c r="G638" i="1" s="1"/>
  <c r="I638" i="1" s="1"/>
  <c r="E639" i="1"/>
  <c r="F639" i="1" s="1"/>
  <c r="G639" i="1" s="1"/>
  <c r="E640" i="1"/>
  <c r="F640" i="1" s="1"/>
  <c r="G640" i="1" s="1"/>
  <c r="I640" i="1" s="1"/>
  <c r="E641" i="1"/>
  <c r="F641" i="1" s="1"/>
  <c r="G641" i="1" s="1"/>
  <c r="I641" i="1" s="1"/>
  <c r="E643" i="1"/>
  <c r="F643" i="1" s="1"/>
  <c r="G643" i="1" s="1"/>
  <c r="I643" i="1" s="1"/>
  <c r="E644" i="1"/>
  <c r="F644" i="1" s="1"/>
  <c r="G644" i="1" s="1"/>
  <c r="I644" i="1" s="1"/>
  <c r="E645" i="1"/>
  <c r="F645" i="1" s="1"/>
  <c r="G645" i="1" s="1"/>
  <c r="I645" i="1" s="1"/>
  <c r="E646" i="1"/>
  <c r="F646" i="1" s="1"/>
  <c r="G646" i="1" s="1"/>
  <c r="E647" i="1"/>
  <c r="F647" i="1" s="1"/>
  <c r="G647" i="1" s="1"/>
  <c r="E648" i="1"/>
  <c r="F648" i="1" s="1"/>
  <c r="G648" i="1" s="1"/>
  <c r="I648" i="1" s="1"/>
  <c r="E649" i="1"/>
  <c r="F649" i="1" s="1"/>
  <c r="G649" i="1" s="1"/>
  <c r="E650" i="1"/>
  <c r="F650" i="1" s="1"/>
  <c r="G650" i="1" s="1"/>
  <c r="I650" i="1" s="1"/>
  <c r="E651" i="1"/>
  <c r="F651" i="1" s="1"/>
  <c r="G651" i="1" s="1"/>
  <c r="I651" i="1" s="1"/>
  <c r="E652" i="1"/>
  <c r="F652" i="1" s="1"/>
  <c r="G652" i="1" s="1"/>
  <c r="I652" i="1" s="1"/>
  <c r="E653" i="1"/>
  <c r="F653" i="1" s="1"/>
  <c r="G653" i="1" s="1"/>
  <c r="E654" i="1"/>
  <c r="F654" i="1" s="1"/>
  <c r="G654" i="1" s="1"/>
  <c r="I654" i="1" s="1"/>
  <c r="E655" i="1"/>
  <c r="E656" i="1"/>
  <c r="F656" i="1" s="1"/>
  <c r="G656" i="1" s="1"/>
  <c r="I656" i="1" s="1"/>
  <c r="E657" i="1"/>
  <c r="F657" i="1" s="1"/>
  <c r="G657" i="1" s="1"/>
  <c r="I657" i="1" s="1"/>
  <c r="E658" i="1"/>
  <c r="F658" i="1" s="1"/>
  <c r="G658" i="1" s="1"/>
  <c r="I658" i="1" s="1"/>
  <c r="E659" i="1"/>
  <c r="F659" i="1" s="1"/>
  <c r="G659" i="1" s="1"/>
  <c r="I659" i="1" s="1"/>
  <c r="E660" i="1"/>
  <c r="F660" i="1" s="1"/>
  <c r="G660" i="1" s="1"/>
  <c r="I660" i="1" s="1"/>
  <c r="E661" i="1"/>
  <c r="F661" i="1" s="1"/>
  <c r="G661" i="1" s="1"/>
  <c r="E662" i="1"/>
  <c r="F662" i="1" s="1"/>
  <c r="G662" i="1" s="1"/>
  <c r="E663" i="1"/>
  <c r="F663" i="1" s="1"/>
  <c r="G663" i="1" s="1"/>
  <c r="E664" i="1"/>
  <c r="F664" i="1" s="1"/>
  <c r="G664" i="1" s="1"/>
  <c r="E665" i="1"/>
  <c r="F665" i="1" s="1"/>
  <c r="G665" i="1" s="1"/>
  <c r="I665" i="1" s="1"/>
  <c r="E666" i="1"/>
  <c r="E667" i="1"/>
  <c r="F667" i="1" s="1"/>
  <c r="G667" i="1" s="1"/>
  <c r="I667" i="1" s="1"/>
  <c r="E669" i="1"/>
  <c r="F669" i="1" s="1"/>
  <c r="G669" i="1" s="1"/>
  <c r="I669" i="1" s="1"/>
  <c r="E670" i="1"/>
  <c r="F670" i="1" s="1"/>
  <c r="G670" i="1" s="1"/>
  <c r="E671" i="1"/>
  <c r="F671" i="1" s="1"/>
  <c r="G671" i="1" s="1"/>
  <c r="E672" i="1"/>
  <c r="E673" i="1"/>
  <c r="F673" i="1" s="1"/>
  <c r="G673" i="1" s="1"/>
  <c r="I673" i="1" s="1"/>
  <c r="E674" i="1"/>
  <c r="F674" i="1" s="1"/>
  <c r="G674" i="1" s="1"/>
  <c r="I674" i="1" s="1"/>
  <c r="E675" i="1"/>
  <c r="F675" i="1" s="1"/>
  <c r="G675" i="1" s="1"/>
  <c r="I675" i="1" s="1"/>
  <c r="E676" i="1"/>
  <c r="F676" i="1" s="1"/>
  <c r="G676" i="1" s="1"/>
  <c r="I676" i="1" s="1"/>
  <c r="E677" i="1"/>
  <c r="F677" i="1" s="1"/>
  <c r="G677" i="1" s="1"/>
  <c r="E678" i="1"/>
  <c r="F678" i="1" s="1"/>
  <c r="G678" i="1" s="1"/>
  <c r="I678" i="1" s="1"/>
  <c r="E679" i="1"/>
  <c r="F679" i="1" s="1"/>
  <c r="G679" i="1" s="1"/>
  <c r="I679" i="1" s="1"/>
  <c r="E681" i="1"/>
  <c r="F681" i="1" s="1"/>
  <c r="G681" i="1" s="1"/>
  <c r="I681" i="1" s="1"/>
  <c r="E682" i="1"/>
  <c r="F682" i="1" s="1"/>
  <c r="G682" i="1" s="1"/>
  <c r="E683" i="1"/>
  <c r="F683" i="1" s="1"/>
  <c r="G683" i="1" s="1"/>
  <c r="I683" i="1" s="1"/>
  <c r="E684" i="1"/>
  <c r="F684" i="1" s="1"/>
  <c r="G684" i="1" s="1"/>
  <c r="I684" i="1" s="1"/>
  <c r="E685" i="1"/>
  <c r="F685" i="1" s="1"/>
  <c r="G685" i="1" s="1"/>
  <c r="I685" i="1" s="1"/>
  <c r="E686" i="1"/>
  <c r="F686" i="1" s="1"/>
  <c r="G686" i="1" s="1"/>
  <c r="I686" i="1" s="1"/>
  <c r="E687" i="1"/>
  <c r="F687" i="1" s="1"/>
  <c r="G687" i="1" s="1"/>
  <c r="I687" i="1" s="1"/>
  <c r="E688" i="1"/>
  <c r="F688" i="1" s="1"/>
  <c r="G688" i="1" s="1"/>
  <c r="E689" i="1"/>
  <c r="F689" i="1" s="1"/>
  <c r="G689" i="1" s="1"/>
  <c r="E690" i="1"/>
  <c r="F690" i="1" s="1"/>
  <c r="G690" i="1" s="1"/>
  <c r="E691" i="1"/>
  <c r="F691" i="1" s="1"/>
  <c r="G691" i="1" s="1"/>
  <c r="I691" i="1" s="1"/>
  <c r="E694" i="1"/>
  <c r="F694" i="1" s="1"/>
  <c r="G694" i="1" s="1"/>
  <c r="E695" i="1"/>
  <c r="F695" i="1" s="1"/>
  <c r="G695" i="1" s="1"/>
  <c r="E696" i="1"/>
  <c r="F696" i="1" s="1"/>
  <c r="G696" i="1" s="1"/>
  <c r="I696" i="1" s="1"/>
  <c r="E697" i="1"/>
  <c r="F697" i="1" s="1"/>
  <c r="G697" i="1" s="1"/>
  <c r="I697" i="1" s="1"/>
  <c r="E698" i="1"/>
  <c r="F698" i="1" s="1"/>
  <c r="G698" i="1" s="1"/>
  <c r="E705" i="1"/>
  <c r="F705" i="1" s="1"/>
  <c r="G705" i="1" s="1"/>
  <c r="E706" i="1"/>
  <c r="F706" i="1" s="1"/>
  <c r="G706" i="1" s="1"/>
  <c r="E710" i="1"/>
  <c r="F710" i="1" s="1"/>
  <c r="G710" i="1" s="1"/>
  <c r="I710" i="1" s="1"/>
  <c r="E711" i="1"/>
  <c r="F711" i="1" s="1"/>
  <c r="G711" i="1" s="1"/>
  <c r="E712" i="1"/>
  <c r="F712" i="1" s="1"/>
  <c r="G712" i="1" s="1"/>
  <c r="E714" i="1"/>
  <c r="F714" i="1" s="1"/>
  <c r="G714" i="1" s="1"/>
  <c r="E715" i="1"/>
  <c r="F715" i="1" s="1"/>
  <c r="G715" i="1" s="1"/>
  <c r="I715" i="1" s="1"/>
  <c r="E716" i="1"/>
  <c r="F716" i="1" s="1"/>
  <c r="G716" i="1" s="1"/>
  <c r="E724" i="1"/>
  <c r="F724" i="1" s="1"/>
  <c r="G724" i="1" s="1"/>
  <c r="E725" i="1"/>
  <c r="F725" i="1" s="1"/>
  <c r="G725" i="1" s="1"/>
  <c r="I725" i="1" s="1"/>
  <c r="E726" i="1"/>
  <c r="F726" i="1" s="1"/>
  <c r="G726" i="1" s="1"/>
  <c r="I726" i="1" s="1"/>
  <c r="E727" i="1"/>
  <c r="E728" i="1"/>
  <c r="F728" i="1" s="1"/>
  <c r="G728" i="1" s="1"/>
  <c r="I728" i="1" s="1"/>
  <c r="E729" i="1"/>
  <c r="F729" i="1" s="1"/>
  <c r="G729" i="1" s="1"/>
  <c r="I729" i="1" s="1"/>
  <c r="E730" i="1"/>
  <c r="F730" i="1" s="1"/>
  <c r="G730" i="1" s="1"/>
  <c r="I730" i="1" s="1"/>
  <c r="E731" i="1"/>
  <c r="F731" i="1" s="1"/>
  <c r="G731" i="1" s="1"/>
  <c r="I731" i="1" s="1"/>
  <c r="E733" i="1"/>
  <c r="F733" i="1" s="1"/>
  <c r="G733" i="1" s="1"/>
  <c r="I733" i="1" s="1"/>
  <c r="E734" i="1"/>
  <c r="F734" i="1" s="1"/>
  <c r="G734" i="1" s="1"/>
  <c r="I734" i="1" s="1"/>
  <c r="E735" i="1"/>
  <c r="F735" i="1" s="1"/>
  <c r="G735" i="1" s="1"/>
  <c r="E736" i="1"/>
  <c r="F736" i="1" s="1"/>
  <c r="G736" i="1" s="1"/>
  <c r="I736" i="1" s="1"/>
  <c r="E737" i="1"/>
  <c r="F737" i="1" s="1"/>
  <c r="G737" i="1" s="1"/>
  <c r="I737" i="1" s="1"/>
  <c r="E739" i="1"/>
  <c r="F739" i="1" s="1"/>
  <c r="G739" i="1" s="1"/>
  <c r="I739" i="1" s="1"/>
  <c r="E740" i="1"/>
  <c r="F740" i="1" s="1"/>
  <c r="G740" i="1" s="1"/>
  <c r="I740" i="1" s="1"/>
  <c r="E741" i="1"/>
  <c r="F741" i="1" s="1"/>
  <c r="G741" i="1" s="1"/>
  <c r="I741" i="1" s="1"/>
  <c r="E743" i="1"/>
  <c r="F743" i="1" s="1"/>
  <c r="G743" i="1" s="1"/>
  <c r="I743" i="1" s="1"/>
  <c r="E744" i="1"/>
  <c r="F744" i="1" s="1"/>
  <c r="G744" i="1" s="1"/>
  <c r="I744" i="1" s="1"/>
  <c r="E745" i="1"/>
  <c r="F745" i="1" s="1"/>
  <c r="G745" i="1" s="1"/>
  <c r="I745" i="1" s="1"/>
  <c r="E746" i="1"/>
  <c r="F746" i="1" s="1"/>
  <c r="G746" i="1" s="1"/>
  <c r="E747" i="1"/>
  <c r="F747" i="1" s="1"/>
  <c r="G747" i="1" s="1"/>
  <c r="I747" i="1" s="1"/>
  <c r="E748" i="1"/>
  <c r="F748" i="1" s="1"/>
  <c r="G748" i="1" s="1"/>
  <c r="I748" i="1" s="1"/>
  <c r="E749" i="1"/>
  <c r="F749" i="1" s="1"/>
  <c r="G749" i="1" s="1"/>
  <c r="E753" i="1"/>
  <c r="F753" i="1" s="1"/>
  <c r="G753" i="1" s="1"/>
  <c r="E754" i="1"/>
  <c r="F754" i="1" s="1"/>
  <c r="G754" i="1" s="1"/>
  <c r="I754" i="1" s="1"/>
  <c r="E755" i="1"/>
  <c r="F755" i="1" s="1"/>
  <c r="G755" i="1" s="1"/>
  <c r="I755" i="1" s="1"/>
  <c r="E756" i="1"/>
  <c r="F756" i="1" s="1"/>
  <c r="G756" i="1" s="1"/>
  <c r="E757" i="1"/>
  <c r="F757" i="1" s="1"/>
  <c r="G757" i="1" s="1"/>
  <c r="E759" i="1"/>
  <c r="F759" i="1" s="1"/>
  <c r="G759" i="1" s="1"/>
  <c r="I759" i="1" s="1"/>
  <c r="E761" i="1"/>
  <c r="F761" i="1" s="1"/>
  <c r="G761" i="1" s="1"/>
  <c r="I761" i="1" s="1"/>
  <c r="E762" i="1"/>
  <c r="F762" i="1" s="1"/>
  <c r="G762" i="1" s="1"/>
  <c r="E763" i="1"/>
  <c r="F763" i="1" s="1"/>
  <c r="G763" i="1" s="1"/>
  <c r="E764" i="1"/>
  <c r="F764" i="1" s="1"/>
  <c r="G764" i="1" s="1"/>
  <c r="I764" i="1" s="1"/>
  <c r="E765" i="1"/>
  <c r="F765" i="1" s="1"/>
  <c r="G765" i="1" s="1"/>
  <c r="I765" i="1" s="1"/>
  <c r="E766" i="1"/>
  <c r="F766" i="1" s="1"/>
  <c r="G766" i="1" s="1"/>
  <c r="I766" i="1" s="1"/>
  <c r="E767" i="1"/>
  <c r="F767" i="1" s="1"/>
  <c r="G767" i="1" s="1"/>
  <c r="E768" i="1"/>
  <c r="F768" i="1" s="1"/>
  <c r="G768" i="1" s="1"/>
  <c r="I768" i="1" s="1"/>
  <c r="E769" i="1"/>
  <c r="F769" i="1" s="1"/>
  <c r="G769" i="1" s="1"/>
  <c r="I769" i="1" s="1"/>
  <c r="E770" i="1"/>
  <c r="F770" i="1" s="1"/>
  <c r="G770" i="1" s="1"/>
  <c r="E771" i="1"/>
  <c r="F771" i="1" s="1"/>
  <c r="G771" i="1" s="1"/>
  <c r="I771" i="1" s="1"/>
  <c r="E772" i="1"/>
  <c r="F772" i="1" s="1"/>
  <c r="G772" i="1" s="1"/>
  <c r="I772" i="1" s="1"/>
  <c r="E773" i="1"/>
  <c r="F773" i="1" s="1"/>
  <c r="G773" i="1" s="1"/>
  <c r="I773" i="1" s="1"/>
  <c r="E774" i="1"/>
  <c r="F774" i="1" s="1"/>
  <c r="G774" i="1" s="1"/>
  <c r="I774" i="1" s="1"/>
  <c r="E775" i="1"/>
  <c r="E776" i="1"/>
  <c r="F776" i="1" s="1"/>
  <c r="G776" i="1" s="1"/>
  <c r="I776" i="1" s="1"/>
  <c r="E777" i="1"/>
  <c r="F777" i="1" s="1"/>
  <c r="G777" i="1" s="1"/>
  <c r="I777" i="1" s="1"/>
  <c r="E778" i="1"/>
  <c r="F778" i="1" s="1"/>
  <c r="G778" i="1" s="1"/>
  <c r="E779" i="1"/>
  <c r="F779" i="1" s="1"/>
  <c r="G779" i="1" s="1"/>
  <c r="I779" i="1" s="1"/>
  <c r="E780" i="1"/>
  <c r="F780" i="1" s="1"/>
  <c r="G780" i="1" s="1"/>
  <c r="I780" i="1" s="1"/>
  <c r="E781" i="1"/>
  <c r="F781" i="1" s="1"/>
  <c r="G781" i="1" s="1"/>
  <c r="I781" i="1" s="1"/>
  <c r="E782" i="1"/>
  <c r="F782" i="1" s="1"/>
  <c r="G782" i="1" s="1"/>
  <c r="I782" i="1" s="1"/>
  <c r="E783" i="1"/>
  <c r="F783" i="1" s="1"/>
  <c r="G783" i="1" s="1"/>
  <c r="E784" i="1"/>
  <c r="F784" i="1" s="1"/>
  <c r="G784" i="1" s="1"/>
  <c r="I784" i="1" s="1"/>
  <c r="E785" i="1"/>
  <c r="E787" i="1"/>
  <c r="F787" i="1" s="1"/>
  <c r="G787" i="1" s="1"/>
  <c r="E788" i="1"/>
  <c r="F788" i="1" s="1"/>
  <c r="G788" i="1" s="1"/>
  <c r="E789" i="1"/>
  <c r="F789" i="1" s="1"/>
  <c r="G789" i="1" s="1"/>
  <c r="I789" i="1" s="1"/>
  <c r="E790" i="1"/>
  <c r="F790" i="1" s="1"/>
  <c r="G790" i="1" s="1"/>
  <c r="I790" i="1" s="1"/>
  <c r="E792" i="1"/>
  <c r="E793" i="1"/>
  <c r="F793" i="1" s="1"/>
  <c r="G793" i="1" s="1"/>
  <c r="E794" i="1"/>
  <c r="F794" i="1" s="1"/>
  <c r="G794" i="1" s="1"/>
  <c r="I794" i="1" s="1"/>
  <c r="E795" i="1"/>
  <c r="F795" i="1" s="1"/>
  <c r="G795" i="1" s="1"/>
  <c r="I795" i="1" s="1"/>
  <c r="E797" i="1"/>
  <c r="F797" i="1" s="1"/>
  <c r="G797" i="1" s="1"/>
  <c r="E799" i="1"/>
  <c r="F799" i="1" s="1"/>
  <c r="G799" i="1" s="1"/>
  <c r="I799" i="1" s="1"/>
  <c r="E800" i="1"/>
  <c r="F800" i="1" s="1"/>
  <c r="G800" i="1" s="1"/>
  <c r="I800" i="1" s="1"/>
  <c r="E801" i="1"/>
  <c r="F801" i="1" s="1"/>
  <c r="G801" i="1" s="1"/>
  <c r="I801" i="1" s="1"/>
  <c r="E803" i="1"/>
  <c r="F803" i="1" s="1"/>
  <c r="G803" i="1" s="1"/>
  <c r="E804" i="1"/>
  <c r="F804" i="1" s="1"/>
  <c r="G804" i="1" s="1"/>
  <c r="E805" i="1"/>
  <c r="E806" i="1"/>
  <c r="F806" i="1" s="1"/>
  <c r="G806" i="1" s="1"/>
  <c r="E807" i="1"/>
  <c r="F807" i="1" s="1"/>
  <c r="G807" i="1" s="1"/>
  <c r="E808" i="1"/>
  <c r="F808" i="1" s="1"/>
  <c r="G808" i="1" s="1"/>
  <c r="I808" i="1" s="1"/>
  <c r="E809" i="1"/>
  <c r="E810" i="1"/>
  <c r="F810" i="1" s="1"/>
  <c r="G810" i="1" s="1"/>
  <c r="I810" i="1" s="1"/>
  <c r="E811" i="1"/>
  <c r="F811" i="1" s="1"/>
  <c r="G811" i="1" s="1"/>
  <c r="E812" i="1"/>
  <c r="F812" i="1" s="1"/>
  <c r="G812" i="1" s="1"/>
  <c r="I812" i="1" s="1"/>
  <c r="E813" i="1"/>
  <c r="F813" i="1" s="1"/>
  <c r="G813" i="1" s="1"/>
  <c r="I813" i="1" s="1"/>
  <c r="E814" i="1"/>
  <c r="F814" i="1" s="1"/>
  <c r="G814" i="1" s="1"/>
  <c r="I814" i="1" s="1"/>
  <c r="E816" i="1"/>
  <c r="E817" i="1"/>
  <c r="F817" i="1" s="1"/>
  <c r="G817" i="1" s="1"/>
  <c r="I817" i="1" s="1"/>
  <c r="E818" i="1"/>
  <c r="F818" i="1" s="1"/>
  <c r="G818" i="1" s="1"/>
  <c r="I818" i="1" s="1"/>
  <c r="E819" i="1"/>
  <c r="F819" i="1" s="1"/>
  <c r="G819" i="1" s="1"/>
  <c r="I819" i="1" s="1"/>
  <c r="E820" i="1"/>
  <c r="F820" i="1" s="1"/>
  <c r="G820" i="1" s="1"/>
  <c r="I820" i="1" s="1"/>
  <c r="E821" i="1"/>
  <c r="F821" i="1" s="1"/>
  <c r="G821" i="1" s="1"/>
  <c r="E822" i="1"/>
  <c r="F822" i="1" s="1"/>
  <c r="G822" i="1" s="1"/>
  <c r="I822" i="1" s="1"/>
  <c r="E823" i="1"/>
  <c r="F823" i="1" s="1"/>
  <c r="G823" i="1" s="1"/>
  <c r="I823" i="1" s="1"/>
  <c r="E824" i="1"/>
  <c r="F824" i="1" s="1"/>
  <c r="G824" i="1" s="1"/>
  <c r="I824" i="1" s="1"/>
  <c r="E825" i="1"/>
  <c r="F825" i="1" s="1"/>
  <c r="G825" i="1" s="1"/>
  <c r="E826" i="1"/>
  <c r="F826" i="1" s="1"/>
  <c r="G826" i="1" s="1"/>
  <c r="I826" i="1" s="1"/>
  <c r="E827" i="1"/>
  <c r="E828" i="1"/>
  <c r="F828" i="1" s="1"/>
  <c r="G828" i="1" s="1"/>
  <c r="E829" i="1"/>
  <c r="F829" i="1" s="1"/>
  <c r="G829" i="1" s="1"/>
  <c r="E830" i="1"/>
  <c r="F830" i="1" s="1"/>
  <c r="G830" i="1" s="1"/>
  <c r="E831" i="1"/>
  <c r="F831" i="1" s="1"/>
  <c r="G831" i="1" s="1"/>
  <c r="E832" i="1"/>
  <c r="F832" i="1" s="1"/>
  <c r="G832" i="1" s="1"/>
  <c r="I832" i="1" s="1"/>
  <c r="E833" i="1"/>
  <c r="F833" i="1" s="1"/>
  <c r="G833" i="1" s="1"/>
  <c r="I833" i="1" s="1"/>
  <c r="E834" i="1"/>
  <c r="F834" i="1" s="1"/>
  <c r="G834" i="1" s="1"/>
  <c r="I834" i="1" s="1"/>
  <c r="E835" i="1"/>
  <c r="F835" i="1" s="1"/>
  <c r="G835" i="1" s="1"/>
  <c r="I835" i="1" s="1"/>
  <c r="E836" i="1"/>
  <c r="F836" i="1" s="1"/>
  <c r="G836" i="1" s="1"/>
  <c r="I836" i="1" s="1"/>
  <c r="E837" i="1"/>
  <c r="F837" i="1" s="1"/>
  <c r="G837" i="1" s="1"/>
  <c r="I837" i="1" s="1"/>
  <c r="E838" i="1"/>
  <c r="F838" i="1" s="1"/>
  <c r="G838" i="1" s="1"/>
  <c r="I838" i="1" s="1"/>
  <c r="E839" i="1"/>
  <c r="F839" i="1" s="1"/>
  <c r="G839" i="1" s="1"/>
  <c r="E840" i="1"/>
  <c r="F840" i="1" s="1"/>
  <c r="G840" i="1" s="1"/>
  <c r="E841" i="1"/>
  <c r="F841" i="1" s="1"/>
  <c r="G841" i="1" s="1"/>
  <c r="E842" i="1"/>
  <c r="F842" i="1" s="1"/>
  <c r="G842" i="1" s="1"/>
  <c r="I842" i="1" s="1"/>
  <c r="E843" i="1"/>
  <c r="F843" i="1" s="1"/>
  <c r="G843" i="1" s="1"/>
  <c r="I843" i="1" s="1"/>
  <c r="E844" i="1"/>
  <c r="F844" i="1" s="1"/>
  <c r="G844" i="1" s="1"/>
  <c r="E845" i="1"/>
  <c r="F845" i="1" s="1"/>
  <c r="G845" i="1" s="1"/>
  <c r="E846" i="1"/>
  <c r="F846" i="1" s="1"/>
  <c r="G846" i="1" s="1"/>
  <c r="I846" i="1" s="1"/>
  <c r="E847" i="1"/>
  <c r="E848" i="1"/>
  <c r="F848" i="1" s="1"/>
  <c r="G848" i="1" s="1"/>
  <c r="I848" i="1" s="1"/>
  <c r="E849" i="1"/>
  <c r="F849" i="1" s="1"/>
  <c r="G849" i="1" s="1"/>
  <c r="E850" i="1"/>
  <c r="F850" i="1" s="1"/>
  <c r="G850" i="1" s="1"/>
  <c r="I850" i="1" s="1"/>
  <c r="E851" i="1"/>
  <c r="E855" i="1"/>
  <c r="F855" i="1" s="1"/>
  <c r="G855" i="1" s="1"/>
  <c r="E856" i="1"/>
  <c r="F856" i="1" s="1"/>
  <c r="G856" i="1" s="1"/>
  <c r="I856" i="1" s="1"/>
  <c r="E858" i="1"/>
  <c r="E859" i="1"/>
  <c r="F859" i="1" s="1"/>
  <c r="G859" i="1" s="1"/>
  <c r="I859" i="1" s="1"/>
  <c r="E860" i="1"/>
  <c r="F860" i="1" s="1"/>
  <c r="G860" i="1" s="1"/>
  <c r="E861" i="1"/>
  <c r="F861" i="1" s="1"/>
  <c r="G861" i="1" s="1"/>
  <c r="I861" i="1" s="1"/>
  <c r="E863" i="1"/>
  <c r="F863" i="1" s="1"/>
  <c r="G863" i="1" s="1"/>
  <c r="E864" i="1"/>
  <c r="F864" i="1" s="1"/>
  <c r="G864" i="1" s="1"/>
  <c r="E865" i="1"/>
  <c r="F865" i="1" s="1"/>
  <c r="G865" i="1" s="1"/>
  <c r="E866" i="1"/>
  <c r="E867" i="1"/>
  <c r="F867" i="1" s="1"/>
  <c r="G867" i="1" s="1"/>
  <c r="I867" i="1" s="1"/>
  <c r="E868" i="1"/>
  <c r="F868" i="1" s="1"/>
  <c r="G868" i="1" s="1"/>
  <c r="I868" i="1" s="1"/>
  <c r="E869" i="1"/>
  <c r="F869" i="1" s="1"/>
  <c r="G869" i="1" s="1"/>
  <c r="I869" i="1" s="1"/>
  <c r="E873" i="1"/>
  <c r="F873" i="1" s="1"/>
  <c r="G873" i="1" s="1"/>
  <c r="I873" i="1" s="1"/>
  <c r="E874" i="1"/>
  <c r="F874" i="1" s="1"/>
  <c r="G874" i="1" s="1"/>
  <c r="I874" i="1" s="1"/>
  <c r="E875" i="1"/>
  <c r="E876" i="1"/>
  <c r="F876" i="1" s="1"/>
  <c r="G876" i="1" s="1"/>
  <c r="I876" i="1" s="1"/>
  <c r="E877" i="1"/>
  <c r="F877" i="1" s="1"/>
  <c r="G877" i="1" s="1"/>
  <c r="E878" i="1"/>
  <c r="F878" i="1" s="1"/>
  <c r="G878" i="1" s="1"/>
  <c r="E879" i="1"/>
  <c r="F879" i="1" s="1"/>
  <c r="G879" i="1" s="1"/>
  <c r="I879" i="1" s="1"/>
  <c r="E880" i="1"/>
  <c r="F880" i="1" s="1"/>
  <c r="G880" i="1" s="1"/>
  <c r="E881" i="1"/>
  <c r="F881" i="1" s="1"/>
  <c r="G881" i="1" s="1"/>
  <c r="E883" i="1"/>
  <c r="F883" i="1" s="1"/>
  <c r="G883" i="1" s="1"/>
  <c r="I883" i="1" s="1"/>
  <c r="E884" i="1"/>
  <c r="F884" i="1" s="1"/>
  <c r="G884" i="1" s="1"/>
  <c r="E885" i="1"/>
  <c r="F885" i="1" s="1"/>
  <c r="G885" i="1" s="1"/>
  <c r="I885" i="1" s="1"/>
  <c r="E886" i="1"/>
  <c r="F886" i="1" s="1"/>
  <c r="G886" i="1" s="1"/>
  <c r="I886" i="1" s="1"/>
  <c r="E887" i="1"/>
  <c r="F887" i="1" s="1"/>
  <c r="G887" i="1" s="1"/>
  <c r="E891" i="1"/>
  <c r="F891" i="1" s="1"/>
  <c r="G891" i="1" s="1"/>
  <c r="E893" i="1"/>
  <c r="F893" i="1" s="1"/>
  <c r="G893" i="1" s="1"/>
  <c r="I893" i="1" s="1"/>
  <c r="E894" i="1"/>
  <c r="E557" i="3" s="1"/>
  <c r="E895" i="1"/>
  <c r="F895" i="1" s="1"/>
  <c r="G895" i="1" s="1"/>
  <c r="I895" i="1" s="1"/>
  <c r="E897" i="1"/>
  <c r="F897" i="1" s="1"/>
  <c r="G897" i="1" s="1"/>
  <c r="I897" i="1" s="1"/>
  <c r="E898" i="1"/>
  <c r="F898" i="1" s="1"/>
  <c r="G898" i="1" s="1"/>
  <c r="I898" i="1" s="1"/>
  <c r="E899" i="1"/>
  <c r="F899" i="1" s="1"/>
  <c r="G899" i="1" s="1"/>
  <c r="I899" i="1" s="1"/>
  <c r="E900" i="1"/>
  <c r="F900" i="1" s="1"/>
  <c r="G900" i="1" s="1"/>
  <c r="I900" i="1" s="1"/>
  <c r="E901" i="1"/>
  <c r="F901" i="1" s="1"/>
  <c r="G901" i="1" s="1"/>
  <c r="I901" i="1" s="1"/>
  <c r="E902" i="1"/>
  <c r="F902" i="1" s="1"/>
  <c r="G902" i="1" s="1"/>
  <c r="E903" i="1"/>
  <c r="F903" i="1" s="1"/>
  <c r="G903" i="1" s="1"/>
  <c r="E904" i="1"/>
  <c r="F904" i="1" s="1"/>
  <c r="G904" i="1" s="1"/>
  <c r="I904" i="1" s="1"/>
  <c r="E905" i="1"/>
  <c r="E907" i="1"/>
  <c r="F907" i="1" s="1"/>
  <c r="G907" i="1" s="1"/>
  <c r="E908" i="1"/>
  <c r="F908" i="1" s="1"/>
  <c r="G908" i="1" s="1"/>
  <c r="I908" i="1" s="1"/>
  <c r="E909" i="1"/>
  <c r="F909" i="1" s="1"/>
  <c r="G909" i="1" s="1"/>
  <c r="E910" i="1"/>
  <c r="F910" i="1" s="1"/>
  <c r="G910" i="1" s="1"/>
  <c r="E911" i="1"/>
  <c r="F911" i="1" s="1"/>
  <c r="G911" i="1" s="1"/>
  <c r="I911" i="1" s="1"/>
  <c r="E914" i="1"/>
  <c r="F914" i="1" s="1"/>
  <c r="G914" i="1" s="1"/>
  <c r="I914" i="1" s="1"/>
  <c r="E915" i="1"/>
  <c r="F915" i="1" s="1"/>
  <c r="G915" i="1" s="1"/>
  <c r="I915" i="1" s="1"/>
  <c r="E921" i="1"/>
  <c r="F921" i="1" s="1"/>
  <c r="G921" i="1" s="1"/>
  <c r="E923" i="1"/>
  <c r="F923" i="1" s="1"/>
  <c r="G923" i="1" s="1"/>
  <c r="I923" i="1" s="1"/>
  <c r="E933" i="1"/>
  <c r="E935" i="1"/>
  <c r="F935" i="1" s="1"/>
  <c r="G935" i="1" s="1"/>
  <c r="E937" i="1"/>
  <c r="F937" i="1" s="1"/>
  <c r="G937" i="1" s="1"/>
  <c r="I937" i="1" s="1"/>
  <c r="E939" i="1"/>
  <c r="F939" i="1" s="1"/>
  <c r="G939" i="1" s="1"/>
  <c r="E940" i="1"/>
  <c r="F940" i="1" s="1"/>
  <c r="G940" i="1" s="1"/>
  <c r="E941" i="1"/>
  <c r="F941" i="1" s="1"/>
  <c r="G941" i="1" s="1"/>
  <c r="I941" i="1" s="1"/>
  <c r="E942" i="1"/>
  <c r="F942" i="1" s="1"/>
  <c r="G942" i="1" s="1"/>
  <c r="E943" i="1"/>
  <c r="F943" i="1" s="1"/>
  <c r="G943" i="1" s="1"/>
  <c r="E944" i="1"/>
  <c r="E945" i="1"/>
  <c r="F945" i="1" s="1"/>
  <c r="G945" i="1" s="1"/>
  <c r="E946" i="1"/>
  <c r="F946" i="1" s="1"/>
  <c r="G946" i="1" s="1"/>
  <c r="E947" i="1"/>
  <c r="F947" i="1" s="1"/>
  <c r="G947" i="1" s="1"/>
  <c r="I947" i="1" s="1"/>
  <c r="E948" i="1"/>
  <c r="F948" i="1" s="1"/>
  <c r="G948" i="1" s="1"/>
  <c r="I948" i="1" s="1"/>
  <c r="E949" i="1"/>
  <c r="F949" i="1" s="1"/>
  <c r="G949" i="1" s="1"/>
  <c r="I949" i="1" s="1"/>
  <c r="E950" i="1"/>
  <c r="F950" i="1" s="1"/>
  <c r="G950" i="1" s="1"/>
  <c r="E951" i="1"/>
  <c r="F951" i="1" s="1"/>
  <c r="G951" i="1" s="1"/>
  <c r="I951" i="1" s="1"/>
  <c r="E952" i="1"/>
  <c r="F952" i="1" s="1"/>
  <c r="G952" i="1" s="1"/>
  <c r="E953" i="1"/>
  <c r="F953" i="1" s="1"/>
  <c r="G953" i="1" s="1"/>
  <c r="E954" i="1"/>
  <c r="F954" i="1" s="1"/>
  <c r="G954" i="1" s="1"/>
  <c r="I954" i="1" s="1"/>
  <c r="E957" i="1"/>
  <c r="F957" i="1" s="1"/>
  <c r="G957" i="1" s="1"/>
  <c r="E958" i="1"/>
  <c r="F958" i="1" s="1"/>
  <c r="G958" i="1" s="1"/>
  <c r="E959" i="1"/>
  <c r="F959" i="1" s="1"/>
  <c r="G959" i="1" s="1"/>
  <c r="I959" i="1" s="1"/>
  <c r="E960" i="1"/>
  <c r="F960" i="1" s="1"/>
  <c r="G960" i="1" s="1"/>
  <c r="E962" i="1"/>
  <c r="F962" i="1" s="1"/>
  <c r="G962" i="1" s="1"/>
  <c r="E963" i="1"/>
  <c r="F963" i="1" s="1"/>
  <c r="G963" i="1" s="1"/>
  <c r="I963" i="1" s="1"/>
  <c r="E964" i="1"/>
  <c r="F964" i="1" s="1"/>
  <c r="G964" i="1" s="1"/>
  <c r="E965" i="1"/>
  <c r="F965" i="1" s="1"/>
  <c r="G965" i="1" s="1"/>
  <c r="E967" i="1"/>
  <c r="F967" i="1" s="1"/>
  <c r="G967" i="1" s="1"/>
  <c r="I967" i="1" s="1"/>
  <c r="E970" i="1"/>
  <c r="F970" i="1" s="1"/>
  <c r="G970" i="1" s="1"/>
  <c r="I970" i="1" s="1"/>
  <c r="E975" i="1"/>
  <c r="F975" i="1" s="1"/>
  <c r="G975" i="1" s="1"/>
  <c r="E976" i="1"/>
  <c r="F976" i="1" s="1"/>
  <c r="G976" i="1" s="1"/>
  <c r="E977" i="1"/>
  <c r="F977" i="1" s="1"/>
  <c r="G977" i="1" s="1"/>
  <c r="I977" i="1" s="1"/>
  <c r="E978" i="1"/>
  <c r="F978" i="1" s="1"/>
  <c r="G978" i="1" s="1"/>
  <c r="E979" i="1"/>
  <c r="F979" i="1" s="1"/>
  <c r="G979" i="1" s="1"/>
  <c r="E980" i="1"/>
  <c r="F980" i="1" s="1"/>
  <c r="G980" i="1" s="1"/>
  <c r="I980" i="1" s="1"/>
  <c r="E981" i="1"/>
  <c r="F981" i="1" s="1"/>
  <c r="G981" i="1" s="1"/>
  <c r="E982" i="1"/>
  <c r="F982" i="1" s="1"/>
  <c r="G982" i="1" s="1"/>
  <c r="E983" i="1"/>
  <c r="F983" i="1" s="1"/>
  <c r="G983" i="1" s="1"/>
  <c r="I983" i="1" s="1"/>
  <c r="E985" i="1"/>
  <c r="F985" i="1" s="1"/>
  <c r="G985" i="1" s="1"/>
  <c r="E986" i="1"/>
  <c r="F986" i="1" s="1"/>
  <c r="G986" i="1" s="1"/>
  <c r="I986" i="1" s="1"/>
  <c r="E987" i="1"/>
  <c r="F987" i="1" s="1"/>
  <c r="G987" i="1" s="1"/>
  <c r="I987" i="1" s="1"/>
  <c r="E988" i="1"/>
  <c r="F988" i="1" s="1"/>
  <c r="G988" i="1" s="1"/>
  <c r="I988" i="1" s="1"/>
  <c r="E989" i="1"/>
  <c r="F989" i="1" s="1"/>
  <c r="G989" i="1" s="1"/>
  <c r="I989" i="1" s="1"/>
  <c r="E990" i="1"/>
  <c r="F990" i="1" s="1"/>
  <c r="G990" i="1" s="1"/>
  <c r="E991" i="1"/>
  <c r="F991" i="1" s="1"/>
  <c r="G991" i="1" s="1"/>
  <c r="E992" i="1"/>
  <c r="F992" i="1" s="1"/>
  <c r="G992" i="1" s="1"/>
  <c r="I992" i="1" s="1"/>
  <c r="E993" i="1"/>
  <c r="F993" i="1" s="1"/>
  <c r="G993" i="1" s="1"/>
  <c r="E994" i="1"/>
  <c r="F994" i="1" s="1"/>
  <c r="G994" i="1" s="1"/>
  <c r="I994" i="1" s="1"/>
  <c r="E995" i="1"/>
  <c r="F995" i="1" s="1"/>
  <c r="G995" i="1" s="1"/>
  <c r="E996" i="1"/>
  <c r="F996" i="1" s="1"/>
  <c r="G996" i="1" s="1"/>
  <c r="E997" i="1"/>
  <c r="F997" i="1" s="1"/>
  <c r="G997" i="1" s="1"/>
  <c r="I997" i="1" s="1"/>
  <c r="E998" i="1"/>
  <c r="F998" i="1" s="1"/>
  <c r="G998" i="1" s="1"/>
  <c r="E999" i="1"/>
  <c r="F999" i="1" s="1"/>
  <c r="G999" i="1" s="1"/>
  <c r="E1000" i="1"/>
  <c r="F1000" i="1" s="1"/>
  <c r="G1000" i="1" s="1"/>
  <c r="E1001" i="1"/>
  <c r="F1001" i="1" s="1"/>
  <c r="G1001" i="1" s="1"/>
  <c r="E1002" i="1"/>
  <c r="F1002" i="1" s="1"/>
  <c r="G1002" i="1" s="1"/>
  <c r="I1002" i="1" s="1"/>
  <c r="E1003" i="1"/>
  <c r="F1003" i="1" s="1"/>
  <c r="G1003" i="1" s="1"/>
  <c r="E1004" i="1"/>
  <c r="F1004" i="1" s="1"/>
  <c r="G1004" i="1" s="1"/>
  <c r="E1005" i="1"/>
  <c r="F1005" i="1" s="1"/>
  <c r="G1005" i="1" s="1"/>
  <c r="I1005" i="1" s="1"/>
  <c r="E1006" i="1"/>
  <c r="F1006" i="1" s="1"/>
  <c r="G1006" i="1" s="1"/>
  <c r="E1007" i="1"/>
  <c r="F1007" i="1" s="1"/>
  <c r="G1007" i="1" s="1"/>
  <c r="I1007" i="1" s="1"/>
  <c r="E1008" i="1"/>
  <c r="F1008" i="1" s="1"/>
  <c r="G1008" i="1" s="1"/>
  <c r="I1008" i="1" s="1"/>
  <c r="E1009" i="1"/>
  <c r="F1009" i="1" s="1"/>
  <c r="G1009" i="1" s="1"/>
  <c r="E1010" i="1"/>
  <c r="F1010" i="1" s="1"/>
  <c r="G1010" i="1" s="1"/>
  <c r="I1010" i="1" s="1"/>
  <c r="E1011" i="1"/>
  <c r="F1011" i="1" s="1"/>
  <c r="G1011" i="1" s="1"/>
  <c r="I1011" i="1" s="1"/>
  <c r="E1014" i="1"/>
  <c r="F1014" i="1" s="1"/>
  <c r="G1014" i="1" s="1"/>
  <c r="E1015" i="1"/>
  <c r="F1015" i="1" s="1"/>
  <c r="G1015" i="1" s="1"/>
  <c r="E1016" i="1"/>
  <c r="F1016" i="1" s="1"/>
  <c r="G1016" i="1" s="1"/>
  <c r="I1016" i="1" s="1"/>
  <c r="E1017" i="1"/>
  <c r="F1017" i="1" s="1"/>
  <c r="G1017" i="1" s="1"/>
  <c r="E1018" i="1"/>
  <c r="F1018" i="1" s="1"/>
  <c r="G1018" i="1" s="1"/>
  <c r="I1018" i="1" s="1"/>
  <c r="E1019" i="1"/>
  <c r="F1019" i="1" s="1"/>
  <c r="G1019" i="1" s="1"/>
  <c r="E1020" i="1"/>
  <c r="F1020" i="1" s="1"/>
  <c r="G1020" i="1" s="1"/>
  <c r="I1020" i="1" s="1"/>
  <c r="E1021" i="1"/>
  <c r="F1021" i="1" s="1"/>
  <c r="G1021" i="1" s="1"/>
  <c r="E1022" i="1"/>
  <c r="F1022" i="1" s="1"/>
  <c r="G1022" i="1" s="1"/>
  <c r="E1023" i="1"/>
  <c r="F1023" i="1" s="1"/>
  <c r="G1023" i="1" s="1"/>
  <c r="I1023" i="1" s="1"/>
  <c r="E1025" i="1"/>
  <c r="F1025" i="1" s="1"/>
  <c r="G1025" i="1" s="1"/>
  <c r="E1026" i="1"/>
  <c r="F1026" i="1" s="1"/>
  <c r="G1026" i="1" s="1"/>
  <c r="E1027" i="1"/>
  <c r="F1027" i="1" s="1"/>
  <c r="G1027" i="1" s="1"/>
  <c r="I1027" i="1" s="1"/>
  <c r="E1036" i="1"/>
  <c r="F1036" i="1" s="1"/>
  <c r="G1036" i="1" s="1"/>
  <c r="E1037" i="1"/>
  <c r="F1037" i="1" s="1"/>
  <c r="G1037" i="1" s="1"/>
  <c r="I1037" i="1" s="1"/>
  <c r="E1038" i="1"/>
  <c r="F1038" i="1" s="1"/>
  <c r="G1038" i="1" s="1"/>
  <c r="E1039" i="1"/>
  <c r="F1039" i="1" s="1"/>
  <c r="G1039" i="1" s="1"/>
  <c r="E1041" i="1"/>
  <c r="F1041" i="1" s="1"/>
  <c r="G1041" i="1" s="1"/>
  <c r="E1042" i="1"/>
  <c r="F1042" i="1" s="1"/>
  <c r="G1042" i="1" s="1"/>
  <c r="E1043" i="1"/>
  <c r="F1043" i="1" s="1"/>
  <c r="G1043" i="1" s="1"/>
  <c r="I1043" i="1" s="1"/>
  <c r="E1044" i="1"/>
  <c r="F1044" i="1" s="1"/>
  <c r="G1044" i="1" s="1"/>
  <c r="E1045" i="1"/>
  <c r="F1045" i="1" s="1"/>
  <c r="G1045" i="1" s="1"/>
  <c r="I1045" i="1" s="1"/>
  <c r="E1049" i="1"/>
  <c r="F1049" i="1" s="1"/>
  <c r="G1049" i="1" s="1"/>
  <c r="E1050" i="1"/>
  <c r="F1050" i="1" s="1"/>
  <c r="G1050" i="1" s="1"/>
  <c r="I1050" i="1" s="1"/>
  <c r="E1052" i="1"/>
  <c r="F1052" i="1" s="1"/>
  <c r="G1052" i="1" s="1"/>
  <c r="I1052" i="1" s="1"/>
  <c r="E1056" i="1"/>
  <c r="F1056" i="1" s="1"/>
  <c r="G1056" i="1" s="1"/>
  <c r="I1056" i="1" s="1"/>
  <c r="E1065" i="1"/>
  <c r="F1065" i="1" s="1"/>
  <c r="G1065" i="1" s="1"/>
  <c r="I1065" i="1" s="1"/>
  <c r="E1066" i="1"/>
  <c r="F1066" i="1" s="1"/>
  <c r="G1066" i="1" s="1"/>
  <c r="I1066" i="1" s="1"/>
  <c r="E1067" i="1"/>
  <c r="F1067" i="1" s="1"/>
  <c r="G1067" i="1" s="1"/>
  <c r="E1068" i="1"/>
  <c r="F1068" i="1" s="1"/>
  <c r="G1068" i="1" s="1"/>
  <c r="I1068" i="1" s="1"/>
  <c r="E1070" i="1"/>
  <c r="F1070" i="1" s="1"/>
  <c r="G1070" i="1" s="1"/>
  <c r="I1070" i="1" s="1"/>
  <c r="E1074" i="1"/>
  <c r="F1074" i="1" s="1"/>
  <c r="G1074" i="1" s="1"/>
  <c r="I1074" i="1" s="1"/>
  <c r="E1075" i="1"/>
  <c r="F1075" i="1" s="1"/>
  <c r="G1075" i="1" s="1"/>
  <c r="E1080" i="1"/>
  <c r="F1080" i="1" s="1"/>
  <c r="G1080" i="1" s="1"/>
  <c r="I1080" i="1" s="1"/>
  <c r="E1081" i="1"/>
  <c r="F1081" i="1" s="1"/>
  <c r="G1081" i="1" s="1"/>
  <c r="E1089" i="1"/>
  <c r="F1089" i="1" s="1"/>
  <c r="G1089" i="1" s="1"/>
  <c r="I1089" i="1" s="1"/>
  <c r="E1092" i="1"/>
  <c r="F1092" i="1" s="1"/>
  <c r="G1092" i="1" s="1"/>
  <c r="E1094" i="1"/>
  <c r="F1094" i="1" s="1"/>
  <c r="G1094" i="1" s="1"/>
  <c r="I1094" i="1" s="1"/>
  <c r="E1096" i="1"/>
  <c r="F1096" i="1" s="1"/>
  <c r="G1096" i="1" s="1"/>
  <c r="I1096" i="1" s="1"/>
  <c r="E1097" i="1"/>
  <c r="F1097" i="1" s="1"/>
  <c r="G1097" i="1" s="1"/>
  <c r="I1097" i="1" s="1"/>
  <c r="E1100" i="1"/>
  <c r="F1100" i="1" s="1"/>
  <c r="G1100" i="1" s="1"/>
  <c r="I1100" i="1" s="1"/>
  <c r="E1101" i="1"/>
  <c r="F1101" i="1" s="1"/>
  <c r="G1101" i="1" s="1"/>
  <c r="I1101" i="1" s="1"/>
  <c r="E1102" i="1"/>
  <c r="F1102" i="1" s="1"/>
  <c r="G1102" i="1" s="1"/>
  <c r="I1102" i="1" s="1"/>
  <c r="E1106" i="1"/>
  <c r="F1106" i="1" s="1"/>
  <c r="G1106" i="1" s="1"/>
  <c r="I1106" i="1" s="1"/>
  <c r="E1108" i="1"/>
  <c r="F1108" i="1" s="1"/>
  <c r="G1108" i="1" s="1"/>
  <c r="I1108" i="1" s="1"/>
  <c r="E1109" i="1"/>
  <c r="F1109" i="1" s="1"/>
  <c r="G1109" i="1" s="1"/>
  <c r="I1109" i="1" s="1"/>
  <c r="E1112" i="1"/>
  <c r="F1112" i="1" s="1"/>
  <c r="G1112" i="1" s="1"/>
  <c r="I1112" i="1" s="1"/>
  <c r="E1115" i="1"/>
  <c r="F1115" i="1" s="1"/>
  <c r="G1115" i="1" s="1"/>
  <c r="I1115" i="1" s="1"/>
  <c r="E1116" i="1"/>
  <c r="F1116" i="1" s="1"/>
  <c r="G1116" i="1" s="1"/>
  <c r="I1116" i="1" s="1"/>
  <c r="E1117" i="1"/>
  <c r="F1117" i="1" s="1"/>
  <c r="G1117" i="1" s="1"/>
  <c r="I1117" i="1" s="1"/>
  <c r="E1118" i="1"/>
  <c r="F1118" i="1" s="1"/>
  <c r="G1118" i="1" s="1"/>
  <c r="I1118" i="1" s="1"/>
  <c r="E1119" i="1"/>
  <c r="F1119" i="1" s="1"/>
  <c r="G1119" i="1" s="1"/>
  <c r="I1119" i="1" s="1"/>
  <c r="E1120" i="1"/>
  <c r="F1120" i="1" s="1"/>
  <c r="G1120" i="1" s="1"/>
  <c r="I1120" i="1" s="1"/>
  <c r="E1121" i="1"/>
  <c r="F1121" i="1" s="1"/>
  <c r="G1121" i="1" s="1"/>
  <c r="I1121" i="1" s="1"/>
  <c r="E1125" i="1"/>
  <c r="F1125" i="1" s="1"/>
  <c r="G1125" i="1" s="1"/>
  <c r="I1125" i="1" s="1"/>
  <c r="E1127" i="1"/>
  <c r="F1127" i="1" s="1"/>
  <c r="G1127" i="1" s="1"/>
  <c r="I1127" i="1" s="1"/>
  <c r="E1128" i="1"/>
  <c r="F1128" i="1" s="1"/>
  <c r="G1128" i="1" s="1"/>
  <c r="I1128" i="1" s="1"/>
  <c r="E1129" i="1"/>
  <c r="F1129" i="1" s="1"/>
  <c r="G1129" i="1" s="1"/>
  <c r="I1129" i="1" s="1"/>
  <c r="E1139" i="1"/>
  <c r="F1139" i="1" s="1"/>
  <c r="G1139" i="1" s="1"/>
  <c r="I1139" i="1" s="1"/>
  <c r="E1144" i="1"/>
  <c r="F1144" i="1" s="1"/>
  <c r="G1144" i="1" s="1"/>
  <c r="I1144" i="1" s="1"/>
  <c r="E1147" i="1"/>
  <c r="F1147" i="1" s="1"/>
  <c r="G1147" i="1" s="1"/>
  <c r="I1147" i="1" s="1"/>
  <c r="E1148" i="1"/>
  <c r="F1148" i="1" s="1"/>
  <c r="G1148" i="1" s="1"/>
  <c r="I1148" i="1" s="1"/>
  <c r="E1150" i="1"/>
  <c r="F1150" i="1" s="1"/>
  <c r="G1150" i="1" s="1"/>
  <c r="I1150" i="1" s="1"/>
  <c r="E1152" i="1"/>
  <c r="F1152" i="1" s="1"/>
  <c r="G1152" i="1" s="1"/>
  <c r="I1152" i="1" s="1"/>
  <c r="E1154" i="1"/>
  <c r="F1154" i="1" s="1"/>
  <c r="G1154" i="1" s="1"/>
  <c r="I1154" i="1" s="1"/>
  <c r="E1156" i="1"/>
  <c r="F1156" i="1" s="1"/>
  <c r="G1156" i="1" s="1"/>
  <c r="I1156" i="1" s="1"/>
  <c r="E1157" i="1"/>
  <c r="F1157" i="1" s="1"/>
  <c r="G1157" i="1" s="1"/>
  <c r="I1157" i="1" s="1"/>
  <c r="E1158" i="1"/>
  <c r="F1158" i="1" s="1"/>
  <c r="G1158" i="1" s="1"/>
  <c r="I1158" i="1" s="1"/>
  <c r="E1160" i="1"/>
  <c r="F1160" i="1" s="1"/>
  <c r="G1160" i="1" s="1"/>
  <c r="I1160" i="1" s="1"/>
  <c r="E1161" i="1"/>
  <c r="F1161" i="1" s="1"/>
  <c r="G1161" i="1" s="1"/>
  <c r="I1161" i="1" s="1"/>
  <c r="E1164" i="1"/>
  <c r="F1164" i="1" s="1"/>
  <c r="G1164" i="1" s="1"/>
  <c r="I1164" i="1" s="1"/>
  <c r="E1165" i="1"/>
  <c r="F1165" i="1" s="1"/>
  <c r="G1165" i="1" s="1"/>
  <c r="I1165" i="1" s="1"/>
  <c r="E1166" i="1"/>
  <c r="F1166" i="1" s="1"/>
  <c r="G1166" i="1" s="1"/>
  <c r="I1166" i="1" s="1"/>
  <c r="E1168" i="1"/>
  <c r="F1168" i="1" s="1"/>
  <c r="G1168" i="1" s="1"/>
  <c r="I1168" i="1" s="1"/>
  <c r="E1170" i="1"/>
  <c r="F1170" i="1" s="1"/>
  <c r="G1170" i="1" s="1"/>
  <c r="I1170" i="1" s="1"/>
  <c r="E1176" i="1"/>
  <c r="F1176" i="1" s="1"/>
  <c r="G1176" i="1" s="1"/>
  <c r="I1176" i="1" s="1"/>
  <c r="E1177" i="1"/>
  <c r="F1177" i="1" s="1"/>
  <c r="G1177" i="1" s="1"/>
  <c r="I1177" i="1" s="1"/>
  <c r="E1179" i="1"/>
  <c r="F1179" i="1" s="1"/>
  <c r="G1179" i="1" s="1"/>
  <c r="I1179" i="1" s="1"/>
  <c r="E1180" i="1"/>
  <c r="F1180" i="1" s="1"/>
  <c r="G1180" i="1" s="1"/>
  <c r="I1180" i="1" s="1"/>
  <c r="E1181" i="1"/>
  <c r="F1181" i="1" s="1"/>
  <c r="G1181" i="1" s="1"/>
  <c r="I1181" i="1" s="1"/>
  <c r="E1183" i="1"/>
  <c r="F1183" i="1" s="1"/>
  <c r="G1183" i="1" s="1"/>
  <c r="I1183" i="1" s="1"/>
  <c r="E1184" i="1"/>
  <c r="F1184" i="1" s="1"/>
  <c r="G1184" i="1" s="1"/>
  <c r="I1184" i="1" s="1"/>
  <c r="E1185" i="1"/>
  <c r="F1185" i="1" s="1"/>
  <c r="G1185" i="1" s="1"/>
  <c r="I1185" i="1" s="1"/>
  <c r="E1187" i="1"/>
  <c r="F1187" i="1" s="1"/>
  <c r="G1187" i="1" s="1"/>
  <c r="I1187" i="1" s="1"/>
  <c r="E1188" i="1"/>
  <c r="F1188" i="1" s="1"/>
  <c r="G1188" i="1" s="1"/>
  <c r="I1188" i="1" s="1"/>
  <c r="E1190" i="1"/>
  <c r="F1190" i="1" s="1"/>
  <c r="G1190" i="1" s="1"/>
  <c r="I1190" i="1" s="1"/>
  <c r="E1192" i="1"/>
  <c r="F1192" i="1" s="1"/>
  <c r="G1192" i="1" s="1"/>
  <c r="I1192" i="1" s="1"/>
  <c r="E1195" i="1"/>
  <c r="F1195" i="1" s="1"/>
  <c r="G1195" i="1" s="1"/>
  <c r="I1195" i="1" s="1"/>
  <c r="E1197" i="1"/>
  <c r="F1197" i="1" s="1"/>
  <c r="G1197" i="1" s="1"/>
  <c r="I1197" i="1" s="1"/>
  <c r="E1199" i="1"/>
  <c r="F1199" i="1" s="1"/>
  <c r="G1199" i="1" s="1"/>
  <c r="I1199" i="1" s="1"/>
  <c r="E1200" i="1"/>
  <c r="F1200" i="1" s="1"/>
  <c r="G1200" i="1" s="1"/>
  <c r="I1200" i="1" s="1"/>
  <c r="E1201" i="1"/>
  <c r="F1201" i="1" s="1"/>
  <c r="G1201" i="1" s="1"/>
  <c r="I1201" i="1" s="1"/>
  <c r="E1203" i="1"/>
  <c r="F1203" i="1" s="1"/>
  <c r="G1203" i="1" s="1"/>
  <c r="I1203" i="1" s="1"/>
  <c r="E1214" i="1"/>
  <c r="F1214" i="1" s="1"/>
  <c r="G1214" i="1" s="1"/>
  <c r="I1214" i="1" s="1"/>
  <c r="E1215" i="1"/>
  <c r="F1215" i="1" s="1"/>
  <c r="G1215" i="1" s="1"/>
  <c r="I1215" i="1" s="1"/>
  <c r="E1217" i="1"/>
  <c r="F1217" i="1" s="1"/>
  <c r="G1217" i="1" s="1"/>
  <c r="I1217" i="1" s="1"/>
  <c r="E1219" i="1"/>
  <c r="F1219" i="1" s="1"/>
  <c r="G1219" i="1" s="1"/>
  <c r="I1219" i="1" s="1"/>
  <c r="E1221" i="1"/>
  <c r="F1221" i="1" s="1"/>
  <c r="G1221" i="1" s="1"/>
  <c r="I1221" i="1" s="1"/>
  <c r="E1224" i="1"/>
  <c r="F1224" i="1" s="1"/>
  <c r="G1224" i="1" s="1"/>
  <c r="I1224" i="1" s="1"/>
  <c r="E1229" i="1"/>
  <c r="F1229" i="1" s="1"/>
  <c r="G1229" i="1" s="1"/>
  <c r="I1229" i="1" s="1"/>
  <c r="E1231" i="1"/>
  <c r="F1231" i="1" s="1"/>
  <c r="G1231" i="1" s="1"/>
  <c r="I1231" i="1" s="1"/>
  <c r="E1233" i="1"/>
  <c r="F1233" i="1" s="1"/>
  <c r="G1233" i="1" s="1"/>
  <c r="I1233" i="1" s="1"/>
  <c r="E1237" i="1"/>
  <c r="F1237" i="1" s="1"/>
  <c r="G1237" i="1" s="1"/>
  <c r="I1237" i="1" s="1"/>
  <c r="E1239" i="1"/>
  <c r="F1239" i="1" s="1"/>
  <c r="G1239" i="1" s="1"/>
  <c r="I1239" i="1" s="1"/>
  <c r="E1241" i="1"/>
  <c r="F1241" i="1" s="1"/>
  <c r="G1241" i="1" s="1"/>
  <c r="I1241" i="1" s="1"/>
  <c r="E1249" i="1"/>
  <c r="F1249" i="1" s="1"/>
  <c r="G1249" i="1" s="1"/>
  <c r="I1249" i="1" s="1"/>
  <c r="E1252" i="1"/>
  <c r="F1252" i="1" s="1"/>
  <c r="G1252" i="1" s="1"/>
  <c r="I1252" i="1" s="1"/>
  <c r="E1253" i="1"/>
  <c r="F1253" i="1" s="1"/>
  <c r="G1253" i="1" s="1"/>
  <c r="I1253" i="1" s="1"/>
  <c r="E1262" i="1"/>
  <c r="F1262" i="1" s="1"/>
  <c r="G1262" i="1" s="1"/>
  <c r="I1262" i="1" s="1"/>
  <c r="E1267" i="1"/>
  <c r="F1267" i="1" s="1"/>
  <c r="G1267" i="1" s="1"/>
  <c r="I1267" i="1" s="1"/>
  <c r="E1272" i="1"/>
  <c r="F1272" i="1" s="1"/>
  <c r="G1272" i="1" s="1"/>
  <c r="I1272" i="1" s="1"/>
  <c r="E1274" i="1"/>
  <c r="F1274" i="1" s="1"/>
  <c r="G1274" i="1" s="1"/>
  <c r="I1274" i="1" s="1"/>
  <c r="E1286" i="1"/>
  <c r="F1286" i="1" s="1"/>
  <c r="G1286" i="1" s="1"/>
  <c r="I1286" i="1" s="1"/>
  <c r="E1294" i="1"/>
  <c r="F1294" i="1" s="1"/>
  <c r="G1294" i="1" s="1"/>
  <c r="I1294" i="1" s="1"/>
  <c r="E1306" i="1"/>
  <c r="F1306" i="1" s="1"/>
  <c r="G1306" i="1" s="1"/>
  <c r="I1306" i="1" s="1"/>
  <c r="E146" i="1"/>
  <c r="F146" i="1" s="1"/>
  <c r="G146" i="1" s="1"/>
  <c r="I146" i="1" s="1"/>
  <c r="E147" i="1"/>
  <c r="F147" i="1" s="1"/>
  <c r="G147" i="1" s="1"/>
  <c r="I147" i="1" s="1"/>
  <c r="E163" i="1"/>
  <c r="F163" i="1" s="1"/>
  <c r="G163" i="1" s="1"/>
  <c r="J163" i="1" s="1"/>
  <c r="E164" i="1"/>
  <c r="F164" i="1" s="1"/>
  <c r="G164" i="1" s="1"/>
  <c r="J164" i="1" s="1"/>
  <c r="E165" i="1"/>
  <c r="F165" i="1" s="1"/>
  <c r="G165" i="1" s="1"/>
  <c r="J165" i="1" s="1"/>
  <c r="E166" i="1"/>
  <c r="F166" i="1" s="1"/>
  <c r="G166" i="1" s="1"/>
  <c r="I166" i="1" s="1"/>
  <c r="E167" i="1"/>
  <c r="F167" i="1" s="1"/>
  <c r="G167" i="1" s="1"/>
  <c r="J167" i="1" s="1"/>
  <c r="E168" i="1"/>
  <c r="F168" i="1" s="1"/>
  <c r="G168" i="1" s="1"/>
  <c r="J168" i="1" s="1"/>
  <c r="E169" i="1"/>
  <c r="F169" i="1" s="1"/>
  <c r="G169" i="1" s="1"/>
  <c r="I169" i="1" s="1"/>
  <c r="E175" i="1"/>
  <c r="E178" i="1"/>
  <c r="F178" i="1" s="1"/>
  <c r="G178" i="1" s="1"/>
  <c r="J178" i="1" s="1"/>
  <c r="E184" i="1"/>
  <c r="F184" i="1" s="1"/>
  <c r="G184" i="1" s="1"/>
  <c r="J184" i="1" s="1"/>
  <c r="E199" i="1"/>
  <c r="F199" i="1" s="1"/>
  <c r="G199" i="1" s="1"/>
  <c r="J199" i="1" s="1"/>
  <c r="E202" i="1"/>
  <c r="F202" i="1" s="1"/>
  <c r="G202" i="1" s="1"/>
  <c r="J202" i="1" s="1"/>
  <c r="E211" i="1"/>
  <c r="E34" i="3" s="1"/>
  <c r="E228" i="1"/>
  <c r="F228" i="1" s="1"/>
  <c r="G228" i="1" s="1"/>
  <c r="J228" i="1" s="1"/>
  <c r="E256" i="1"/>
  <c r="F256" i="1" s="1"/>
  <c r="G256" i="1" s="1"/>
  <c r="J256" i="1" s="1"/>
  <c r="E280" i="1"/>
  <c r="F280" i="1" s="1"/>
  <c r="G280" i="1" s="1"/>
  <c r="J280" i="1" s="1"/>
  <c r="E299" i="1"/>
  <c r="F299" i="1" s="1"/>
  <c r="G299" i="1" s="1"/>
  <c r="J299" i="1" s="1"/>
  <c r="E312" i="1"/>
  <c r="F312" i="1" s="1"/>
  <c r="G312" i="1" s="1"/>
  <c r="J312" i="1" s="1"/>
  <c r="E361" i="1"/>
  <c r="F361" i="1" s="1"/>
  <c r="G361" i="1" s="1"/>
  <c r="J361" i="1" s="1"/>
  <c r="E400" i="1"/>
  <c r="F400" i="1" s="1"/>
  <c r="G400" i="1" s="1"/>
  <c r="J400" i="1" s="1"/>
  <c r="E403" i="1"/>
  <c r="E428" i="1"/>
  <c r="F428" i="1" s="1"/>
  <c r="G428" i="1" s="1"/>
  <c r="J428" i="1" s="1"/>
  <c r="E440" i="1"/>
  <c r="F440" i="1" s="1"/>
  <c r="G440" i="1" s="1"/>
  <c r="E472" i="1"/>
  <c r="F472" i="1" s="1"/>
  <c r="G472" i="1" s="1"/>
  <c r="E562" i="1"/>
  <c r="F562" i="1" s="1"/>
  <c r="G562" i="1" s="1"/>
  <c r="E563" i="1"/>
  <c r="F563" i="1" s="1"/>
  <c r="G563" i="1" s="1"/>
  <c r="E564" i="1"/>
  <c r="F564" i="1" s="1"/>
  <c r="G564" i="1" s="1"/>
  <c r="E570" i="1"/>
  <c r="F570" i="1" s="1"/>
  <c r="G570" i="1" s="1"/>
  <c r="E571" i="1"/>
  <c r="F571" i="1" s="1"/>
  <c r="G571" i="1" s="1"/>
  <c r="E572" i="1"/>
  <c r="F572" i="1" s="1"/>
  <c r="G572" i="1" s="1"/>
  <c r="E642" i="1"/>
  <c r="F642" i="1" s="1"/>
  <c r="G642" i="1" s="1"/>
  <c r="E693" i="1"/>
  <c r="F693" i="1" s="1"/>
  <c r="G693" i="1" s="1"/>
  <c r="J693" i="1" s="1"/>
  <c r="E699" i="1"/>
  <c r="F699" i="1" s="1"/>
  <c r="G699" i="1" s="1"/>
  <c r="E700" i="1"/>
  <c r="E701" i="1"/>
  <c r="F701" i="1" s="1"/>
  <c r="G701" i="1" s="1"/>
  <c r="E702" i="1"/>
  <c r="F702" i="1" s="1"/>
  <c r="G702" i="1" s="1"/>
  <c r="J702" i="1" s="1"/>
  <c r="E703" i="1"/>
  <c r="F703" i="1" s="1"/>
  <c r="G703" i="1" s="1"/>
  <c r="E704" i="1"/>
  <c r="F704" i="1" s="1"/>
  <c r="G704" i="1" s="1"/>
  <c r="E707" i="1"/>
  <c r="F707" i="1" s="1"/>
  <c r="G707" i="1" s="1"/>
  <c r="J707" i="1" s="1"/>
  <c r="E708" i="1"/>
  <c r="F708" i="1" s="1"/>
  <c r="G708" i="1" s="1"/>
  <c r="J708" i="1" s="1"/>
  <c r="E709" i="1"/>
  <c r="F709" i="1" s="1"/>
  <c r="G709" i="1" s="1"/>
  <c r="J709" i="1" s="1"/>
  <c r="E717" i="1"/>
  <c r="F717" i="1" s="1"/>
  <c r="G717" i="1" s="1"/>
  <c r="E718" i="1"/>
  <c r="F718" i="1" s="1"/>
  <c r="G718" i="1" s="1"/>
  <c r="E719" i="1"/>
  <c r="E720" i="1"/>
  <c r="F720" i="1" s="1"/>
  <c r="G720" i="1" s="1"/>
  <c r="E721" i="1"/>
  <c r="F721" i="1" s="1"/>
  <c r="G721" i="1" s="1"/>
  <c r="E722" i="1"/>
  <c r="F722" i="1" s="1"/>
  <c r="G722" i="1" s="1"/>
  <c r="E738" i="1"/>
  <c r="E854" i="1"/>
  <c r="F854" i="1" s="1"/>
  <c r="G854" i="1" s="1"/>
  <c r="J854" i="1" s="1"/>
  <c r="E872" i="1"/>
  <c r="F872" i="1" s="1"/>
  <c r="G872" i="1" s="1"/>
  <c r="J872" i="1" s="1"/>
  <c r="E888" i="1"/>
  <c r="F888" i="1" s="1"/>
  <c r="G888" i="1" s="1"/>
  <c r="J888" i="1" s="1"/>
  <c r="E912" i="1"/>
  <c r="E913" i="1"/>
  <c r="F913" i="1" s="1"/>
  <c r="G913" i="1" s="1"/>
  <c r="E916" i="1"/>
  <c r="F916" i="1" s="1"/>
  <c r="G916" i="1" s="1"/>
  <c r="E917" i="1"/>
  <c r="F917" i="1" s="1"/>
  <c r="G917" i="1" s="1"/>
  <c r="E918" i="1"/>
  <c r="F918" i="1" s="1"/>
  <c r="G918" i="1" s="1"/>
  <c r="E919" i="1"/>
  <c r="E920" i="1"/>
  <c r="F920" i="1" s="1"/>
  <c r="G920" i="1" s="1"/>
  <c r="E925" i="1"/>
  <c r="F925" i="1" s="1"/>
  <c r="G925" i="1" s="1"/>
  <c r="J925" i="1" s="1"/>
  <c r="E926" i="1"/>
  <c r="F926" i="1" s="1"/>
  <c r="G926" i="1" s="1"/>
  <c r="E927" i="1"/>
  <c r="F927" i="1" s="1"/>
  <c r="G927" i="1" s="1"/>
  <c r="P927" i="1" s="1"/>
  <c r="E928" i="1"/>
  <c r="F928" i="1" s="1"/>
  <c r="G928" i="1" s="1"/>
  <c r="E929" i="1"/>
  <c r="F929" i="1" s="1"/>
  <c r="G929" i="1" s="1"/>
  <c r="E930" i="1"/>
  <c r="F930" i="1" s="1"/>
  <c r="G930" i="1" s="1"/>
  <c r="E931" i="1"/>
  <c r="F931" i="1" s="1"/>
  <c r="G931" i="1" s="1"/>
  <c r="E932" i="1"/>
  <c r="F932" i="1" s="1"/>
  <c r="G932" i="1" s="1"/>
  <c r="J932" i="1" s="1"/>
  <c r="E938" i="1"/>
  <c r="F938" i="1" s="1"/>
  <c r="G938" i="1" s="1"/>
  <c r="J938" i="1" s="1"/>
  <c r="E955" i="1"/>
  <c r="F955" i="1" s="1"/>
  <c r="G955" i="1" s="1"/>
  <c r="E956" i="1"/>
  <c r="F956" i="1" s="1"/>
  <c r="G956" i="1" s="1"/>
  <c r="E966" i="1"/>
  <c r="E968" i="1"/>
  <c r="F968" i="1" s="1"/>
  <c r="G968" i="1" s="1"/>
  <c r="J968" i="1" s="1"/>
  <c r="E969" i="1"/>
  <c r="F969" i="1" s="1"/>
  <c r="G969" i="1" s="1"/>
  <c r="E971" i="1"/>
  <c r="F971" i="1" s="1"/>
  <c r="G971" i="1" s="1"/>
  <c r="E972" i="1"/>
  <c r="F972" i="1" s="1"/>
  <c r="G972" i="1" s="1"/>
  <c r="E973" i="1"/>
  <c r="E974" i="1"/>
  <c r="F974" i="1" s="1"/>
  <c r="G974" i="1" s="1"/>
  <c r="E1028" i="1"/>
  <c r="F1028" i="1" s="1"/>
  <c r="G1028" i="1" s="1"/>
  <c r="J1028" i="1" s="1"/>
  <c r="E1030" i="1"/>
  <c r="F1030" i="1" s="1"/>
  <c r="G1030" i="1" s="1"/>
  <c r="J1030" i="1" s="1"/>
  <c r="E1031" i="1"/>
  <c r="F1031" i="1" s="1"/>
  <c r="G1031" i="1" s="1"/>
  <c r="J1031" i="1" s="1"/>
  <c r="E1032" i="1"/>
  <c r="F1032" i="1" s="1"/>
  <c r="G1032" i="1" s="1"/>
  <c r="J1032" i="1" s="1"/>
  <c r="E1033" i="1"/>
  <c r="F1033" i="1" s="1"/>
  <c r="G1033" i="1" s="1"/>
  <c r="J1033" i="1" s="1"/>
  <c r="E1034" i="1"/>
  <c r="F1034" i="1" s="1"/>
  <c r="G1034" i="1" s="1"/>
  <c r="J1034" i="1" s="1"/>
  <c r="E1035" i="1"/>
  <c r="F1035" i="1" s="1"/>
  <c r="G1035" i="1" s="1"/>
  <c r="J1035" i="1" s="1"/>
  <c r="E1046" i="1"/>
  <c r="F1046" i="1" s="1"/>
  <c r="G1046" i="1" s="1"/>
  <c r="J1046" i="1" s="1"/>
  <c r="E1047" i="1"/>
  <c r="F1047" i="1" s="1"/>
  <c r="G1047" i="1" s="1"/>
  <c r="J1047" i="1" s="1"/>
  <c r="E1051" i="1"/>
  <c r="F1051" i="1" s="1"/>
  <c r="G1051" i="1" s="1"/>
  <c r="J1051" i="1" s="1"/>
  <c r="E1053" i="1"/>
  <c r="F1053" i="1" s="1"/>
  <c r="G1053" i="1" s="1"/>
  <c r="J1053" i="1" s="1"/>
  <c r="E1054" i="1"/>
  <c r="F1054" i="1" s="1"/>
  <c r="G1054" i="1" s="1"/>
  <c r="J1054" i="1" s="1"/>
  <c r="E1055" i="1"/>
  <c r="F1055" i="1" s="1"/>
  <c r="G1055" i="1" s="1"/>
  <c r="J1055" i="1" s="1"/>
  <c r="E1057" i="1"/>
  <c r="F1057" i="1" s="1"/>
  <c r="G1057" i="1" s="1"/>
  <c r="J1057" i="1" s="1"/>
  <c r="E1059" i="1"/>
  <c r="F1059" i="1" s="1"/>
  <c r="G1059" i="1" s="1"/>
  <c r="E1061" i="1"/>
  <c r="F1061" i="1" s="1"/>
  <c r="G1061" i="1" s="1"/>
  <c r="E1062" i="1"/>
  <c r="F1062" i="1" s="1"/>
  <c r="G1062" i="1" s="1"/>
  <c r="J1062" i="1" s="1"/>
  <c r="E1064" i="1"/>
  <c r="F1064" i="1" s="1"/>
  <c r="G1064" i="1" s="1"/>
  <c r="J1064" i="1" s="1"/>
  <c r="E1072" i="1"/>
  <c r="F1072" i="1" s="1"/>
  <c r="G1072" i="1" s="1"/>
  <c r="E1073" i="1"/>
  <c r="F1073" i="1" s="1"/>
  <c r="G1073" i="1" s="1"/>
  <c r="J1073" i="1" s="1"/>
  <c r="E1076" i="1"/>
  <c r="F1076" i="1" s="1"/>
  <c r="G1076" i="1" s="1"/>
  <c r="E1077" i="1"/>
  <c r="F1077" i="1" s="1"/>
  <c r="G1077" i="1" s="1"/>
  <c r="J1077" i="1" s="1"/>
  <c r="E1078" i="1"/>
  <c r="F1078" i="1" s="1"/>
  <c r="G1078" i="1" s="1"/>
  <c r="E1079" i="1"/>
  <c r="F1079" i="1" s="1"/>
  <c r="G1079" i="1" s="1"/>
  <c r="E1082" i="1"/>
  <c r="F1082" i="1" s="1"/>
  <c r="G1082" i="1" s="1"/>
  <c r="J1082" i="1" s="1"/>
  <c r="E1083" i="1"/>
  <c r="F1083" i="1" s="1"/>
  <c r="G1083" i="1" s="1"/>
  <c r="E1084" i="1"/>
  <c r="F1084" i="1" s="1"/>
  <c r="G1084" i="1" s="1"/>
  <c r="J1084" i="1" s="1"/>
  <c r="E1085" i="1"/>
  <c r="F1085" i="1" s="1"/>
  <c r="G1085" i="1" s="1"/>
  <c r="E1086" i="1"/>
  <c r="F1086" i="1" s="1"/>
  <c r="G1086" i="1" s="1"/>
  <c r="J1086" i="1" s="1"/>
  <c r="E1087" i="1"/>
  <c r="F1087" i="1" s="1"/>
  <c r="G1087" i="1" s="1"/>
  <c r="J1087" i="1" s="1"/>
  <c r="E1088" i="1"/>
  <c r="F1088" i="1" s="1"/>
  <c r="G1088" i="1" s="1"/>
  <c r="J1088" i="1" s="1"/>
  <c r="E1090" i="1"/>
  <c r="F1090" i="1" s="1"/>
  <c r="G1090" i="1" s="1"/>
  <c r="E1093" i="1"/>
  <c r="F1093" i="1" s="1"/>
  <c r="G1093" i="1" s="1"/>
  <c r="J1093" i="1" s="1"/>
  <c r="E1098" i="1"/>
  <c r="F1098" i="1" s="1"/>
  <c r="G1098" i="1" s="1"/>
  <c r="J1098" i="1" s="1"/>
  <c r="E1099" i="1"/>
  <c r="F1099" i="1" s="1"/>
  <c r="G1099" i="1" s="1"/>
  <c r="E1104" i="1"/>
  <c r="F1104" i="1" s="1"/>
  <c r="G1104" i="1" s="1"/>
  <c r="J1104" i="1" s="1"/>
  <c r="E1105" i="1"/>
  <c r="F1105" i="1" s="1"/>
  <c r="G1105" i="1" s="1"/>
  <c r="J1105" i="1" s="1"/>
  <c r="E1107" i="1"/>
  <c r="F1107" i="1" s="1"/>
  <c r="G1107" i="1" s="1"/>
  <c r="J1107" i="1" s="1"/>
  <c r="E1111" i="1"/>
  <c r="F1111" i="1" s="1"/>
  <c r="G1111" i="1" s="1"/>
  <c r="J1111" i="1" s="1"/>
  <c r="E1113" i="1"/>
  <c r="F1113" i="1" s="1"/>
  <c r="G1113" i="1" s="1"/>
  <c r="E1114" i="1"/>
  <c r="F1114" i="1" s="1"/>
  <c r="G1114" i="1" s="1"/>
  <c r="J1114" i="1" s="1"/>
  <c r="E1122" i="1"/>
  <c r="F1122" i="1" s="1"/>
  <c r="G1122" i="1" s="1"/>
  <c r="J1122" i="1" s="1"/>
  <c r="E1124" i="1"/>
  <c r="F1124" i="1" s="1"/>
  <c r="G1124" i="1" s="1"/>
  <c r="J1124" i="1" s="1"/>
  <c r="E1130" i="1"/>
  <c r="F1130" i="1" s="1"/>
  <c r="G1130" i="1" s="1"/>
  <c r="K1130" i="1" s="1"/>
  <c r="E1132" i="1"/>
  <c r="F1132" i="1" s="1"/>
  <c r="G1132" i="1" s="1"/>
  <c r="K1132" i="1" s="1"/>
  <c r="E1133" i="1"/>
  <c r="F1133" i="1" s="1"/>
  <c r="G1133" i="1" s="1"/>
  <c r="K1133" i="1" s="1"/>
  <c r="E1136" i="1"/>
  <c r="F1136" i="1" s="1"/>
  <c r="G1136" i="1" s="1"/>
  <c r="K1136" i="1" s="1"/>
  <c r="E1137" i="1"/>
  <c r="F1137" i="1" s="1"/>
  <c r="G1137" i="1" s="1"/>
  <c r="K1137" i="1" s="1"/>
  <c r="E1140" i="1"/>
  <c r="F1140" i="1" s="1"/>
  <c r="G1140" i="1" s="1"/>
  <c r="K1140" i="1" s="1"/>
  <c r="E1141" i="1"/>
  <c r="F1141" i="1" s="1"/>
  <c r="G1141" i="1" s="1"/>
  <c r="K1141" i="1" s="1"/>
  <c r="E1142" i="1"/>
  <c r="F1142" i="1" s="1"/>
  <c r="G1142" i="1" s="1"/>
  <c r="K1142" i="1" s="1"/>
  <c r="E1149" i="1"/>
  <c r="F1149" i="1" s="1"/>
  <c r="G1149" i="1" s="1"/>
  <c r="K1149" i="1" s="1"/>
  <c r="E1151" i="1"/>
  <c r="F1151" i="1" s="1"/>
  <c r="G1151" i="1" s="1"/>
  <c r="K1151" i="1" s="1"/>
  <c r="E1153" i="1"/>
  <c r="F1153" i="1" s="1"/>
  <c r="G1153" i="1" s="1"/>
  <c r="K1153" i="1" s="1"/>
  <c r="E1155" i="1"/>
  <c r="F1155" i="1" s="1"/>
  <c r="G1155" i="1" s="1"/>
  <c r="K1155" i="1" s="1"/>
  <c r="E1162" i="1"/>
  <c r="F1162" i="1" s="1"/>
  <c r="G1162" i="1" s="1"/>
  <c r="K1162" i="1" s="1"/>
  <c r="E1163" i="1"/>
  <c r="F1163" i="1" s="1"/>
  <c r="G1163" i="1" s="1"/>
  <c r="K1163" i="1" s="1"/>
  <c r="E1167" i="1"/>
  <c r="F1167" i="1" s="1"/>
  <c r="G1167" i="1" s="1"/>
  <c r="K1167" i="1" s="1"/>
  <c r="E1169" i="1"/>
  <c r="F1169" i="1" s="1"/>
  <c r="G1169" i="1" s="1"/>
  <c r="K1169" i="1" s="1"/>
  <c r="E1171" i="1"/>
  <c r="F1171" i="1" s="1"/>
  <c r="G1171" i="1" s="1"/>
  <c r="K1171" i="1" s="1"/>
  <c r="E1173" i="1"/>
  <c r="F1173" i="1" s="1"/>
  <c r="G1173" i="1" s="1"/>
  <c r="K1173" i="1" s="1"/>
  <c r="E1175" i="1"/>
  <c r="F1175" i="1" s="1"/>
  <c r="G1175" i="1" s="1"/>
  <c r="K1175" i="1" s="1"/>
  <c r="E1189" i="1"/>
  <c r="F1189" i="1" s="1"/>
  <c r="G1189" i="1" s="1"/>
  <c r="K1189" i="1" s="1"/>
  <c r="E1194" i="1"/>
  <c r="F1194" i="1" s="1"/>
  <c r="G1194" i="1" s="1"/>
  <c r="K1194" i="1" s="1"/>
  <c r="E1198" i="1"/>
  <c r="F1198" i="1" s="1"/>
  <c r="G1198" i="1" s="1"/>
  <c r="K1198" i="1" s="1"/>
  <c r="E1202" i="1"/>
  <c r="F1202" i="1" s="1"/>
  <c r="G1202" i="1" s="1"/>
  <c r="K1202" i="1" s="1"/>
  <c r="E1204" i="1"/>
  <c r="F1204" i="1" s="1"/>
  <c r="G1204" i="1" s="1"/>
  <c r="K1204" i="1" s="1"/>
  <c r="E1205" i="1"/>
  <c r="F1205" i="1" s="1"/>
  <c r="G1205" i="1" s="1"/>
  <c r="K1205" i="1" s="1"/>
  <c r="E1206" i="1"/>
  <c r="F1206" i="1" s="1"/>
  <c r="G1206" i="1" s="1"/>
  <c r="K1206" i="1" s="1"/>
  <c r="E1207" i="1"/>
  <c r="F1207" i="1" s="1"/>
  <c r="G1207" i="1" s="1"/>
  <c r="K1207" i="1" s="1"/>
  <c r="E1208" i="1"/>
  <c r="F1208" i="1" s="1"/>
  <c r="G1208" i="1" s="1"/>
  <c r="K1208" i="1" s="1"/>
  <c r="E1209" i="1"/>
  <c r="F1209" i="1" s="1"/>
  <c r="G1209" i="1" s="1"/>
  <c r="K1209" i="1" s="1"/>
  <c r="E1210" i="1"/>
  <c r="F1210" i="1" s="1"/>
  <c r="G1210" i="1" s="1"/>
  <c r="K1210" i="1" s="1"/>
  <c r="E1211" i="1"/>
  <c r="F1211" i="1" s="1"/>
  <c r="G1211" i="1" s="1"/>
  <c r="K1211" i="1" s="1"/>
  <c r="E1212" i="1"/>
  <c r="F1212" i="1" s="1"/>
  <c r="G1212" i="1" s="1"/>
  <c r="K1212" i="1" s="1"/>
  <c r="E1213" i="1"/>
  <c r="F1213" i="1" s="1"/>
  <c r="G1213" i="1" s="1"/>
  <c r="K1213" i="1" s="1"/>
  <c r="E1220" i="1"/>
  <c r="F1220" i="1" s="1"/>
  <c r="G1220" i="1" s="1"/>
  <c r="K1220" i="1" s="1"/>
  <c r="E1223" i="1"/>
  <c r="F1223" i="1" s="1"/>
  <c r="G1223" i="1" s="1"/>
  <c r="K1223" i="1" s="1"/>
  <c r="E1225" i="1"/>
  <c r="F1225" i="1" s="1"/>
  <c r="G1225" i="1" s="1"/>
  <c r="K1225" i="1" s="1"/>
  <c r="E1226" i="1"/>
  <c r="F1226" i="1" s="1"/>
  <c r="G1226" i="1" s="1"/>
  <c r="K1226" i="1" s="1"/>
  <c r="E1236" i="1"/>
  <c r="F1236" i="1" s="1"/>
  <c r="G1236" i="1" s="1"/>
  <c r="K1236" i="1" s="1"/>
  <c r="E1244" i="1"/>
  <c r="F1244" i="1" s="1"/>
  <c r="G1244" i="1" s="1"/>
  <c r="K1244" i="1" s="1"/>
  <c r="E1245" i="1"/>
  <c r="F1245" i="1" s="1"/>
  <c r="G1245" i="1" s="1"/>
  <c r="K1245" i="1" s="1"/>
  <c r="E1246" i="1"/>
  <c r="F1246" i="1" s="1"/>
  <c r="G1246" i="1" s="1"/>
  <c r="K1246" i="1" s="1"/>
  <c r="E1247" i="1"/>
  <c r="F1247" i="1" s="1"/>
  <c r="G1247" i="1" s="1"/>
  <c r="K1247" i="1" s="1"/>
  <c r="E1248" i="1"/>
  <c r="F1248" i="1" s="1"/>
  <c r="G1248" i="1" s="1"/>
  <c r="K1248" i="1" s="1"/>
  <c r="E1250" i="1"/>
  <c r="F1250" i="1" s="1"/>
  <c r="G1250" i="1" s="1"/>
  <c r="K1250" i="1" s="1"/>
  <c r="E1251" i="1"/>
  <c r="F1251" i="1" s="1"/>
  <c r="G1251" i="1" s="1"/>
  <c r="K1251" i="1" s="1"/>
  <c r="E1254" i="1"/>
  <c r="F1254" i="1" s="1"/>
  <c r="G1254" i="1" s="1"/>
  <c r="K1254" i="1" s="1"/>
  <c r="E1255" i="1"/>
  <c r="F1255" i="1" s="1"/>
  <c r="G1255" i="1" s="1"/>
  <c r="K1255" i="1" s="1"/>
  <c r="E1259" i="1"/>
  <c r="F1259" i="1" s="1"/>
  <c r="G1259" i="1" s="1"/>
  <c r="K1259" i="1" s="1"/>
  <c r="E1263" i="1"/>
  <c r="F1263" i="1" s="1"/>
  <c r="G1263" i="1" s="1"/>
  <c r="K1263" i="1" s="1"/>
  <c r="E1264" i="1"/>
  <c r="F1264" i="1" s="1"/>
  <c r="G1264" i="1" s="1"/>
  <c r="K1264" i="1" s="1"/>
  <c r="E1265" i="1"/>
  <c r="F1265" i="1" s="1"/>
  <c r="G1265" i="1" s="1"/>
  <c r="K1265" i="1" s="1"/>
  <c r="E1266" i="1"/>
  <c r="F1266" i="1" s="1"/>
  <c r="G1266" i="1" s="1"/>
  <c r="K1266" i="1" s="1"/>
  <c r="E1268" i="1"/>
  <c r="F1268" i="1" s="1"/>
  <c r="G1268" i="1" s="1"/>
  <c r="K1268" i="1" s="1"/>
  <c r="E1269" i="1"/>
  <c r="F1269" i="1" s="1"/>
  <c r="G1269" i="1" s="1"/>
  <c r="K1269" i="1" s="1"/>
  <c r="E1270" i="1"/>
  <c r="F1270" i="1" s="1"/>
  <c r="G1270" i="1" s="1"/>
  <c r="K1270" i="1" s="1"/>
  <c r="E1271" i="1"/>
  <c r="F1271" i="1" s="1"/>
  <c r="G1271" i="1" s="1"/>
  <c r="K1271" i="1" s="1"/>
  <c r="E1276" i="1"/>
  <c r="F1276" i="1" s="1"/>
  <c r="G1276" i="1" s="1"/>
  <c r="K1276" i="1" s="1"/>
  <c r="E1277" i="1"/>
  <c r="F1277" i="1" s="1"/>
  <c r="G1277" i="1" s="1"/>
  <c r="K1277" i="1" s="1"/>
  <c r="E1278" i="1"/>
  <c r="F1278" i="1" s="1"/>
  <c r="G1278" i="1" s="1"/>
  <c r="K1278" i="1" s="1"/>
  <c r="E1279" i="1"/>
  <c r="F1279" i="1" s="1"/>
  <c r="G1279" i="1" s="1"/>
  <c r="K1279" i="1" s="1"/>
  <c r="E1280" i="1"/>
  <c r="F1280" i="1" s="1"/>
  <c r="G1280" i="1" s="1"/>
  <c r="K1280" i="1" s="1"/>
  <c r="E1281" i="1"/>
  <c r="F1281" i="1" s="1"/>
  <c r="G1281" i="1" s="1"/>
  <c r="K1281" i="1" s="1"/>
  <c r="E1282" i="1"/>
  <c r="F1282" i="1" s="1"/>
  <c r="G1282" i="1" s="1"/>
  <c r="K1282" i="1" s="1"/>
  <c r="E1283" i="1"/>
  <c r="F1283" i="1" s="1"/>
  <c r="G1283" i="1" s="1"/>
  <c r="K1283" i="1" s="1"/>
  <c r="E1284" i="1"/>
  <c r="F1284" i="1" s="1"/>
  <c r="G1284" i="1" s="1"/>
  <c r="K1284" i="1" s="1"/>
  <c r="E1285" i="1"/>
  <c r="F1285" i="1" s="1"/>
  <c r="G1285" i="1" s="1"/>
  <c r="K1285" i="1" s="1"/>
  <c r="E1287" i="1"/>
  <c r="F1287" i="1" s="1"/>
  <c r="G1287" i="1" s="1"/>
  <c r="K1287" i="1" s="1"/>
  <c r="E381" i="1"/>
  <c r="E441" i="1"/>
  <c r="F441" i="1" s="1"/>
  <c r="G441" i="1" s="1"/>
  <c r="E520" i="1"/>
  <c r="F520" i="1" s="1"/>
  <c r="G520" i="1" s="1"/>
  <c r="E568" i="1"/>
  <c r="F568" i="1" s="1"/>
  <c r="G568" i="1" s="1"/>
  <c r="E798" i="1"/>
  <c r="F798" i="1" s="1"/>
  <c r="G798" i="1" s="1"/>
  <c r="H798" i="1" s="1"/>
  <c r="E882" i="1"/>
  <c r="F882" i="1" s="1"/>
  <c r="G882" i="1" s="1"/>
  <c r="E892" i="1"/>
  <c r="F892" i="1" s="1"/>
  <c r="G892" i="1" s="1"/>
  <c r="H892" i="1" s="1"/>
  <c r="E23" i="1"/>
  <c r="F23" i="1" s="1"/>
  <c r="G23" i="1" s="1"/>
  <c r="I23" i="1" s="1"/>
  <c r="E107" i="1"/>
  <c r="E111" i="1"/>
  <c r="F111" i="1" s="1"/>
  <c r="G111" i="1" s="1"/>
  <c r="I111" i="1" s="1"/>
  <c r="E114" i="1"/>
  <c r="F114" i="1" s="1"/>
  <c r="G114" i="1" s="1"/>
  <c r="I114" i="1" s="1"/>
  <c r="E128" i="1"/>
  <c r="F128" i="1" s="1"/>
  <c r="G128" i="1" s="1"/>
  <c r="I128" i="1" s="1"/>
  <c r="E133" i="1"/>
  <c r="F133" i="1" s="1"/>
  <c r="G133" i="1" s="1"/>
  <c r="I133" i="1" s="1"/>
  <c r="E136" i="1"/>
  <c r="F136" i="1" s="1"/>
  <c r="G136" i="1" s="1"/>
  <c r="I136" i="1" s="1"/>
  <c r="E155" i="1"/>
  <c r="F155" i="1" s="1"/>
  <c r="G155" i="1" s="1"/>
  <c r="I155" i="1" s="1"/>
  <c r="E156" i="1"/>
  <c r="F156" i="1" s="1"/>
  <c r="G156" i="1" s="1"/>
  <c r="I156" i="1" s="1"/>
  <c r="E180" i="1"/>
  <c r="F180" i="1" s="1"/>
  <c r="G180" i="1" s="1"/>
  <c r="H180" i="1" s="1"/>
  <c r="E212" i="1"/>
  <c r="F212" i="1" s="1"/>
  <c r="G212" i="1" s="1"/>
  <c r="I212" i="1" s="1"/>
  <c r="E223" i="1"/>
  <c r="F223" i="1" s="1"/>
  <c r="G223" i="1" s="1"/>
  <c r="H223" i="1" s="1"/>
  <c r="E241" i="1"/>
  <c r="F241" i="1" s="1"/>
  <c r="G241" i="1" s="1"/>
  <c r="I241" i="1" s="1"/>
  <c r="E172" i="1"/>
  <c r="E196" i="1"/>
  <c r="F196" i="1" s="1"/>
  <c r="G196" i="1" s="1"/>
  <c r="I196" i="1" s="1"/>
  <c r="E200" i="1"/>
  <c r="F200" i="1" s="1"/>
  <c r="G200" i="1" s="1"/>
  <c r="I200" i="1" s="1"/>
  <c r="E275" i="1"/>
  <c r="F275" i="1" s="1"/>
  <c r="E365" i="1"/>
  <c r="F365" i="1" s="1"/>
  <c r="E431" i="1"/>
  <c r="F431" i="1" s="1"/>
  <c r="E434" i="1"/>
  <c r="F434" i="1" s="1"/>
  <c r="E539" i="1"/>
  <c r="F539" i="1" s="1"/>
  <c r="E297" i="1"/>
  <c r="F297" i="1" s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6" i="1"/>
  <c r="Q169" i="1"/>
  <c r="Q175" i="1"/>
  <c r="Q178" i="1"/>
  <c r="Q180" i="1"/>
  <c r="Q181" i="1"/>
  <c r="Q182" i="1"/>
  <c r="Q183" i="1"/>
  <c r="Q184" i="1"/>
  <c r="Q206" i="1"/>
  <c r="Q208" i="1"/>
  <c r="Q209" i="1"/>
  <c r="Q210" i="1"/>
  <c r="Q212" i="1"/>
  <c r="Q213" i="1"/>
  <c r="Q214" i="1"/>
  <c r="Q215" i="1"/>
  <c r="Q216" i="1"/>
  <c r="Q220" i="1"/>
  <c r="Q221" i="1"/>
  <c r="Q222" i="1"/>
  <c r="Q223" i="1"/>
  <c r="Q226" i="1"/>
  <c r="Q227" i="1"/>
  <c r="Q229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7" i="1"/>
  <c r="Q248" i="1"/>
  <c r="Q249" i="1"/>
  <c r="Q250" i="1"/>
  <c r="Q251" i="1"/>
  <c r="Q253" i="1"/>
  <c r="Q258" i="1"/>
  <c r="Q259" i="1"/>
  <c r="Q260" i="1"/>
  <c r="Q261" i="1"/>
  <c r="Q262" i="1"/>
  <c r="Q263" i="1"/>
  <c r="Q268" i="1"/>
  <c r="Q269" i="1"/>
  <c r="Q270" i="1"/>
  <c r="Q271" i="1"/>
  <c r="Q272" i="1"/>
  <c r="Q273" i="1"/>
  <c r="Q274" i="1"/>
  <c r="Q276" i="1"/>
  <c r="Q282" i="1"/>
  <c r="Q283" i="1"/>
  <c r="Q284" i="1"/>
  <c r="Q286" i="1"/>
  <c r="Q287" i="1"/>
  <c r="Q288" i="1"/>
  <c r="Q290" i="1"/>
  <c r="Q291" i="1"/>
  <c r="Q292" i="1"/>
  <c r="Q293" i="1"/>
  <c r="Q294" i="1"/>
  <c r="Q295" i="1"/>
  <c r="Q296" i="1"/>
  <c r="Q298" i="1"/>
  <c r="Q300" i="1"/>
  <c r="Q302" i="1"/>
  <c r="Q304" i="1"/>
  <c r="Q305" i="1"/>
  <c r="Q306" i="1"/>
  <c r="Q307" i="1"/>
  <c r="Q308" i="1"/>
  <c r="Q309" i="1"/>
  <c r="Q314" i="1"/>
  <c r="Q316" i="1"/>
  <c r="Q318" i="1"/>
  <c r="Q319" i="1"/>
  <c r="Q320" i="1"/>
  <c r="Q322" i="1"/>
  <c r="Q323" i="1"/>
  <c r="Q324" i="1"/>
  <c r="Q326" i="1"/>
  <c r="Q327" i="1"/>
  <c r="Q329" i="1"/>
  <c r="Q330" i="1"/>
  <c r="Q333" i="1"/>
  <c r="Q334" i="1"/>
  <c r="Q338" i="1"/>
  <c r="Q340" i="1"/>
  <c r="Q342" i="1"/>
  <c r="Q343" i="1"/>
  <c r="Q344" i="1"/>
  <c r="Q346" i="1"/>
  <c r="Q347" i="1"/>
  <c r="Q348" i="1"/>
  <c r="Q351" i="1"/>
  <c r="Q354" i="1"/>
  <c r="Q355" i="1"/>
  <c r="Q359" i="1"/>
  <c r="Q360" i="1"/>
  <c r="Q362" i="1"/>
  <c r="Q363" i="1"/>
  <c r="Q364" i="1"/>
  <c r="Q366" i="1"/>
  <c r="Q367" i="1"/>
  <c r="Q368" i="1"/>
  <c r="Q369" i="1"/>
  <c r="Q370" i="1"/>
  <c r="Q371" i="1"/>
  <c r="Q373" i="1"/>
  <c r="Q374" i="1"/>
  <c r="Q375" i="1"/>
  <c r="Q376" i="1"/>
  <c r="Q378" i="1"/>
  <c r="Q379" i="1"/>
  <c r="Q385" i="1"/>
  <c r="Q395" i="1"/>
  <c r="Q397" i="1"/>
  <c r="Q398" i="1"/>
  <c r="Q401" i="1"/>
  <c r="Q402" i="1"/>
  <c r="Q414" i="1"/>
  <c r="Q428" i="1"/>
  <c r="Q463" i="1"/>
  <c r="Q638" i="1"/>
  <c r="Q693" i="1"/>
  <c r="Q697" i="1"/>
  <c r="Q707" i="1"/>
  <c r="Q708" i="1"/>
  <c r="Q709" i="1"/>
  <c r="Q734" i="1"/>
  <c r="Q846" i="1"/>
  <c r="Q854" i="1"/>
  <c r="Q858" i="1"/>
  <c r="Q859" i="1"/>
  <c r="Q872" i="1"/>
  <c r="Q888" i="1"/>
  <c r="Q900" i="1"/>
  <c r="Q901" i="1"/>
  <c r="Q932" i="1"/>
  <c r="Q938" i="1"/>
  <c r="Q973" i="1"/>
  <c r="Q1028" i="1"/>
  <c r="Q1030" i="1"/>
  <c r="Q1031" i="1"/>
  <c r="Q1032" i="1"/>
  <c r="Q1033" i="1"/>
  <c r="Q1034" i="1"/>
  <c r="Q1035" i="1"/>
  <c r="Q1046" i="1"/>
  <c r="Q1047" i="1"/>
  <c r="Q1051" i="1"/>
  <c r="Q1052" i="1"/>
  <c r="Q1053" i="1"/>
  <c r="Q1054" i="1"/>
  <c r="Q1055" i="1"/>
  <c r="Q1057" i="1"/>
  <c r="Q1058" i="1"/>
  <c r="Q1073" i="1"/>
  <c r="Q1082" i="1"/>
  <c r="Q1084" i="1"/>
  <c r="Q1086" i="1"/>
  <c r="Q1087" i="1"/>
  <c r="Q1088" i="1"/>
  <c r="Q1091" i="1"/>
  <c r="Q1093" i="1"/>
  <c r="Q1107" i="1"/>
  <c r="Q1110" i="1"/>
  <c r="Q1111" i="1"/>
  <c r="Q1114" i="1"/>
  <c r="Q1115" i="1"/>
  <c r="Q1116" i="1"/>
  <c r="Q1117" i="1"/>
  <c r="Q1118" i="1"/>
  <c r="Q1119" i="1"/>
  <c r="Q1120" i="1"/>
  <c r="Q1121" i="1"/>
  <c r="Q1122" i="1"/>
  <c r="Q1124" i="1"/>
  <c r="Q1125" i="1"/>
  <c r="Q1127" i="1"/>
  <c r="Q1128" i="1"/>
  <c r="Q1129" i="1"/>
  <c r="Q1130" i="1"/>
  <c r="Q1132" i="1"/>
  <c r="Q1133" i="1"/>
  <c r="Q1136" i="1"/>
  <c r="Q1137" i="1"/>
  <c r="Q1139" i="1"/>
  <c r="Q1140" i="1"/>
  <c r="Q1143" i="1"/>
  <c r="Q1144" i="1"/>
  <c r="Q1145" i="1"/>
  <c r="Q1146" i="1"/>
  <c r="Q1147" i="1"/>
  <c r="Q1148" i="1"/>
  <c r="Q1149" i="1"/>
  <c r="Q1150" i="1"/>
  <c r="Q1152" i="1"/>
  <c r="Q1154" i="1"/>
  <c r="Q1156" i="1"/>
  <c r="Q1157" i="1"/>
  <c r="Q1158" i="1"/>
  <c r="Q1159" i="1"/>
  <c r="Q1160" i="1"/>
  <c r="Q1161" i="1"/>
  <c r="Q1163" i="1"/>
  <c r="Q1164" i="1"/>
  <c r="Q1165" i="1"/>
  <c r="Q1166" i="1"/>
  <c r="Q1168" i="1"/>
  <c r="Q1170" i="1"/>
  <c r="Q1172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7" i="1"/>
  <c r="Q1190" i="1"/>
  <c r="Q1192" i="1"/>
  <c r="Q1194" i="1"/>
  <c r="Q1195" i="1"/>
  <c r="Q1196" i="1"/>
  <c r="Q1197" i="1"/>
  <c r="Q1199" i="1"/>
  <c r="Q1200" i="1"/>
  <c r="Q1201" i="1"/>
  <c r="Q1203" i="1"/>
  <c r="Q1215" i="1"/>
  <c r="Q1217" i="1"/>
  <c r="Q1219" i="1"/>
  <c r="Q1221" i="1"/>
  <c r="Q1222" i="1"/>
  <c r="Q1224" i="1"/>
  <c r="Q1225" i="1"/>
  <c r="Q1227" i="1"/>
  <c r="Q1229" i="1"/>
  <c r="Q1231" i="1"/>
  <c r="Q1232" i="1"/>
  <c r="Q1233" i="1"/>
  <c r="Q1236" i="1"/>
  <c r="Q1237" i="1"/>
  <c r="Q1239" i="1"/>
  <c r="Q1241" i="1"/>
  <c r="Q1249" i="1"/>
  <c r="Q1251" i="1"/>
  <c r="Q1252" i="1"/>
  <c r="Q1253" i="1"/>
  <c r="Q1255" i="1"/>
  <c r="Q1262" i="1"/>
  <c r="Q1264" i="1"/>
  <c r="Q1267" i="1"/>
  <c r="Q1270" i="1"/>
  <c r="Q1271" i="1"/>
  <c r="Q1272" i="1"/>
  <c r="Q1274" i="1"/>
  <c r="Q1276" i="1"/>
  <c r="Q1277" i="1"/>
  <c r="Q1300" i="1"/>
  <c r="Q1311" i="1"/>
  <c r="Q1319" i="1"/>
  <c r="G1225" i="3"/>
  <c r="C1225" i="3"/>
  <c r="E1225" i="3"/>
  <c r="G1224" i="3"/>
  <c r="C1224" i="3"/>
  <c r="E1224" i="3"/>
  <c r="G806" i="3"/>
  <c r="C806" i="3"/>
  <c r="E806" i="3"/>
  <c r="G805" i="3"/>
  <c r="C805" i="3"/>
  <c r="E805" i="3"/>
  <c r="G804" i="3"/>
  <c r="C804" i="3"/>
  <c r="E804" i="3"/>
  <c r="G803" i="3"/>
  <c r="C803" i="3"/>
  <c r="E803" i="3"/>
  <c r="G802" i="3"/>
  <c r="C802" i="3"/>
  <c r="E802" i="3"/>
  <c r="G801" i="3"/>
  <c r="C801" i="3"/>
  <c r="E801" i="3"/>
  <c r="G800" i="3"/>
  <c r="C800" i="3"/>
  <c r="E800" i="3"/>
  <c r="G1223" i="3"/>
  <c r="C1223" i="3"/>
  <c r="E1223" i="3"/>
  <c r="G799" i="3"/>
  <c r="C799" i="3"/>
  <c r="E799" i="3"/>
  <c r="G798" i="3"/>
  <c r="C798" i="3"/>
  <c r="E798" i="3"/>
  <c r="G797" i="3"/>
  <c r="C797" i="3"/>
  <c r="E797" i="3"/>
  <c r="G796" i="3"/>
  <c r="C796" i="3"/>
  <c r="E796" i="3"/>
  <c r="G795" i="3"/>
  <c r="C795" i="3"/>
  <c r="E795" i="3"/>
  <c r="G794" i="3"/>
  <c r="C794" i="3"/>
  <c r="E794" i="3"/>
  <c r="G793" i="3"/>
  <c r="C793" i="3"/>
  <c r="E793" i="3"/>
  <c r="G792" i="3"/>
  <c r="C792" i="3"/>
  <c r="E792" i="3"/>
  <c r="G791" i="3"/>
  <c r="C791" i="3"/>
  <c r="E791" i="3"/>
  <c r="G1222" i="3"/>
  <c r="C1222" i="3"/>
  <c r="E1222" i="3"/>
  <c r="G790" i="3"/>
  <c r="C790" i="3"/>
  <c r="E790" i="3"/>
  <c r="G789" i="3"/>
  <c r="C789" i="3"/>
  <c r="E789" i="3"/>
  <c r="G788" i="3"/>
  <c r="C788" i="3"/>
  <c r="E788" i="3"/>
  <c r="G787" i="3"/>
  <c r="C787" i="3"/>
  <c r="E787" i="3"/>
  <c r="G786" i="3"/>
  <c r="C786" i="3"/>
  <c r="E786" i="3"/>
  <c r="G785" i="3"/>
  <c r="C785" i="3"/>
  <c r="E785" i="3"/>
  <c r="G784" i="3"/>
  <c r="C784" i="3"/>
  <c r="E784" i="3"/>
  <c r="G783" i="3"/>
  <c r="C783" i="3"/>
  <c r="E783" i="3"/>
  <c r="G782" i="3"/>
  <c r="C782" i="3"/>
  <c r="E782" i="3"/>
  <c r="G781" i="3"/>
  <c r="C781" i="3"/>
  <c r="E781" i="3"/>
  <c r="G780" i="3"/>
  <c r="C780" i="3"/>
  <c r="E780" i="3"/>
  <c r="G779" i="3"/>
  <c r="C779" i="3"/>
  <c r="E779" i="3"/>
  <c r="G778" i="3"/>
  <c r="C778" i="3"/>
  <c r="E778" i="3"/>
  <c r="G777" i="3"/>
  <c r="C777" i="3"/>
  <c r="E777" i="3"/>
  <c r="G776" i="3"/>
  <c r="C776" i="3"/>
  <c r="E776" i="3"/>
  <c r="G775" i="3"/>
  <c r="C775" i="3"/>
  <c r="E775" i="3"/>
  <c r="G774" i="3"/>
  <c r="C774" i="3"/>
  <c r="E774" i="3"/>
  <c r="G773" i="3"/>
  <c r="C773" i="3"/>
  <c r="E773" i="3"/>
  <c r="G772" i="3"/>
  <c r="C772" i="3"/>
  <c r="E772" i="3"/>
  <c r="G771" i="3"/>
  <c r="C771" i="3"/>
  <c r="E771" i="3"/>
  <c r="G770" i="3"/>
  <c r="C770" i="3"/>
  <c r="E770" i="3"/>
  <c r="G769" i="3"/>
  <c r="C769" i="3"/>
  <c r="E769" i="3"/>
  <c r="G1221" i="3"/>
  <c r="C1221" i="3"/>
  <c r="E1221" i="3"/>
  <c r="G1220" i="3"/>
  <c r="C1220" i="3"/>
  <c r="E1220" i="3"/>
  <c r="G1219" i="3"/>
  <c r="C1219" i="3"/>
  <c r="E1219" i="3"/>
  <c r="G1218" i="3"/>
  <c r="C1218" i="3"/>
  <c r="E1218" i="3"/>
  <c r="G1217" i="3"/>
  <c r="C1217" i="3"/>
  <c r="E1217" i="3"/>
  <c r="G1216" i="3"/>
  <c r="C1216" i="3"/>
  <c r="E1216" i="3"/>
  <c r="G768" i="3"/>
  <c r="C768" i="3"/>
  <c r="E768" i="3"/>
  <c r="G767" i="3"/>
  <c r="C767" i="3"/>
  <c r="E767" i="3"/>
  <c r="G1215" i="3"/>
  <c r="C1215" i="3"/>
  <c r="E1215" i="3"/>
  <c r="G766" i="3"/>
  <c r="C766" i="3"/>
  <c r="E766" i="3"/>
  <c r="G765" i="3"/>
  <c r="C765" i="3"/>
  <c r="E765" i="3"/>
  <c r="G1214" i="3"/>
  <c r="C1214" i="3"/>
  <c r="E1214" i="3"/>
  <c r="G764" i="3"/>
  <c r="C764" i="3"/>
  <c r="E764" i="3"/>
  <c r="G1213" i="3"/>
  <c r="C1213" i="3"/>
  <c r="E1213" i="3"/>
  <c r="G763" i="3"/>
  <c r="C763" i="3"/>
  <c r="E763" i="3"/>
  <c r="G762" i="3"/>
  <c r="C762" i="3"/>
  <c r="E762" i="3"/>
  <c r="G761" i="3"/>
  <c r="C761" i="3"/>
  <c r="E761" i="3"/>
  <c r="G1212" i="3"/>
  <c r="C1212" i="3"/>
  <c r="E1212" i="3"/>
  <c r="G760" i="3"/>
  <c r="C760" i="3"/>
  <c r="E760" i="3"/>
  <c r="G1211" i="3"/>
  <c r="C1211" i="3"/>
  <c r="E1211" i="3"/>
  <c r="G1210" i="3"/>
  <c r="C1210" i="3"/>
  <c r="E1210" i="3"/>
  <c r="G1209" i="3"/>
  <c r="C1209" i="3"/>
  <c r="E1209" i="3"/>
  <c r="G759" i="3"/>
  <c r="C759" i="3"/>
  <c r="E759" i="3"/>
  <c r="G1208" i="3"/>
  <c r="C1208" i="3"/>
  <c r="E1208" i="3"/>
  <c r="G758" i="3"/>
  <c r="C758" i="3"/>
  <c r="E758" i="3"/>
  <c r="G757" i="3"/>
  <c r="C757" i="3"/>
  <c r="E757" i="3"/>
  <c r="G756" i="3"/>
  <c r="C756" i="3"/>
  <c r="E756" i="3"/>
  <c r="G755" i="3"/>
  <c r="C755" i="3"/>
  <c r="E755" i="3"/>
  <c r="G754" i="3"/>
  <c r="C754" i="3"/>
  <c r="E754" i="3"/>
  <c r="G1207" i="3"/>
  <c r="C1207" i="3"/>
  <c r="E1207" i="3"/>
  <c r="G1206" i="3"/>
  <c r="C1206" i="3"/>
  <c r="E1206" i="3"/>
  <c r="G1205" i="3"/>
  <c r="C1205" i="3"/>
  <c r="E1205" i="3"/>
  <c r="G1204" i="3"/>
  <c r="C1204" i="3"/>
  <c r="E1204" i="3"/>
  <c r="G1203" i="3"/>
  <c r="C1203" i="3"/>
  <c r="E1203" i="3"/>
  <c r="G1202" i="3"/>
  <c r="C1202" i="3"/>
  <c r="E1202" i="3"/>
  <c r="G1201" i="3"/>
  <c r="C1201" i="3"/>
  <c r="E1201" i="3"/>
  <c r="G1200" i="3"/>
  <c r="C1200" i="3"/>
  <c r="E1200" i="3"/>
  <c r="G1199" i="3"/>
  <c r="C1199" i="3"/>
  <c r="E1199" i="3"/>
  <c r="G753" i="3"/>
  <c r="C753" i="3"/>
  <c r="E753" i="3"/>
  <c r="G1198" i="3"/>
  <c r="C1198" i="3"/>
  <c r="E1198" i="3"/>
  <c r="G1197" i="3"/>
  <c r="C1197" i="3"/>
  <c r="E1197" i="3"/>
  <c r="G1196" i="3"/>
  <c r="C1196" i="3"/>
  <c r="E1196" i="3"/>
  <c r="G1195" i="3"/>
  <c r="C1195" i="3"/>
  <c r="E1195" i="3"/>
  <c r="G1194" i="3"/>
  <c r="C1194" i="3"/>
  <c r="E1194" i="3"/>
  <c r="G1193" i="3"/>
  <c r="C1193" i="3"/>
  <c r="E1193" i="3"/>
  <c r="G1192" i="3"/>
  <c r="C1192" i="3"/>
  <c r="E1192" i="3"/>
  <c r="G752" i="3"/>
  <c r="C752" i="3"/>
  <c r="E752" i="3"/>
  <c r="G751" i="3"/>
  <c r="C751" i="3"/>
  <c r="E751" i="3"/>
  <c r="G750" i="3"/>
  <c r="C750" i="3"/>
  <c r="E750" i="3"/>
  <c r="G749" i="3"/>
  <c r="C749" i="3"/>
  <c r="E749" i="3"/>
  <c r="G748" i="3"/>
  <c r="C748" i="3"/>
  <c r="E748" i="3"/>
  <c r="G747" i="3"/>
  <c r="C747" i="3"/>
  <c r="E747" i="3"/>
  <c r="G1191" i="3"/>
  <c r="C1191" i="3"/>
  <c r="E1191" i="3"/>
  <c r="G746" i="3"/>
  <c r="C746" i="3"/>
  <c r="E746" i="3"/>
  <c r="G1190" i="3"/>
  <c r="C1190" i="3"/>
  <c r="E1190" i="3"/>
  <c r="G1189" i="3"/>
  <c r="C1189" i="3"/>
  <c r="E1189" i="3"/>
  <c r="G1188" i="3"/>
  <c r="C1188" i="3"/>
  <c r="E1188" i="3"/>
  <c r="G745" i="3"/>
  <c r="C745" i="3"/>
  <c r="E745" i="3"/>
  <c r="G1187" i="3"/>
  <c r="C1187" i="3"/>
  <c r="E1187" i="3"/>
  <c r="G1186" i="3"/>
  <c r="C1186" i="3"/>
  <c r="E1186" i="3"/>
  <c r="G1185" i="3"/>
  <c r="C1185" i="3"/>
  <c r="E1185" i="3"/>
  <c r="G1184" i="3"/>
  <c r="C1184" i="3"/>
  <c r="E1184" i="3"/>
  <c r="G1183" i="3"/>
  <c r="C1183" i="3"/>
  <c r="E1183" i="3"/>
  <c r="G1182" i="3"/>
  <c r="C1182" i="3"/>
  <c r="E1182" i="3"/>
  <c r="G744" i="3"/>
  <c r="C744" i="3"/>
  <c r="E744" i="3"/>
  <c r="G743" i="3"/>
  <c r="C743" i="3"/>
  <c r="E743" i="3"/>
  <c r="G1181" i="3"/>
  <c r="C1181" i="3"/>
  <c r="E1181" i="3"/>
  <c r="G742" i="3"/>
  <c r="C742" i="3"/>
  <c r="E742" i="3"/>
  <c r="G1180" i="3"/>
  <c r="C1180" i="3"/>
  <c r="E1180" i="3"/>
  <c r="G1179" i="3"/>
  <c r="C1179" i="3"/>
  <c r="E1179" i="3"/>
  <c r="G1178" i="3"/>
  <c r="C1178" i="3"/>
  <c r="E1178" i="3"/>
  <c r="G1177" i="3"/>
  <c r="C1177" i="3"/>
  <c r="E1177" i="3"/>
  <c r="G1176" i="3"/>
  <c r="C1176" i="3"/>
  <c r="E1176" i="3"/>
  <c r="G1175" i="3"/>
  <c r="C1175" i="3"/>
  <c r="E1175" i="3"/>
  <c r="G1174" i="3"/>
  <c r="C1174" i="3"/>
  <c r="E1174" i="3"/>
  <c r="G1173" i="3"/>
  <c r="C1173" i="3"/>
  <c r="E1173" i="3"/>
  <c r="G1172" i="3"/>
  <c r="C1172" i="3"/>
  <c r="E1172" i="3"/>
  <c r="G1171" i="3"/>
  <c r="C1171" i="3"/>
  <c r="E1171" i="3"/>
  <c r="G1170" i="3"/>
  <c r="C1170" i="3"/>
  <c r="E1170" i="3"/>
  <c r="G1169" i="3"/>
  <c r="C1169" i="3"/>
  <c r="E1169" i="3"/>
  <c r="G1168" i="3"/>
  <c r="C1168" i="3"/>
  <c r="E1168" i="3"/>
  <c r="G1167" i="3"/>
  <c r="C1167" i="3"/>
  <c r="E1167" i="3"/>
  <c r="G1166" i="3"/>
  <c r="C1166" i="3"/>
  <c r="E1166" i="3"/>
  <c r="G1165" i="3"/>
  <c r="C1165" i="3"/>
  <c r="E1165" i="3"/>
  <c r="G1164" i="3"/>
  <c r="C1164" i="3"/>
  <c r="E1164" i="3"/>
  <c r="G1163" i="3"/>
  <c r="C1163" i="3"/>
  <c r="E1163" i="3"/>
  <c r="G1162" i="3"/>
  <c r="C1162" i="3"/>
  <c r="E1162" i="3"/>
  <c r="G741" i="3"/>
  <c r="C741" i="3"/>
  <c r="E741" i="3"/>
  <c r="G1161" i="3"/>
  <c r="C1161" i="3"/>
  <c r="E1161" i="3"/>
  <c r="G1160" i="3"/>
  <c r="C1160" i="3"/>
  <c r="E1160" i="3"/>
  <c r="G1159" i="3"/>
  <c r="C1159" i="3"/>
  <c r="E1159" i="3"/>
  <c r="G1158" i="3"/>
  <c r="C1158" i="3"/>
  <c r="E1158" i="3"/>
  <c r="G1157" i="3"/>
  <c r="C1157" i="3"/>
  <c r="E1157" i="3"/>
  <c r="G1156" i="3"/>
  <c r="C1156" i="3"/>
  <c r="E1156" i="3"/>
  <c r="G1155" i="3"/>
  <c r="C1155" i="3"/>
  <c r="E1155" i="3"/>
  <c r="G1154" i="3"/>
  <c r="C1154" i="3"/>
  <c r="E1154" i="3"/>
  <c r="G1153" i="3"/>
  <c r="C1153" i="3"/>
  <c r="E1153" i="3"/>
  <c r="G1152" i="3"/>
  <c r="C1152" i="3"/>
  <c r="E1152" i="3"/>
  <c r="G1151" i="3"/>
  <c r="C1151" i="3"/>
  <c r="E1151" i="3"/>
  <c r="G1150" i="3"/>
  <c r="C1150" i="3"/>
  <c r="E1150" i="3"/>
  <c r="G1149" i="3"/>
  <c r="C1149" i="3"/>
  <c r="E1149" i="3"/>
  <c r="G1148" i="3"/>
  <c r="C1148" i="3"/>
  <c r="E1148" i="3"/>
  <c r="G1147" i="3"/>
  <c r="C1147" i="3"/>
  <c r="E1147" i="3"/>
  <c r="G1146" i="3"/>
  <c r="C1146" i="3"/>
  <c r="E1146" i="3"/>
  <c r="G740" i="3"/>
  <c r="C740" i="3"/>
  <c r="E740" i="3"/>
  <c r="G739" i="3"/>
  <c r="C739" i="3"/>
  <c r="E739" i="3"/>
  <c r="G1145" i="3"/>
  <c r="C1145" i="3"/>
  <c r="E1145" i="3"/>
  <c r="G1144" i="3"/>
  <c r="C1144" i="3"/>
  <c r="E1144" i="3"/>
  <c r="G1143" i="3"/>
  <c r="C1143" i="3"/>
  <c r="E1143" i="3"/>
  <c r="G1142" i="3"/>
  <c r="C1142" i="3"/>
  <c r="E1142" i="3"/>
  <c r="G1141" i="3"/>
  <c r="C1141" i="3"/>
  <c r="E1141" i="3"/>
  <c r="G1140" i="3"/>
  <c r="C1140" i="3"/>
  <c r="E1140" i="3"/>
  <c r="G1139" i="3"/>
  <c r="C1139" i="3"/>
  <c r="E1139" i="3"/>
  <c r="G1138" i="3"/>
  <c r="C1138" i="3"/>
  <c r="E1138" i="3"/>
  <c r="G1137" i="3"/>
  <c r="C1137" i="3"/>
  <c r="E1137" i="3"/>
  <c r="G1136" i="3"/>
  <c r="C1136" i="3"/>
  <c r="E1136" i="3"/>
  <c r="G738" i="3"/>
  <c r="C738" i="3"/>
  <c r="E738" i="3"/>
  <c r="G1135" i="3"/>
  <c r="C1135" i="3"/>
  <c r="E1135" i="3"/>
  <c r="G1134" i="3"/>
  <c r="C1134" i="3"/>
  <c r="E1134" i="3"/>
  <c r="G1133" i="3"/>
  <c r="C1133" i="3"/>
  <c r="E1133" i="3"/>
  <c r="G1132" i="3"/>
  <c r="C1132" i="3"/>
  <c r="E1132" i="3"/>
  <c r="G1131" i="3"/>
  <c r="C1131" i="3"/>
  <c r="E1131" i="3"/>
  <c r="G1130" i="3"/>
  <c r="C1130" i="3"/>
  <c r="E1130" i="3"/>
  <c r="G1129" i="3"/>
  <c r="C1129" i="3"/>
  <c r="E1129" i="3"/>
  <c r="G1128" i="3"/>
  <c r="C1128" i="3"/>
  <c r="E1128" i="3"/>
  <c r="G1127" i="3"/>
  <c r="C1127" i="3"/>
  <c r="E1127" i="3"/>
  <c r="G1126" i="3"/>
  <c r="C1126" i="3"/>
  <c r="E1126" i="3"/>
  <c r="G1125" i="3"/>
  <c r="C1125" i="3"/>
  <c r="E1125" i="3"/>
  <c r="G737" i="3"/>
  <c r="C737" i="3"/>
  <c r="E737" i="3"/>
  <c r="G736" i="3"/>
  <c r="C736" i="3"/>
  <c r="E736" i="3"/>
  <c r="G1124" i="3"/>
  <c r="C1124" i="3"/>
  <c r="E1124" i="3"/>
  <c r="G1123" i="3"/>
  <c r="C1123" i="3"/>
  <c r="E1123" i="3"/>
  <c r="G735" i="3"/>
  <c r="C735" i="3"/>
  <c r="E735" i="3"/>
  <c r="G734" i="3"/>
  <c r="C734" i="3"/>
  <c r="E734" i="3"/>
  <c r="G1122" i="3"/>
  <c r="C1122" i="3"/>
  <c r="E1122" i="3"/>
  <c r="G733" i="3"/>
  <c r="C733" i="3"/>
  <c r="E733" i="3"/>
  <c r="G732" i="3"/>
  <c r="C732" i="3"/>
  <c r="E732" i="3"/>
  <c r="G731" i="3"/>
  <c r="C731" i="3"/>
  <c r="E731" i="3"/>
  <c r="G730" i="3"/>
  <c r="C730" i="3"/>
  <c r="E730" i="3"/>
  <c r="G729" i="3"/>
  <c r="C729" i="3"/>
  <c r="E729" i="3"/>
  <c r="G728" i="3"/>
  <c r="C728" i="3"/>
  <c r="E728" i="3"/>
  <c r="G727" i="3"/>
  <c r="C727" i="3"/>
  <c r="E727" i="3"/>
  <c r="G726" i="3"/>
  <c r="C726" i="3"/>
  <c r="E726" i="3"/>
  <c r="G725" i="3"/>
  <c r="C725" i="3"/>
  <c r="E725" i="3"/>
  <c r="G724" i="3"/>
  <c r="C724" i="3"/>
  <c r="E724" i="3"/>
  <c r="G723" i="3"/>
  <c r="C723" i="3"/>
  <c r="E723" i="3"/>
  <c r="G722" i="3"/>
  <c r="C722" i="3"/>
  <c r="E722" i="3"/>
  <c r="G1121" i="3"/>
  <c r="C1121" i="3"/>
  <c r="E1121" i="3"/>
  <c r="G1120" i="3"/>
  <c r="C1120" i="3"/>
  <c r="E1120" i="3"/>
  <c r="G721" i="3"/>
  <c r="C721" i="3"/>
  <c r="E721" i="3"/>
  <c r="G720" i="3"/>
  <c r="C720" i="3"/>
  <c r="E720" i="3"/>
  <c r="G1119" i="3"/>
  <c r="C1119" i="3"/>
  <c r="E1119" i="3"/>
  <c r="G1118" i="3"/>
  <c r="C1118" i="3"/>
  <c r="E1118" i="3"/>
  <c r="G1117" i="3"/>
  <c r="C1117" i="3"/>
  <c r="E1117" i="3"/>
  <c r="G719" i="3"/>
  <c r="C719" i="3"/>
  <c r="E719" i="3"/>
  <c r="G1116" i="3"/>
  <c r="C1116" i="3"/>
  <c r="E1116" i="3"/>
  <c r="G1115" i="3"/>
  <c r="C1115" i="3"/>
  <c r="E1115" i="3"/>
  <c r="G718" i="3"/>
  <c r="C718" i="3"/>
  <c r="E718" i="3"/>
  <c r="G717" i="3"/>
  <c r="C717" i="3"/>
  <c r="E717" i="3"/>
  <c r="G716" i="3"/>
  <c r="C716" i="3"/>
  <c r="E716" i="3"/>
  <c r="G715" i="3"/>
  <c r="C715" i="3"/>
  <c r="E715" i="3"/>
  <c r="G714" i="3"/>
  <c r="C714" i="3"/>
  <c r="E714" i="3"/>
  <c r="G713" i="3"/>
  <c r="C713" i="3"/>
  <c r="E713" i="3"/>
  <c r="G712" i="3"/>
  <c r="C712" i="3"/>
  <c r="E712" i="3"/>
  <c r="G711" i="3"/>
  <c r="C711" i="3"/>
  <c r="E711" i="3"/>
  <c r="G1114" i="3"/>
  <c r="C1114" i="3"/>
  <c r="E1114" i="3"/>
  <c r="G710" i="3"/>
  <c r="C710" i="3"/>
  <c r="E710" i="3"/>
  <c r="G709" i="3"/>
  <c r="C709" i="3"/>
  <c r="E709" i="3"/>
  <c r="G708" i="3"/>
  <c r="C708" i="3"/>
  <c r="E708" i="3"/>
  <c r="G707" i="3"/>
  <c r="C707" i="3"/>
  <c r="E707" i="3"/>
  <c r="G706" i="3"/>
  <c r="C706" i="3"/>
  <c r="E706" i="3"/>
  <c r="G705" i="3"/>
  <c r="C705" i="3"/>
  <c r="E705" i="3"/>
  <c r="G704" i="3"/>
  <c r="C704" i="3"/>
  <c r="E704" i="3"/>
  <c r="G703" i="3"/>
  <c r="C703" i="3"/>
  <c r="E703" i="3"/>
  <c r="G702" i="3"/>
  <c r="C702" i="3"/>
  <c r="E702" i="3"/>
  <c r="G701" i="3"/>
  <c r="C701" i="3"/>
  <c r="E701" i="3"/>
  <c r="G700" i="3"/>
  <c r="C700" i="3"/>
  <c r="E700" i="3"/>
  <c r="G699" i="3"/>
  <c r="C699" i="3"/>
  <c r="E699" i="3"/>
  <c r="G1113" i="3"/>
  <c r="C1113" i="3"/>
  <c r="E1113" i="3"/>
  <c r="G1112" i="3"/>
  <c r="C1112" i="3"/>
  <c r="E1112" i="3"/>
  <c r="G698" i="3"/>
  <c r="C698" i="3"/>
  <c r="E698" i="3"/>
  <c r="G1111" i="3"/>
  <c r="C1111" i="3"/>
  <c r="E1111" i="3"/>
  <c r="G1110" i="3"/>
  <c r="C1110" i="3"/>
  <c r="E1110" i="3"/>
  <c r="G1109" i="3"/>
  <c r="C1109" i="3"/>
  <c r="E1109" i="3"/>
  <c r="G1108" i="3"/>
  <c r="C1108" i="3"/>
  <c r="E1108" i="3"/>
  <c r="G1107" i="3"/>
  <c r="C1107" i="3"/>
  <c r="E1107" i="3"/>
  <c r="G697" i="3"/>
  <c r="C697" i="3"/>
  <c r="E697" i="3"/>
  <c r="G696" i="3"/>
  <c r="C696" i="3"/>
  <c r="E696" i="3"/>
  <c r="G695" i="3"/>
  <c r="C695" i="3"/>
  <c r="E695" i="3"/>
  <c r="G1106" i="3"/>
  <c r="C1106" i="3"/>
  <c r="E1106" i="3"/>
  <c r="G1105" i="3"/>
  <c r="C1105" i="3"/>
  <c r="E1105" i="3"/>
  <c r="G694" i="3"/>
  <c r="C694" i="3"/>
  <c r="E694" i="3"/>
  <c r="G693" i="3"/>
  <c r="C693" i="3"/>
  <c r="E693" i="3"/>
  <c r="G692" i="3"/>
  <c r="C692" i="3"/>
  <c r="E692" i="3"/>
  <c r="G691" i="3"/>
  <c r="C691" i="3"/>
  <c r="E691" i="3"/>
  <c r="G690" i="3"/>
  <c r="C690" i="3"/>
  <c r="E690" i="3"/>
  <c r="G689" i="3"/>
  <c r="C689" i="3"/>
  <c r="E689" i="3"/>
  <c r="G688" i="3"/>
  <c r="C688" i="3"/>
  <c r="E688" i="3"/>
  <c r="G687" i="3"/>
  <c r="C687" i="3"/>
  <c r="E687" i="3"/>
  <c r="G686" i="3"/>
  <c r="C686" i="3"/>
  <c r="E686" i="3"/>
  <c r="G685" i="3"/>
  <c r="C685" i="3"/>
  <c r="E685" i="3"/>
  <c r="G1104" i="3"/>
  <c r="C1104" i="3"/>
  <c r="E1104" i="3"/>
  <c r="G1103" i="3"/>
  <c r="C1103" i="3"/>
  <c r="E1103" i="3"/>
  <c r="G1102" i="3"/>
  <c r="C1102" i="3"/>
  <c r="E1102" i="3"/>
  <c r="G1101" i="3"/>
  <c r="C1101" i="3"/>
  <c r="E1101" i="3"/>
  <c r="G1100" i="3"/>
  <c r="C1100" i="3"/>
  <c r="E1100" i="3"/>
  <c r="G1099" i="3"/>
  <c r="C1099" i="3"/>
  <c r="E1099" i="3"/>
  <c r="G684" i="3"/>
  <c r="C684" i="3"/>
  <c r="E684" i="3"/>
  <c r="G1098" i="3"/>
  <c r="C1098" i="3"/>
  <c r="E1098" i="3"/>
  <c r="G683" i="3"/>
  <c r="C683" i="3"/>
  <c r="E683" i="3"/>
  <c r="G682" i="3"/>
  <c r="C682" i="3"/>
  <c r="E682" i="3"/>
  <c r="G681" i="3"/>
  <c r="C681" i="3"/>
  <c r="E681" i="3"/>
  <c r="G680" i="3"/>
  <c r="C680" i="3"/>
  <c r="E680" i="3"/>
  <c r="G679" i="3"/>
  <c r="C679" i="3"/>
  <c r="E679" i="3"/>
  <c r="G678" i="3"/>
  <c r="C678" i="3"/>
  <c r="E678" i="3"/>
  <c r="G677" i="3"/>
  <c r="C677" i="3"/>
  <c r="E677" i="3"/>
  <c r="G676" i="3"/>
  <c r="C676" i="3"/>
  <c r="E676" i="3"/>
  <c r="G675" i="3"/>
  <c r="C675" i="3"/>
  <c r="E675" i="3"/>
  <c r="G674" i="3"/>
  <c r="C674" i="3"/>
  <c r="E674" i="3"/>
  <c r="G673" i="3"/>
  <c r="C673" i="3"/>
  <c r="E673" i="3"/>
  <c r="G672" i="3"/>
  <c r="C672" i="3"/>
  <c r="E672" i="3"/>
  <c r="G671" i="3"/>
  <c r="C671" i="3"/>
  <c r="E671" i="3"/>
  <c r="G670" i="3"/>
  <c r="C670" i="3"/>
  <c r="E670" i="3"/>
  <c r="G669" i="3"/>
  <c r="C669" i="3"/>
  <c r="E669" i="3"/>
  <c r="G668" i="3"/>
  <c r="C668" i="3"/>
  <c r="E668" i="3"/>
  <c r="G667" i="3"/>
  <c r="C667" i="3"/>
  <c r="E667" i="3"/>
  <c r="G666" i="3"/>
  <c r="C666" i="3"/>
  <c r="E666" i="3"/>
  <c r="G665" i="3"/>
  <c r="C665" i="3"/>
  <c r="E665" i="3"/>
  <c r="G664" i="3"/>
  <c r="C664" i="3"/>
  <c r="E664" i="3"/>
  <c r="G663" i="3"/>
  <c r="C663" i="3"/>
  <c r="E663" i="3"/>
  <c r="G662" i="3"/>
  <c r="C662" i="3"/>
  <c r="E662" i="3"/>
  <c r="G661" i="3"/>
  <c r="C661" i="3"/>
  <c r="E661" i="3"/>
  <c r="G660" i="3"/>
  <c r="C660" i="3"/>
  <c r="E660" i="3"/>
  <c r="G659" i="3"/>
  <c r="C659" i="3"/>
  <c r="E659" i="3"/>
  <c r="G658" i="3"/>
  <c r="C658" i="3"/>
  <c r="E658" i="3"/>
  <c r="G657" i="3"/>
  <c r="C657" i="3"/>
  <c r="E657" i="3"/>
  <c r="G656" i="3"/>
  <c r="C656" i="3"/>
  <c r="E656" i="3"/>
  <c r="G655" i="3"/>
  <c r="C655" i="3"/>
  <c r="E655" i="3"/>
  <c r="G654" i="3"/>
  <c r="C654" i="3"/>
  <c r="E654" i="3"/>
  <c r="G653" i="3"/>
  <c r="C653" i="3"/>
  <c r="E653" i="3"/>
  <c r="G652" i="3"/>
  <c r="C652" i="3"/>
  <c r="E652" i="3"/>
  <c r="G651" i="3"/>
  <c r="C651" i="3"/>
  <c r="E651" i="3"/>
  <c r="G650" i="3"/>
  <c r="C650" i="3"/>
  <c r="E650" i="3"/>
  <c r="G649" i="3"/>
  <c r="C649" i="3"/>
  <c r="E649" i="3"/>
  <c r="G648" i="3"/>
  <c r="C648" i="3"/>
  <c r="E648" i="3"/>
  <c r="G647" i="3"/>
  <c r="C647" i="3"/>
  <c r="E647" i="3"/>
  <c r="G646" i="3"/>
  <c r="C646" i="3"/>
  <c r="E646" i="3"/>
  <c r="G645" i="3"/>
  <c r="C645" i="3"/>
  <c r="E645" i="3"/>
  <c r="G644" i="3"/>
  <c r="C644" i="3"/>
  <c r="E644" i="3"/>
  <c r="G643" i="3"/>
  <c r="C643" i="3"/>
  <c r="E643" i="3"/>
  <c r="G642" i="3"/>
  <c r="C642" i="3"/>
  <c r="E642" i="3"/>
  <c r="G641" i="3"/>
  <c r="C641" i="3"/>
  <c r="E641" i="3"/>
  <c r="G640" i="3"/>
  <c r="C640" i="3"/>
  <c r="E640" i="3"/>
  <c r="G639" i="3"/>
  <c r="C639" i="3"/>
  <c r="E639" i="3"/>
  <c r="G638" i="3"/>
  <c r="C638" i="3"/>
  <c r="E638" i="3"/>
  <c r="G637" i="3"/>
  <c r="C637" i="3"/>
  <c r="E637" i="3"/>
  <c r="G636" i="3"/>
  <c r="C636" i="3"/>
  <c r="E636" i="3"/>
  <c r="G635" i="3"/>
  <c r="C635" i="3"/>
  <c r="E635" i="3"/>
  <c r="G634" i="3"/>
  <c r="C634" i="3"/>
  <c r="E634" i="3"/>
  <c r="G633" i="3"/>
  <c r="C633" i="3"/>
  <c r="E633" i="3"/>
  <c r="G632" i="3"/>
  <c r="C632" i="3"/>
  <c r="E632" i="3"/>
  <c r="G631" i="3"/>
  <c r="C631" i="3"/>
  <c r="E631" i="3"/>
  <c r="G630" i="3"/>
  <c r="C630" i="3"/>
  <c r="E630" i="3"/>
  <c r="G1097" i="3"/>
  <c r="C1097" i="3"/>
  <c r="G629" i="3"/>
  <c r="C629" i="3"/>
  <c r="E629" i="3"/>
  <c r="G628" i="3"/>
  <c r="C628" i="3"/>
  <c r="G627" i="3"/>
  <c r="C627" i="3"/>
  <c r="E627" i="3"/>
  <c r="G626" i="3"/>
  <c r="C626" i="3"/>
  <c r="E626" i="3"/>
  <c r="G625" i="3"/>
  <c r="C625" i="3"/>
  <c r="G624" i="3"/>
  <c r="C624" i="3"/>
  <c r="G623" i="3"/>
  <c r="C623" i="3"/>
  <c r="G622" i="3"/>
  <c r="C622" i="3"/>
  <c r="E622" i="3"/>
  <c r="G621" i="3"/>
  <c r="C621" i="3"/>
  <c r="E621" i="3"/>
  <c r="G620" i="3"/>
  <c r="C620" i="3"/>
  <c r="E620" i="3"/>
  <c r="G619" i="3"/>
  <c r="C619" i="3"/>
  <c r="E619" i="3"/>
  <c r="G618" i="3"/>
  <c r="C618" i="3"/>
  <c r="G617" i="3"/>
  <c r="C617" i="3"/>
  <c r="E617" i="3"/>
  <c r="G616" i="3"/>
  <c r="C616" i="3"/>
  <c r="G615" i="3"/>
  <c r="C615" i="3"/>
  <c r="G614" i="3"/>
  <c r="C614" i="3"/>
  <c r="E614" i="3"/>
  <c r="G613" i="3"/>
  <c r="C613" i="3"/>
  <c r="G612" i="3"/>
  <c r="C612" i="3"/>
  <c r="E612" i="3"/>
  <c r="G611" i="3"/>
  <c r="C611" i="3"/>
  <c r="E611" i="3"/>
  <c r="G610" i="3"/>
  <c r="C610" i="3"/>
  <c r="E610" i="3"/>
  <c r="G609" i="3"/>
  <c r="C609" i="3"/>
  <c r="G608" i="3"/>
  <c r="C608" i="3"/>
  <c r="E608" i="3"/>
  <c r="G607" i="3"/>
  <c r="C607" i="3"/>
  <c r="E607" i="3"/>
  <c r="G606" i="3"/>
  <c r="C606" i="3"/>
  <c r="G605" i="3"/>
  <c r="C605" i="3"/>
  <c r="E605" i="3"/>
  <c r="G604" i="3"/>
  <c r="C604" i="3"/>
  <c r="G603" i="3"/>
  <c r="C603" i="3"/>
  <c r="E603" i="3"/>
  <c r="G602" i="3"/>
  <c r="C602" i="3"/>
  <c r="G601" i="3"/>
  <c r="C601" i="3"/>
  <c r="E601" i="3"/>
  <c r="G600" i="3"/>
  <c r="C600" i="3"/>
  <c r="E600" i="3"/>
  <c r="G599" i="3"/>
  <c r="C599" i="3"/>
  <c r="E599" i="3"/>
  <c r="G598" i="3"/>
  <c r="C598" i="3"/>
  <c r="E598" i="3"/>
  <c r="G597" i="3"/>
  <c r="C597" i="3"/>
  <c r="G1096" i="3"/>
  <c r="C1096" i="3"/>
  <c r="G596" i="3"/>
  <c r="C596" i="3"/>
  <c r="G595" i="3"/>
  <c r="C595" i="3"/>
  <c r="E595" i="3"/>
  <c r="G594" i="3"/>
  <c r="C594" i="3"/>
  <c r="E594" i="3"/>
  <c r="G593" i="3"/>
  <c r="C593" i="3"/>
  <c r="G592" i="3"/>
  <c r="C592" i="3"/>
  <c r="G1095" i="3"/>
  <c r="C1095" i="3"/>
  <c r="E1095" i="3"/>
  <c r="G591" i="3"/>
  <c r="C591" i="3"/>
  <c r="G590" i="3"/>
  <c r="C590" i="3"/>
  <c r="E590" i="3"/>
  <c r="G589" i="3"/>
  <c r="C589" i="3"/>
  <c r="E589" i="3"/>
  <c r="G588" i="3"/>
  <c r="C588" i="3"/>
  <c r="E588" i="3"/>
  <c r="G587" i="3"/>
  <c r="C587" i="3"/>
  <c r="G586" i="3"/>
  <c r="C586" i="3"/>
  <c r="E586" i="3"/>
  <c r="G585" i="3"/>
  <c r="C585" i="3"/>
  <c r="E585" i="3"/>
  <c r="G584" i="3"/>
  <c r="C584" i="3"/>
  <c r="E584" i="3"/>
  <c r="G583" i="3"/>
  <c r="C583" i="3"/>
  <c r="E583" i="3"/>
  <c r="G582" i="3"/>
  <c r="C582" i="3"/>
  <c r="E582" i="3"/>
  <c r="G581" i="3"/>
  <c r="C581" i="3"/>
  <c r="E581" i="3"/>
  <c r="G580" i="3"/>
  <c r="C580" i="3"/>
  <c r="G579" i="3"/>
  <c r="C579" i="3"/>
  <c r="E579" i="3"/>
  <c r="G578" i="3"/>
  <c r="C578" i="3"/>
  <c r="E578" i="3"/>
  <c r="G577" i="3"/>
  <c r="C577" i="3"/>
  <c r="E577" i="3"/>
  <c r="G576" i="3"/>
  <c r="C576" i="3"/>
  <c r="E576" i="3"/>
  <c r="G575" i="3"/>
  <c r="C575" i="3"/>
  <c r="G574" i="3"/>
  <c r="C574" i="3"/>
  <c r="E574" i="3"/>
  <c r="G573" i="3"/>
  <c r="C573" i="3"/>
  <c r="G572" i="3"/>
  <c r="C572" i="3"/>
  <c r="G571" i="3"/>
  <c r="C571" i="3"/>
  <c r="G570" i="3"/>
  <c r="C570" i="3"/>
  <c r="E570" i="3"/>
  <c r="G569" i="3"/>
  <c r="C569" i="3"/>
  <c r="E569" i="3"/>
  <c r="G568" i="3"/>
  <c r="C568" i="3"/>
  <c r="E568" i="3"/>
  <c r="G567" i="3"/>
  <c r="C567" i="3"/>
  <c r="G566" i="3"/>
  <c r="C566" i="3"/>
  <c r="G565" i="3"/>
  <c r="C565" i="3"/>
  <c r="E565" i="3"/>
  <c r="G564" i="3"/>
  <c r="C564" i="3"/>
  <c r="G563" i="3"/>
  <c r="C563" i="3"/>
  <c r="G1094" i="3"/>
  <c r="C1094" i="3"/>
  <c r="E1094" i="3"/>
  <c r="G1093" i="3"/>
  <c r="C1093" i="3"/>
  <c r="E1093" i="3"/>
  <c r="G562" i="3"/>
  <c r="C562" i="3"/>
  <c r="E562" i="3"/>
  <c r="G561" i="3"/>
  <c r="C561" i="3"/>
  <c r="E561" i="3"/>
  <c r="G560" i="3"/>
  <c r="C560" i="3"/>
  <c r="E560" i="3"/>
  <c r="G559" i="3"/>
  <c r="C559" i="3"/>
  <c r="E559" i="3"/>
  <c r="G558" i="3"/>
  <c r="C558" i="3"/>
  <c r="E558" i="3"/>
  <c r="G557" i="3"/>
  <c r="C557" i="3"/>
  <c r="G556" i="3"/>
  <c r="C556" i="3"/>
  <c r="G555" i="3"/>
  <c r="C555" i="3"/>
  <c r="G554" i="3"/>
  <c r="C554" i="3"/>
  <c r="G553" i="3"/>
  <c r="C553" i="3"/>
  <c r="G1092" i="3"/>
  <c r="C1092" i="3"/>
  <c r="G552" i="3"/>
  <c r="C552" i="3"/>
  <c r="E552" i="3"/>
  <c r="G551" i="3"/>
  <c r="C551" i="3"/>
  <c r="E551" i="3"/>
  <c r="G550" i="3"/>
  <c r="C550" i="3"/>
  <c r="E550" i="3"/>
  <c r="G549" i="3"/>
  <c r="C549" i="3"/>
  <c r="E549" i="3"/>
  <c r="G548" i="3"/>
  <c r="C548" i="3"/>
  <c r="E548" i="3"/>
  <c r="G547" i="3"/>
  <c r="C547" i="3"/>
  <c r="E547" i="3"/>
  <c r="G546" i="3"/>
  <c r="C546" i="3"/>
  <c r="G545" i="3"/>
  <c r="C545" i="3"/>
  <c r="E545" i="3"/>
  <c r="G544" i="3"/>
  <c r="C544" i="3"/>
  <c r="G543" i="3"/>
  <c r="C543" i="3"/>
  <c r="E543" i="3"/>
  <c r="G542" i="3"/>
  <c r="C542" i="3"/>
  <c r="E542" i="3"/>
  <c r="G541" i="3"/>
  <c r="C541" i="3"/>
  <c r="E541" i="3"/>
  <c r="G540" i="3"/>
  <c r="C540" i="3"/>
  <c r="G539" i="3"/>
  <c r="C539" i="3"/>
  <c r="E539" i="3"/>
  <c r="G538" i="3"/>
  <c r="C538" i="3"/>
  <c r="G1091" i="3"/>
  <c r="C1091" i="3"/>
  <c r="G537" i="3"/>
  <c r="C537" i="3"/>
  <c r="G536" i="3"/>
  <c r="C536" i="3"/>
  <c r="G535" i="3"/>
  <c r="C535" i="3"/>
  <c r="E535" i="3"/>
  <c r="G534" i="3"/>
  <c r="C534" i="3"/>
  <c r="G533" i="3"/>
  <c r="C533" i="3"/>
  <c r="E533" i="3"/>
  <c r="G532" i="3"/>
  <c r="C532" i="3"/>
  <c r="E532" i="3"/>
  <c r="G531" i="3"/>
  <c r="C531" i="3"/>
  <c r="E531" i="3"/>
  <c r="G530" i="3"/>
  <c r="C530" i="3"/>
  <c r="G529" i="3"/>
  <c r="C529" i="3"/>
  <c r="G528" i="3"/>
  <c r="C528" i="3"/>
  <c r="G1090" i="3"/>
  <c r="C1090" i="3"/>
  <c r="G1089" i="3"/>
  <c r="C1089" i="3"/>
  <c r="G527" i="3"/>
  <c r="C527" i="3"/>
  <c r="E527" i="3"/>
  <c r="G526" i="3"/>
  <c r="C526" i="3"/>
  <c r="E526" i="3"/>
  <c r="G525" i="3"/>
  <c r="C525" i="3"/>
  <c r="E525" i="3"/>
  <c r="G1088" i="3"/>
  <c r="C1088" i="3"/>
  <c r="E1088" i="3"/>
  <c r="G524" i="3"/>
  <c r="C524" i="3"/>
  <c r="G523" i="3"/>
  <c r="C523" i="3"/>
  <c r="E523" i="3"/>
  <c r="G522" i="3"/>
  <c r="C522" i="3"/>
  <c r="G521" i="3"/>
  <c r="C521" i="3"/>
  <c r="G520" i="3"/>
  <c r="C520" i="3"/>
  <c r="G1087" i="3"/>
  <c r="C1087" i="3"/>
  <c r="E1087" i="3"/>
  <c r="G519" i="3"/>
  <c r="C519" i="3"/>
  <c r="E519" i="3"/>
  <c r="G518" i="3"/>
  <c r="C518" i="3"/>
  <c r="E518" i="3"/>
  <c r="G517" i="3"/>
  <c r="C517" i="3"/>
  <c r="E517" i="3"/>
  <c r="G516" i="3"/>
  <c r="C516" i="3"/>
  <c r="G515" i="3"/>
  <c r="C515" i="3"/>
  <c r="G514" i="3"/>
  <c r="C514" i="3"/>
  <c r="G513" i="3"/>
  <c r="C513" i="3"/>
  <c r="E513" i="3"/>
  <c r="G512" i="3"/>
  <c r="C512" i="3"/>
  <c r="E512" i="3"/>
  <c r="G511" i="3"/>
  <c r="C511" i="3"/>
  <c r="E511" i="3"/>
  <c r="G510" i="3"/>
  <c r="C510" i="3"/>
  <c r="E510" i="3"/>
  <c r="G509" i="3"/>
  <c r="C509" i="3"/>
  <c r="G508" i="3"/>
  <c r="C508" i="3"/>
  <c r="G507" i="3"/>
  <c r="C507" i="3"/>
  <c r="E507" i="3"/>
  <c r="G506" i="3"/>
  <c r="C506" i="3"/>
  <c r="G505" i="3"/>
  <c r="C505" i="3"/>
  <c r="E505" i="3"/>
  <c r="G504" i="3"/>
  <c r="C504" i="3"/>
  <c r="E504" i="3"/>
  <c r="G503" i="3"/>
  <c r="C503" i="3"/>
  <c r="E503" i="3"/>
  <c r="G502" i="3"/>
  <c r="C502" i="3"/>
  <c r="E502" i="3"/>
  <c r="G501" i="3"/>
  <c r="C501" i="3"/>
  <c r="G500" i="3"/>
  <c r="C500" i="3"/>
  <c r="E500" i="3"/>
  <c r="G499" i="3"/>
  <c r="C499" i="3"/>
  <c r="G498" i="3"/>
  <c r="C498" i="3"/>
  <c r="E498" i="3"/>
  <c r="G497" i="3"/>
  <c r="C497" i="3"/>
  <c r="E497" i="3"/>
  <c r="G496" i="3"/>
  <c r="C496" i="3"/>
  <c r="E496" i="3"/>
  <c r="G495" i="3"/>
  <c r="C495" i="3"/>
  <c r="E495" i="3"/>
  <c r="G494" i="3"/>
  <c r="C494" i="3"/>
  <c r="E494" i="3"/>
  <c r="G493" i="3"/>
  <c r="C493" i="3"/>
  <c r="G492" i="3"/>
  <c r="C492" i="3"/>
  <c r="G491" i="3"/>
  <c r="C491" i="3"/>
  <c r="E491" i="3"/>
  <c r="G490" i="3"/>
  <c r="C490" i="3"/>
  <c r="G489" i="3"/>
  <c r="C489" i="3"/>
  <c r="E489" i="3"/>
  <c r="G488" i="3"/>
  <c r="C488" i="3"/>
  <c r="E488" i="3"/>
  <c r="G487" i="3"/>
  <c r="C487" i="3"/>
  <c r="E487" i="3"/>
  <c r="G486" i="3"/>
  <c r="C486" i="3"/>
  <c r="E486" i="3"/>
  <c r="G485" i="3"/>
  <c r="C485" i="3"/>
  <c r="E485" i="3"/>
  <c r="G484" i="3"/>
  <c r="C484" i="3"/>
  <c r="G483" i="3"/>
  <c r="C483" i="3"/>
  <c r="G482" i="3"/>
  <c r="C482" i="3"/>
  <c r="E482" i="3"/>
  <c r="G481" i="3"/>
  <c r="C481" i="3"/>
  <c r="G480" i="3"/>
  <c r="C480" i="3"/>
  <c r="E480" i="3"/>
  <c r="G479" i="3"/>
  <c r="C479" i="3"/>
  <c r="G478" i="3"/>
  <c r="C478" i="3"/>
  <c r="E478" i="3"/>
  <c r="G477" i="3"/>
  <c r="C477" i="3"/>
  <c r="E477" i="3"/>
  <c r="G476" i="3"/>
  <c r="C476" i="3"/>
  <c r="G475" i="3"/>
  <c r="C475" i="3"/>
  <c r="G474" i="3"/>
  <c r="C474" i="3"/>
  <c r="E474" i="3"/>
  <c r="G473" i="3"/>
  <c r="C473" i="3"/>
  <c r="G472" i="3"/>
  <c r="C472" i="3"/>
  <c r="G471" i="3"/>
  <c r="C471" i="3"/>
  <c r="G470" i="3"/>
  <c r="C470" i="3"/>
  <c r="E470" i="3"/>
  <c r="G469" i="3"/>
  <c r="C469" i="3"/>
  <c r="E469" i="3"/>
  <c r="G468" i="3"/>
  <c r="C468" i="3"/>
  <c r="E468" i="3"/>
  <c r="G467" i="3"/>
  <c r="C467" i="3"/>
  <c r="E467" i="3"/>
  <c r="G466" i="3"/>
  <c r="C466" i="3"/>
  <c r="G465" i="3"/>
  <c r="C465" i="3"/>
  <c r="E465" i="3"/>
  <c r="G464" i="3"/>
  <c r="C464" i="3"/>
  <c r="G463" i="3"/>
  <c r="C463" i="3"/>
  <c r="E463" i="3"/>
  <c r="G462" i="3"/>
  <c r="C462" i="3"/>
  <c r="G461" i="3"/>
  <c r="C461" i="3"/>
  <c r="G460" i="3"/>
  <c r="C460" i="3"/>
  <c r="G459" i="3"/>
  <c r="C459" i="3"/>
  <c r="G458" i="3"/>
  <c r="C458" i="3"/>
  <c r="E458" i="3"/>
  <c r="G457" i="3"/>
  <c r="C457" i="3"/>
  <c r="E457" i="3"/>
  <c r="G456" i="3"/>
  <c r="C456" i="3"/>
  <c r="E456" i="3"/>
  <c r="G455" i="3"/>
  <c r="C455" i="3"/>
  <c r="G454" i="3"/>
  <c r="C454" i="3"/>
  <c r="E454" i="3"/>
  <c r="G453" i="3"/>
  <c r="C453" i="3"/>
  <c r="G452" i="3"/>
  <c r="C452" i="3"/>
  <c r="G451" i="3"/>
  <c r="C451" i="3"/>
  <c r="E451" i="3"/>
  <c r="G450" i="3"/>
  <c r="C450" i="3"/>
  <c r="E450" i="3"/>
  <c r="G449" i="3"/>
  <c r="C449" i="3"/>
  <c r="G448" i="3"/>
  <c r="C448" i="3"/>
  <c r="E448" i="3"/>
  <c r="G447" i="3"/>
  <c r="C447" i="3"/>
  <c r="G446" i="3"/>
  <c r="C446" i="3"/>
  <c r="E446" i="3"/>
  <c r="G445" i="3"/>
  <c r="C445" i="3"/>
  <c r="G444" i="3"/>
  <c r="C444" i="3"/>
  <c r="G443" i="3"/>
  <c r="C443" i="3"/>
  <c r="E443" i="3"/>
  <c r="G442" i="3"/>
  <c r="C442" i="3"/>
  <c r="E442" i="3"/>
  <c r="G441" i="3"/>
  <c r="C441" i="3"/>
  <c r="E441" i="3"/>
  <c r="G440" i="3"/>
  <c r="C440" i="3"/>
  <c r="E440" i="3"/>
  <c r="G439" i="3"/>
  <c r="C439" i="3"/>
  <c r="G438" i="3"/>
  <c r="C438" i="3"/>
  <c r="E438" i="3"/>
  <c r="G437" i="3"/>
  <c r="C437" i="3"/>
  <c r="E437" i="3"/>
  <c r="G436" i="3"/>
  <c r="C436" i="3"/>
  <c r="E436" i="3"/>
  <c r="G435" i="3"/>
  <c r="C435" i="3"/>
  <c r="E435" i="3"/>
  <c r="G434" i="3"/>
  <c r="C434" i="3"/>
  <c r="E434" i="3"/>
  <c r="G433" i="3"/>
  <c r="C433" i="3"/>
  <c r="E433" i="3"/>
  <c r="G432" i="3"/>
  <c r="C432" i="3"/>
  <c r="G431" i="3"/>
  <c r="C431" i="3"/>
  <c r="G430" i="3"/>
  <c r="C430" i="3"/>
  <c r="G429" i="3"/>
  <c r="C429" i="3"/>
  <c r="G428" i="3"/>
  <c r="C428" i="3"/>
  <c r="G427" i="3"/>
  <c r="C427" i="3"/>
  <c r="E427" i="3"/>
  <c r="G426" i="3"/>
  <c r="C426" i="3"/>
  <c r="G425" i="3"/>
  <c r="C425" i="3"/>
  <c r="E425" i="3"/>
  <c r="G424" i="3"/>
  <c r="C424" i="3"/>
  <c r="G423" i="3"/>
  <c r="C423" i="3"/>
  <c r="G422" i="3"/>
  <c r="C422" i="3"/>
  <c r="E422" i="3"/>
  <c r="G421" i="3"/>
  <c r="C421" i="3"/>
  <c r="E421" i="3"/>
  <c r="G420" i="3"/>
  <c r="C420" i="3"/>
  <c r="E420" i="3"/>
  <c r="G419" i="3"/>
  <c r="C419" i="3"/>
  <c r="E419" i="3"/>
  <c r="G418" i="3"/>
  <c r="C418" i="3"/>
  <c r="G417" i="3"/>
  <c r="C417" i="3"/>
  <c r="E417" i="3"/>
  <c r="G416" i="3"/>
  <c r="C416" i="3"/>
  <c r="E416" i="3"/>
  <c r="G415" i="3"/>
  <c r="C415" i="3"/>
  <c r="G414" i="3"/>
  <c r="C414" i="3"/>
  <c r="G413" i="3"/>
  <c r="C413" i="3"/>
  <c r="E413" i="3"/>
  <c r="G412" i="3"/>
  <c r="C412" i="3"/>
  <c r="G411" i="3"/>
  <c r="C411" i="3"/>
  <c r="E411" i="3"/>
  <c r="G410" i="3"/>
  <c r="C410" i="3"/>
  <c r="E410" i="3"/>
  <c r="G409" i="3"/>
  <c r="C409" i="3"/>
  <c r="E409" i="3"/>
  <c r="G1086" i="3"/>
  <c r="C1086" i="3"/>
  <c r="E1086" i="3"/>
  <c r="G408" i="3"/>
  <c r="C408" i="3"/>
  <c r="E408" i="3"/>
  <c r="G407" i="3"/>
  <c r="C407" i="3"/>
  <c r="E407" i="3"/>
  <c r="G406" i="3"/>
  <c r="C406" i="3"/>
  <c r="G405" i="3"/>
  <c r="C405" i="3"/>
  <c r="G404" i="3"/>
  <c r="C404" i="3"/>
  <c r="E404" i="3"/>
  <c r="G403" i="3"/>
  <c r="C403" i="3"/>
  <c r="E403" i="3"/>
  <c r="G402" i="3"/>
  <c r="C402" i="3"/>
  <c r="G401" i="3"/>
  <c r="C401" i="3"/>
  <c r="G400" i="3"/>
  <c r="C400" i="3"/>
  <c r="G399" i="3"/>
  <c r="C399" i="3"/>
  <c r="E399" i="3"/>
  <c r="G398" i="3"/>
  <c r="C398" i="3"/>
  <c r="E398" i="3"/>
  <c r="G397" i="3"/>
  <c r="C397" i="3"/>
  <c r="E397" i="3"/>
  <c r="G396" i="3"/>
  <c r="C396" i="3"/>
  <c r="E396" i="3"/>
  <c r="G395" i="3"/>
  <c r="C395" i="3"/>
  <c r="E395" i="3"/>
  <c r="G394" i="3"/>
  <c r="C394" i="3"/>
  <c r="G393" i="3"/>
  <c r="C393" i="3"/>
  <c r="G392" i="3"/>
  <c r="C392" i="3"/>
  <c r="G391" i="3"/>
  <c r="C391" i="3"/>
  <c r="G390" i="3"/>
  <c r="C390" i="3"/>
  <c r="G389" i="3"/>
  <c r="C389" i="3"/>
  <c r="E389" i="3"/>
  <c r="G388" i="3"/>
  <c r="C388" i="3"/>
  <c r="E388" i="3"/>
  <c r="G387" i="3"/>
  <c r="C387" i="3"/>
  <c r="E387" i="3"/>
  <c r="G386" i="3"/>
  <c r="C386" i="3"/>
  <c r="G385" i="3"/>
  <c r="C385" i="3"/>
  <c r="E385" i="3"/>
  <c r="G1085" i="3"/>
  <c r="C1085" i="3"/>
  <c r="E1085" i="3"/>
  <c r="G1084" i="3"/>
  <c r="C1084" i="3"/>
  <c r="E1084" i="3"/>
  <c r="G1083" i="3"/>
  <c r="C1083" i="3"/>
  <c r="E1083" i="3"/>
  <c r="G384" i="3"/>
  <c r="C384" i="3"/>
  <c r="E384" i="3"/>
  <c r="G383" i="3"/>
  <c r="C383" i="3"/>
  <c r="E383" i="3"/>
  <c r="G382" i="3"/>
  <c r="C382" i="3"/>
  <c r="E382" i="3"/>
  <c r="G381" i="3"/>
  <c r="C381" i="3"/>
  <c r="E381" i="3"/>
  <c r="G380" i="3"/>
  <c r="C380" i="3"/>
  <c r="G379" i="3"/>
  <c r="C379" i="3"/>
  <c r="G378" i="3"/>
  <c r="C378" i="3"/>
  <c r="G377" i="3"/>
  <c r="C377" i="3"/>
  <c r="E377" i="3"/>
  <c r="G376" i="3"/>
  <c r="C376" i="3"/>
  <c r="G1082" i="3"/>
  <c r="C1082" i="3"/>
  <c r="G375" i="3"/>
  <c r="C375" i="3"/>
  <c r="E375" i="3"/>
  <c r="G374" i="3"/>
  <c r="C374" i="3"/>
  <c r="E374" i="3"/>
  <c r="G373" i="3"/>
  <c r="C373" i="3"/>
  <c r="G1081" i="3"/>
  <c r="C1081" i="3"/>
  <c r="E1081" i="3"/>
  <c r="G372" i="3"/>
  <c r="C372" i="3"/>
  <c r="G371" i="3"/>
  <c r="C371" i="3"/>
  <c r="E371" i="3"/>
  <c r="G370" i="3"/>
  <c r="C370" i="3"/>
  <c r="E370" i="3"/>
  <c r="G369" i="3"/>
  <c r="C369" i="3"/>
  <c r="E369" i="3"/>
  <c r="G368" i="3"/>
  <c r="C368" i="3"/>
  <c r="G367" i="3"/>
  <c r="C367" i="3"/>
  <c r="E367" i="3"/>
  <c r="G366" i="3"/>
  <c r="C366" i="3"/>
  <c r="E366" i="3"/>
  <c r="G365" i="3"/>
  <c r="C365" i="3"/>
  <c r="G364" i="3"/>
  <c r="C364" i="3"/>
  <c r="E364" i="3"/>
  <c r="G363" i="3"/>
  <c r="C363" i="3"/>
  <c r="E363" i="3"/>
  <c r="G362" i="3"/>
  <c r="C362" i="3"/>
  <c r="E362" i="3"/>
  <c r="G361" i="3"/>
  <c r="C361" i="3"/>
  <c r="E361" i="3"/>
  <c r="G360" i="3"/>
  <c r="C360" i="3"/>
  <c r="E360" i="3"/>
  <c r="G359" i="3"/>
  <c r="C359" i="3"/>
  <c r="G358" i="3"/>
  <c r="C358" i="3"/>
  <c r="G357" i="3"/>
  <c r="C357" i="3"/>
  <c r="E357" i="3"/>
  <c r="G356" i="3"/>
  <c r="C356" i="3"/>
  <c r="G355" i="3"/>
  <c r="C355" i="3"/>
  <c r="E355" i="3"/>
  <c r="G354" i="3"/>
  <c r="C354" i="3"/>
  <c r="E354" i="3"/>
  <c r="G353" i="3"/>
  <c r="C353" i="3"/>
  <c r="E353" i="3"/>
  <c r="G352" i="3"/>
  <c r="C352" i="3"/>
  <c r="G351" i="3"/>
  <c r="C351" i="3"/>
  <c r="G350" i="3"/>
  <c r="C350" i="3"/>
  <c r="G349" i="3"/>
  <c r="C349" i="3"/>
  <c r="E349" i="3"/>
  <c r="G348" i="3"/>
  <c r="C348" i="3"/>
  <c r="E348" i="3"/>
  <c r="G347" i="3"/>
  <c r="C347" i="3"/>
  <c r="E347" i="3"/>
  <c r="G346" i="3"/>
  <c r="C346" i="3"/>
  <c r="G345" i="3"/>
  <c r="C345" i="3"/>
  <c r="G344" i="3"/>
  <c r="C344" i="3"/>
  <c r="E344" i="3"/>
  <c r="G343" i="3"/>
  <c r="C343" i="3"/>
  <c r="G342" i="3"/>
  <c r="C342" i="3"/>
  <c r="G341" i="3"/>
  <c r="C341" i="3"/>
  <c r="E341" i="3"/>
  <c r="G340" i="3"/>
  <c r="C340" i="3"/>
  <c r="E340" i="3"/>
  <c r="G339" i="3"/>
  <c r="C339" i="3"/>
  <c r="E339" i="3"/>
  <c r="G338" i="3"/>
  <c r="C338" i="3"/>
  <c r="E338" i="3"/>
  <c r="G337" i="3"/>
  <c r="C337" i="3"/>
  <c r="G336" i="3"/>
  <c r="C336" i="3"/>
  <c r="E336" i="3"/>
  <c r="G335" i="3"/>
  <c r="C335" i="3"/>
  <c r="G334" i="3"/>
  <c r="C334" i="3"/>
  <c r="G333" i="3"/>
  <c r="C333" i="3"/>
  <c r="G332" i="3"/>
  <c r="C332" i="3"/>
  <c r="E332" i="3"/>
  <c r="G331" i="3"/>
  <c r="C331" i="3"/>
  <c r="E331" i="3"/>
  <c r="G330" i="3"/>
  <c r="C330" i="3"/>
  <c r="E330" i="3"/>
  <c r="G329" i="3"/>
  <c r="C329" i="3"/>
  <c r="G328" i="3"/>
  <c r="C328" i="3"/>
  <c r="G327" i="3"/>
  <c r="C327" i="3"/>
  <c r="E327" i="3"/>
  <c r="G326" i="3"/>
  <c r="C326" i="3"/>
  <c r="G325" i="3"/>
  <c r="C325" i="3"/>
  <c r="G324" i="3"/>
  <c r="C324" i="3"/>
  <c r="E324" i="3"/>
  <c r="G323" i="3"/>
  <c r="C323" i="3"/>
  <c r="E323" i="3"/>
  <c r="G322" i="3"/>
  <c r="C322" i="3"/>
  <c r="E322" i="3"/>
  <c r="G321" i="3"/>
  <c r="C321" i="3"/>
  <c r="E321" i="3"/>
  <c r="G320" i="3"/>
  <c r="C320" i="3"/>
  <c r="E320" i="3"/>
  <c r="G319" i="3"/>
  <c r="C319" i="3"/>
  <c r="E319" i="3"/>
  <c r="G1080" i="3"/>
  <c r="C1080" i="3"/>
  <c r="G318" i="3"/>
  <c r="C318" i="3"/>
  <c r="E318" i="3"/>
  <c r="G317" i="3"/>
  <c r="C317" i="3"/>
  <c r="G316" i="3"/>
  <c r="C316" i="3"/>
  <c r="E316" i="3"/>
  <c r="G315" i="3"/>
  <c r="C315" i="3"/>
  <c r="E315" i="3"/>
  <c r="G314" i="3"/>
  <c r="C314" i="3"/>
  <c r="E314" i="3"/>
  <c r="G313" i="3"/>
  <c r="C313" i="3"/>
  <c r="G312" i="3"/>
  <c r="C312" i="3"/>
  <c r="G311" i="3"/>
  <c r="C311" i="3"/>
  <c r="E311" i="3"/>
  <c r="G310" i="3"/>
  <c r="C310" i="3"/>
  <c r="G309" i="3"/>
  <c r="C309" i="3"/>
  <c r="G308" i="3"/>
  <c r="C308" i="3"/>
  <c r="G307" i="3"/>
  <c r="C307" i="3"/>
  <c r="E307" i="3"/>
  <c r="G306" i="3"/>
  <c r="C306" i="3"/>
  <c r="E306" i="3"/>
  <c r="G305" i="3"/>
  <c r="C305" i="3"/>
  <c r="E305" i="3"/>
  <c r="G304" i="3"/>
  <c r="C304" i="3"/>
  <c r="G303" i="3"/>
  <c r="C303" i="3"/>
  <c r="E303" i="3"/>
  <c r="G302" i="3"/>
  <c r="C302" i="3"/>
  <c r="G301" i="3"/>
  <c r="C301" i="3"/>
  <c r="E301" i="3"/>
  <c r="G300" i="3"/>
  <c r="C300" i="3"/>
  <c r="E300" i="3"/>
  <c r="G299" i="3"/>
  <c r="C299" i="3"/>
  <c r="E299" i="3"/>
  <c r="G298" i="3"/>
  <c r="C298" i="3"/>
  <c r="E298" i="3"/>
  <c r="G297" i="3"/>
  <c r="C297" i="3"/>
  <c r="E297" i="3"/>
  <c r="G296" i="3"/>
  <c r="C296" i="3"/>
  <c r="E296" i="3"/>
  <c r="G295" i="3"/>
  <c r="C295" i="3"/>
  <c r="G294" i="3"/>
  <c r="C294" i="3"/>
  <c r="E294" i="3"/>
  <c r="G293" i="3"/>
  <c r="C293" i="3"/>
  <c r="G292" i="3"/>
  <c r="C292" i="3"/>
  <c r="E292" i="3"/>
  <c r="G291" i="3"/>
  <c r="C291" i="3"/>
  <c r="E291" i="3"/>
  <c r="G290" i="3"/>
  <c r="C290" i="3"/>
  <c r="E290" i="3"/>
  <c r="G289" i="3"/>
  <c r="C289" i="3"/>
  <c r="E289" i="3"/>
  <c r="G288" i="3"/>
  <c r="C288" i="3"/>
  <c r="E288" i="3"/>
  <c r="G287" i="3"/>
  <c r="C287" i="3"/>
  <c r="G286" i="3"/>
  <c r="C286" i="3"/>
  <c r="E286" i="3"/>
  <c r="G285" i="3"/>
  <c r="C285" i="3"/>
  <c r="G284" i="3"/>
  <c r="C284" i="3"/>
  <c r="E284" i="3"/>
  <c r="G283" i="3"/>
  <c r="C283" i="3"/>
  <c r="E283" i="3"/>
  <c r="G282" i="3"/>
  <c r="C282" i="3"/>
  <c r="E282" i="3"/>
  <c r="G281" i="3"/>
  <c r="C281" i="3"/>
  <c r="E281" i="3"/>
  <c r="G280" i="3"/>
  <c r="C280" i="3"/>
  <c r="E280" i="3"/>
  <c r="G279" i="3"/>
  <c r="C279" i="3"/>
  <c r="G278" i="3"/>
  <c r="C278" i="3"/>
  <c r="E278" i="3"/>
  <c r="G277" i="3"/>
  <c r="C277" i="3"/>
  <c r="G276" i="3"/>
  <c r="C276" i="3"/>
  <c r="G275" i="3"/>
  <c r="C275" i="3"/>
  <c r="G274" i="3"/>
  <c r="C274" i="3"/>
  <c r="E274" i="3"/>
  <c r="G273" i="3"/>
  <c r="C273" i="3"/>
  <c r="E273" i="3"/>
  <c r="G272" i="3"/>
  <c r="C272" i="3"/>
  <c r="E272" i="3"/>
  <c r="G271" i="3"/>
  <c r="C271" i="3"/>
  <c r="E271" i="3"/>
  <c r="G270" i="3"/>
  <c r="C270" i="3"/>
  <c r="E270" i="3"/>
  <c r="G269" i="3"/>
  <c r="C269" i="3"/>
  <c r="G268" i="3"/>
  <c r="C268" i="3"/>
  <c r="E268" i="3"/>
  <c r="G267" i="3"/>
  <c r="C267" i="3"/>
  <c r="G266" i="3"/>
  <c r="C266" i="3"/>
  <c r="E266" i="3"/>
  <c r="G265" i="3"/>
  <c r="C265" i="3"/>
  <c r="E265" i="3"/>
  <c r="G264" i="3"/>
  <c r="C264" i="3"/>
  <c r="E264" i="3"/>
  <c r="G263" i="3"/>
  <c r="C263" i="3"/>
  <c r="E263" i="3"/>
  <c r="G262" i="3"/>
  <c r="C262" i="3"/>
  <c r="G261" i="3"/>
  <c r="C261" i="3"/>
  <c r="E261" i="3"/>
  <c r="G260" i="3"/>
  <c r="C260" i="3"/>
  <c r="G259" i="3"/>
  <c r="C259" i="3"/>
  <c r="E259" i="3"/>
  <c r="G258" i="3"/>
  <c r="C258" i="3"/>
  <c r="G257" i="3"/>
  <c r="C257" i="3"/>
  <c r="E257" i="3"/>
  <c r="G256" i="3"/>
  <c r="C256" i="3"/>
  <c r="E256" i="3"/>
  <c r="G255" i="3"/>
  <c r="C255" i="3"/>
  <c r="E255" i="3"/>
  <c r="G254" i="3"/>
  <c r="C254" i="3"/>
  <c r="E254" i="3"/>
  <c r="G253" i="3"/>
  <c r="C253" i="3"/>
  <c r="G252" i="3"/>
  <c r="C252" i="3"/>
  <c r="E252" i="3"/>
  <c r="G251" i="3"/>
  <c r="C251" i="3"/>
  <c r="E251" i="3"/>
  <c r="G250" i="3"/>
  <c r="C250" i="3"/>
  <c r="E250" i="3"/>
  <c r="G249" i="3"/>
  <c r="C249" i="3"/>
  <c r="G248" i="3"/>
  <c r="C248" i="3"/>
  <c r="G247" i="3"/>
  <c r="C247" i="3"/>
  <c r="E247" i="3"/>
  <c r="G246" i="3"/>
  <c r="C246" i="3"/>
  <c r="E246" i="3"/>
  <c r="G245" i="3"/>
  <c r="C245" i="3"/>
  <c r="G244" i="3"/>
  <c r="C244" i="3"/>
  <c r="E244" i="3"/>
  <c r="G243" i="3"/>
  <c r="C243" i="3"/>
  <c r="G242" i="3"/>
  <c r="C242" i="3"/>
  <c r="G241" i="3"/>
  <c r="C241" i="3"/>
  <c r="G240" i="3"/>
  <c r="C240" i="3"/>
  <c r="G239" i="3"/>
  <c r="C239" i="3"/>
  <c r="E239" i="3"/>
  <c r="G238" i="3"/>
  <c r="C238" i="3"/>
  <c r="E238" i="3"/>
  <c r="G237" i="3"/>
  <c r="C237" i="3"/>
  <c r="E237" i="3"/>
  <c r="G236" i="3"/>
  <c r="C236" i="3"/>
  <c r="G235" i="3"/>
  <c r="C235" i="3"/>
  <c r="E235" i="3"/>
  <c r="G234" i="3"/>
  <c r="C234" i="3"/>
  <c r="G233" i="3"/>
  <c r="C233" i="3"/>
  <c r="E233" i="3"/>
  <c r="G232" i="3"/>
  <c r="C232" i="3"/>
  <c r="G231" i="3"/>
  <c r="C231" i="3"/>
  <c r="E231" i="3"/>
  <c r="G230" i="3"/>
  <c r="C230" i="3"/>
  <c r="G229" i="3"/>
  <c r="C229" i="3"/>
  <c r="E229" i="3"/>
  <c r="G228" i="3"/>
  <c r="C228" i="3"/>
  <c r="G227" i="3"/>
  <c r="C227" i="3"/>
  <c r="G226" i="3"/>
  <c r="C226" i="3"/>
  <c r="E226" i="3"/>
  <c r="G225" i="3"/>
  <c r="C225" i="3"/>
  <c r="G224" i="3"/>
  <c r="C224" i="3"/>
  <c r="E224" i="3"/>
  <c r="G223" i="3"/>
  <c r="C223" i="3"/>
  <c r="E223" i="3"/>
  <c r="G222" i="3"/>
  <c r="C222" i="3"/>
  <c r="E222" i="3"/>
  <c r="G221" i="3"/>
  <c r="C221" i="3"/>
  <c r="E221" i="3"/>
  <c r="G220" i="3"/>
  <c r="C220" i="3"/>
  <c r="G219" i="3"/>
  <c r="C219" i="3"/>
  <c r="E219" i="3"/>
  <c r="G218" i="3"/>
  <c r="C218" i="3"/>
  <c r="G217" i="3"/>
  <c r="C217" i="3"/>
  <c r="E217" i="3"/>
  <c r="G216" i="3"/>
  <c r="C216" i="3"/>
  <c r="G215" i="3"/>
  <c r="C215" i="3"/>
  <c r="E215" i="3"/>
  <c r="G214" i="3"/>
  <c r="C214" i="3"/>
  <c r="G213" i="3"/>
  <c r="C213" i="3"/>
  <c r="E213" i="3"/>
  <c r="G212" i="3"/>
  <c r="C212" i="3"/>
  <c r="E212" i="3"/>
  <c r="G211" i="3"/>
  <c r="C211" i="3"/>
  <c r="G210" i="3"/>
  <c r="C210" i="3"/>
  <c r="E210" i="3"/>
  <c r="G209" i="3"/>
  <c r="C209" i="3"/>
  <c r="E209" i="3"/>
  <c r="G208" i="3"/>
  <c r="C208" i="3"/>
  <c r="E208" i="3"/>
  <c r="G207" i="3"/>
  <c r="C207" i="3"/>
  <c r="E207" i="3"/>
  <c r="G206" i="3"/>
  <c r="C206" i="3"/>
  <c r="G205" i="3"/>
  <c r="C205" i="3"/>
  <c r="E205" i="3"/>
  <c r="G204" i="3"/>
  <c r="C204" i="3"/>
  <c r="E204" i="3"/>
  <c r="G203" i="3"/>
  <c r="C203" i="3"/>
  <c r="G202" i="3"/>
  <c r="C202" i="3"/>
  <c r="G201" i="3"/>
  <c r="C201" i="3"/>
  <c r="E201" i="3"/>
  <c r="G200" i="3"/>
  <c r="C200" i="3"/>
  <c r="G199" i="3"/>
  <c r="C199" i="3"/>
  <c r="E199" i="3"/>
  <c r="G198" i="3"/>
  <c r="C198" i="3"/>
  <c r="G197" i="3"/>
  <c r="C197" i="3"/>
  <c r="E197" i="3"/>
  <c r="G196" i="3"/>
  <c r="C196" i="3"/>
  <c r="G195" i="3"/>
  <c r="C195" i="3"/>
  <c r="E195" i="3"/>
  <c r="G194" i="3"/>
  <c r="C194" i="3"/>
  <c r="E194" i="3"/>
  <c r="G193" i="3"/>
  <c r="C193" i="3"/>
  <c r="E193" i="3"/>
  <c r="G192" i="3"/>
  <c r="C192" i="3"/>
  <c r="E192" i="3"/>
  <c r="G191" i="3"/>
  <c r="C191" i="3"/>
  <c r="G190" i="3"/>
  <c r="C190" i="3"/>
  <c r="E190" i="3"/>
  <c r="G189" i="3"/>
  <c r="C189" i="3"/>
  <c r="E189" i="3"/>
  <c r="G188" i="3"/>
  <c r="C188" i="3"/>
  <c r="E188" i="3"/>
  <c r="G187" i="3"/>
  <c r="C187" i="3"/>
  <c r="G186" i="3"/>
  <c r="C186" i="3"/>
  <c r="E186" i="3"/>
  <c r="G185" i="3"/>
  <c r="C185" i="3"/>
  <c r="E185" i="3"/>
  <c r="G184" i="3"/>
  <c r="C184" i="3"/>
  <c r="E184" i="3"/>
  <c r="G183" i="3"/>
  <c r="C183" i="3"/>
  <c r="E183" i="3"/>
  <c r="G182" i="3"/>
  <c r="C182" i="3"/>
  <c r="E182" i="3"/>
  <c r="G181" i="3"/>
  <c r="C181" i="3"/>
  <c r="G180" i="3"/>
  <c r="C180" i="3"/>
  <c r="E180" i="3"/>
  <c r="G179" i="3"/>
  <c r="C179" i="3"/>
  <c r="G178" i="3"/>
  <c r="C178" i="3"/>
  <c r="E178" i="3"/>
  <c r="G177" i="3"/>
  <c r="C177" i="3"/>
  <c r="G176" i="3"/>
  <c r="C176" i="3"/>
  <c r="E176" i="3"/>
  <c r="G175" i="3"/>
  <c r="C175" i="3"/>
  <c r="G174" i="3"/>
  <c r="C174" i="3"/>
  <c r="E174" i="3"/>
  <c r="G173" i="3"/>
  <c r="C173" i="3"/>
  <c r="G172" i="3"/>
  <c r="C172" i="3"/>
  <c r="E172" i="3"/>
  <c r="G171" i="3"/>
  <c r="C171" i="3"/>
  <c r="G170" i="3"/>
  <c r="C170" i="3"/>
  <c r="G169" i="3"/>
  <c r="C169" i="3"/>
  <c r="E169" i="3"/>
  <c r="G168" i="3"/>
  <c r="C168" i="3"/>
  <c r="E168" i="3"/>
  <c r="G167" i="3"/>
  <c r="C167" i="3"/>
  <c r="G166" i="3"/>
  <c r="C166" i="3"/>
  <c r="E166" i="3"/>
  <c r="G165" i="3"/>
  <c r="C165" i="3"/>
  <c r="E165" i="3"/>
  <c r="G164" i="3"/>
  <c r="C164" i="3"/>
  <c r="G163" i="3"/>
  <c r="C163" i="3"/>
  <c r="G162" i="3"/>
  <c r="C162" i="3"/>
  <c r="E162" i="3"/>
  <c r="G161" i="3"/>
  <c r="C161" i="3"/>
  <c r="G1079" i="3"/>
  <c r="C1079" i="3"/>
  <c r="E1079" i="3"/>
  <c r="G160" i="3"/>
  <c r="C160" i="3"/>
  <c r="G159" i="3"/>
  <c r="C159" i="3"/>
  <c r="E159" i="3"/>
  <c r="G158" i="3"/>
  <c r="C158" i="3"/>
  <c r="E158" i="3"/>
  <c r="G157" i="3"/>
  <c r="C157" i="3"/>
  <c r="G156" i="3"/>
  <c r="C156" i="3"/>
  <c r="G155" i="3"/>
  <c r="C155" i="3"/>
  <c r="E155" i="3"/>
  <c r="G154" i="3"/>
  <c r="C154" i="3"/>
  <c r="G153" i="3"/>
  <c r="C153" i="3"/>
  <c r="E153" i="3"/>
  <c r="G152" i="3"/>
  <c r="C152" i="3"/>
  <c r="G151" i="3"/>
  <c r="C151" i="3"/>
  <c r="E151" i="3"/>
  <c r="G150" i="3"/>
  <c r="C150" i="3"/>
  <c r="E150" i="3"/>
  <c r="G149" i="3"/>
  <c r="C149" i="3"/>
  <c r="G148" i="3"/>
  <c r="C148" i="3"/>
  <c r="G147" i="3"/>
  <c r="C147" i="3"/>
  <c r="E147" i="3"/>
  <c r="G146" i="3"/>
  <c r="C146" i="3"/>
  <c r="E146" i="3"/>
  <c r="G145" i="3"/>
  <c r="C145" i="3"/>
  <c r="E145" i="3"/>
  <c r="G144" i="3"/>
  <c r="C144" i="3"/>
  <c r="E144" i="3"/>
  <c r="G143" i="3"/>
  <c r="C143" i="3"/>
  <c r="G142" i="3"/>
  <c r="C142" i="3"/>
  <c r="E142" i="3"/>
  <c r="G141" i="3"/>
  <c r="C141" i="3"/>
  <c r="E141" i="3"/>
  <c r="G140" i="3"/>
  <c r="C140" i="3"/>
  <c r="G139" i="3"/>
  <c r="C139" i="3"/>
  <c r="E139" i="3"/>
  <c r="G138" i="3"/>
  <c r="C138" i="3"/>
  <c r="E138" i="3"/>
  <c r="G137" i="3"/>
  <c r="C137" i="3"/>
  <c r="E137" i="3"/>
  <c r="G136" i="3"/>
  <c r="C136" i="3"/>
  <c r="E136" i="3"/>
  <c r="G135" i="3"/>
  <c r="C135" i="3"/>
  <c r="G134" i="3"/>
  <c r="C134" i="3"/>
  <c r="E134" i="3"/>
  <c r="G133" i="3"/>
  <c r="C133" i="3"/>
  <c r="G132" i="3"/>
  <c r="C132" i="3"/>
  <c r="E132" i="3"/>
  <c r="G131" i="3"/>
  <c r="C131" i="3"/>
  <c r="E131" i="3"/>
  <c r="G130" i="3"/>
  <c r="C130" i="3"/>
  <c r="G129" i="3"/>
  <c r="C129" i="3"/>
  <c r="E129" i="3"/>
  <c r="G128" i="3"/>
  <c r="C128" i="3"/>
  <c r="E128" i="3"/>
  <c r="G1078" i="3"/>
  <c r="C1078" i="3"/>
  <c r="E1078" i="3"/>
  <c r="G127" i="3"/>
  <c r="C127" i="3"/>
  <c r="E127" i="3"/>
  <c r="G126" i="3"/>
  <c r="C126" i="3"/>
  <c r="E126" i="3"/>
  <c r="G125" i="3"/>
  <c r="C125" i="3"/>
  <c r="E125" i="3"/>
  <c r="G124" i="3"/>
  <c r="C124" i="3"/>
  <c r="G123" i="3"/>
  <c r="C123" i="3"/>
  <c r="E123" i="3"/>
  <c r="G122" i="3"/>
  <c r="C122" i="3"/>
  <c r="E122" i="3"/>
  <c r="G121" i="3"/>
  <c r="C121" i="3"/>
  <c r="E121" i="3"/>
  <c r="G120" i="3"/>
  <c r="C120" i="3"/>
  <c r="G119" i="3"/>
  <c r="C119" i="3"/>
  <c r="G118" i="3"/>
  <c r="C118" i="3"/>
  <c r="E118" i="3"/>
  <c r="G117" i="3"/>
  <c r="C117" i="3"/>
  <c r="E117" i="3"/>
  <c r="G116" i="3"/>
  <c r="C116" i="3"/>
  <c r="G115" i="3"/>
  <c r="C115" i="3"/>
  <c r="E115" i="3"/>
  <c r="G1077" i="3"/>
  <c r="C1077" i="3"/>
  <c r="G114" i="3"/>
  <c r="C114" i="3"/>
  <c r="E114" i="3"/>
  <c r="G113" i="3"/>
  <c r="C113" i="3"/>
  <c r="E113" i="3"/>
  <c r="G112" i="3"/>
  <c r="C112" i="3"/>
  <c r="G111" i="3"/>
  <c r="C111" i="3"/>
  <c r="E111" i="3"/>
  <c r="G110" i="3"/>
  <c r="C110" i="3"/>
  <c r="E110" i="3"/>
  <c r="G109" i="3"/>
  <c r="C109" i="3"/>
  <c r="G108" i="3"/>
  <c r="C108" i="3"/>
  <c r="E108" i="3"/>
  <c r="G107" i="3"/>
  <c r="C107" i="3"/>
  <c r="G106" i="3"/>
  <c r="C106" i="3"/>
  <c r="G105" i="3"/>
  <c r="C105" i="3"/>
  <c r="E105" i="3"/>
  <c r="G104" i="3"/>
  <c r="C104" i="3"/>
  <c r="G1076" i="3"/>
  <c r="C1076" i="3"/>
  <c r="G1075" i="3"/>
  <c r="C1075" i="3"/>
  <c r="G103" i="3"/>
  <c r="C103" i="3"/>
  <c r="E103" i="3"/>
  <c r="G1074" i="3"/>
  <c r="C1074" i="3"/>
  <c r="E1074" i="3"/>
  <c r="G1073" i="3"/>
  <c r="C1073" i="3"/>
  <c r="G102" i="3"/>
  <c r="C102" i="3"/>
  <c r="E102" i="3"/>
  <c r="G1072" i="3"/>
  <c r="C1072" i="3"/>
  <c r="G101" i="3"/>
  <c r="C101" i="3"/>
  <c r="E101" i="3"/>
  <c r="G100" i="3"/>
  <c r="C100" i="3"/>
  <c r="E100" i="3"/>
  <c r="G99" i="3"/>
  <c r="C99" i="3"/>
  <c r="G98" i="3"/>
  <c r="C98" i="3"/>
  <c r="E98" i="3"/>
  <c r="G97" i="3"/>
  <c r="C97" i="3"/>
  <c r="E97" i="3"/>
  <c r="G96" i="3"/>
  <c r="C96" i="3"/>
  <c r="G95" i="3"/>
  <c r="C95" i="3"/>
  <c r="E95" i="3"/>
  <c r="G94" i="3"/>
  <c r="C94" i="3"/>
  <c r="E94" i="3"/>
  <c r="G93" i="3"/>
  <c r="C93" i="3"/>
  <c r="G1071" i="3"/>
  <c r="C1071" i="3"/>
  <c r="E1071" i="3"/>
  <c r="G92" i="3"/>
  <c r="C92" i="3"/>
  <c r="E92" i="3"/>
  <c r="G91" i="3"/>
  <c r="C91" i="3"/>
  <c r="G90" i="3"/>
  <c r="C90" i="3"/>
  <c r="G89" i="3"/>
  <c r="C89" i="3"/>
  <c r="G88" i="3"/>
  <c r="C88" i="3"/>
  <c r="E88" i="3"/>
  <c r="G1070" i="3"/>
  <c r="C1070" i="3"/>
  <c r="G1069" i="3"/>
  <c r="C1069" i="3"/>
  <c r="E1069" i="3"/>
  <c r="G87" i="3"/>
  <c r="C87" i="3"/>
  <c r="G1068" i="3"/>
  <c r="C1068" i="3"/>
  <c r="E1068" i="3"/>
  <c r="G1067" i="3"/>
  <c r="C1067" i="3"/>
  <c r="G1066" i="3"/>
  <c r="C1066" i="3"/>
  <c r="G1065" i="3"/>
  <c r="C1065" i="3"/>
  <c r="G86" i="3"/>
  <c r="C86" i="3"/>
  <c r="E86" i="3"/>
  <c r="G1064" i="3"/>
  <c r="C1064" i="3"/>
  <c r="E1064" i="3"/>
  <c r="G1063" i="3"/>
  <c r="C1063" i="3"/>
  <c r="G1062" i="3"/>
  <c r="C1062" i="3"/>
  <c r="E1062" i="3"/>
  <c r="G1061" i="3"/>
  <c r="C1061" i="3"/>
  <c r="E1061" i="3"/>
  <c r="G1060" i="3"/>
  <c r="C1060" i="3"/>
  <c r="E1060" i="3"/>
  <c r="G1059" i="3"/>
  <c r="C1059" i="3"/>
  <c r="G85" i="3"/>
  <c r="C85" i="3"/>
  <c r="E85" i="3"/>
  <c r="G1058" i="3"/>
  <c r="C1058" i="3"/>
  <c r="E1058" i="3"/>
  <c r="G1057" i="3"/>
  <c r="C1057" i="3"/>
  <c r="E1057" i="3"/>
  <c r="G1056" i="3"/>
  <c r="C1056" i="3"/>
  <c r="E1056" i="3"/>
  <c r="G1055" i="3"/>
  <c r="C1055" i="3"/>
  <c r="E1055" i="3"/>
  <c r="G1054" i="3"/>
  <c r="C1054" i="3"/>
  <c r="G84" i="3"/>
  <c r="C84" i="3"/>
  <c r="E84" i="3"/>
  <c r="G83" i="3"/>
  <c r="C83" i="3"/>
  <c r="G82" i="3"/>
  <c r="C82" i="3"/>
  <c r="E82" i="3"/>
  <c r="G1053" i="3"/>
  <c r="C1053" i="3"/>
  <c r="E1053" i="3"/>
  <c r="G1052" i="3"/>
  <c r="C1052" i="3"/>
  <c r="G81" i="3"/>
  <c r="C81" i="3"/>
  <c r="E81" i="3"/>
  <c r="G80" i="3"/>
  <c r="C80" i="3"/>
  <c r="G1051" i="3"/>
  <c r="C1051" i="3"/>
  <c r="G79" i="3"/>
  <c r="C79" i="3"/>
  <c r="E79" i="3"/>
  <c r="G78" i="3"/>
  <c r="C78" i="3"/>
  <c r="G1050" i="3"/>
  <c r="C1050" i="3"/>
  <c r="E1050" i="3"/>
  <c r="G1049" i="3"/>
  <c r="C1049" i="3"/>
  <c r="E1049" i="3"/>
  <c r="G1048" i="3"/>
  <c r="C1048" i="3"/>
  <c r="E1048" i="3"/>
  <c r="G77" i="3"/>
  <c r="C77" i="3"/>
  <c r="G1047" i="3"/>
  <c r="C1047" i="3"/>
  <c r="E1047" i="3"/>
  <c r="G1046" i="3"/>
  <c r="C1046" i="3"/>
  <c r="G1045" i="3"/>
  <c r="C1045" i="3"/>
  <c r="E1045" i="3"/>
  <c r="G76" i="3"/>
  <c r="C76" i="3"/>
  <c r="E76" i="3"/>
  <c r="G1044" i="3"/>
  <c r="C1044" i="3"/>
  <c r="E1044" i="3"/>
  <c r="G75" i="3"/>
  <c r="C75" i="3"/>
  <c r="E75" i="3"/>
  <c r="G1043" i="3"/>
  <c r="C1043" i="3"/>
  <c r="E1043" i="3"/>
  <c r="G74" i="3"/>
  <c r="C74" i="3"/>
  <c r="E74" i="3"/>
  <c r="G73" i="3"/>
  <c r="C73" i="3"/>
  <c r="G72" i="3"/>
  <c r="C72" i="3"/>
  <c r="E72" i="3"/>
  <c r="G1042" i="3"/>
  <c r="C1042" i="3"/>
  <c r="G1041" i="3"/>
  <c r="C1041" i="3"/>
  <c r="E1041" i="3"/>
  <c r="G71" i="3"/>
  <c r="C71" i="3"/>
  <c r="E71" i="3"/>
  <c r="G70" i="3"/>
  <c r="C70" i="3"/>
  <c r="G1040" i="3"/>
  <c r="C1040" i="3"/>
  <c r="E1040" i="3"/>
  <c r="G1039" i="3"/>
  <c r="C1039" i="3"/>
  <c r="G69" i="3"/>
  <c r="C69" i="3"/>
  <c r="G1038" i="3"/>
  <c r="C1038" i="3"/>
  <c r="E1038" i="3"/>
  <c r="G1037" i="3"/>
  <c r="C1037" i="3"/>
  <c r="G68" i="3"/>
  <c r="C68" i="3"/>
  <c r="E68" i="3"/>
  <c r="G1036" i="3"/>
  <c r="C1036" i="3"/>
  <c r="E1036" i="3"/>
  <c r="G1035" i="3"/>
  <c r="C1035" i="3"/>
  <c r="G1034" i="3"/>
  <c r="C1034" i="3"/>
  <c r="E1034" i="3"/>
  <c r="G67" i="3"/>
  <c r="C67" i="3"/>
  <c r="G1033" i="3"/>
  <c r="C1033" i="3"/>
  <c r="E1033" i="3"/>
  <c r="G1032" i="3"/>
  <c r="C1032" i="3"/>
  <c r="E1032" i="3"/>
  <c r="G1031" i="3"/>
  <c r="C1031" i="3"/>
  <c r="E1031" i="3"/>
  <c r="G66" i="3"/>
  <c r="C66" i="3"/>
  <c r="G1030" i="3"/>
  <c r="C1030" i="3"/>
  <c r="E1030" i="3"/>
  <c r="G65" i="3"/>
  <c r="C65" i="3"/>
  <c r="G1029" i="3"/>
  <c r="C1029" i="3"/>
  <c r="G64" i="3"/>
  <c r="C64" i="3"/>
  <c r="E64" i="3"/>
  <c r="G63" i="3"/>
  <c r="C63" i="3"/>
  <c r="E63" i="3"/>
  <c r="G62" i="3"/>
  <c r="C62" i="3"/>
  <c r="G1028" i="3"/>
  <c r="C1028" i="3"/>
  <c r="E1028" i="3"/>
  <c r="G1027" i="3"/>
  <c r="C1027" i="3"/>
  <c r="E1027" i="3"/>
  <c r="G1026" i="3"/>
  <c r="C1026" i="3"/>
  <c r="G1025" i="3"/>
  <c r="C1025" i="3"/>
  <c r="E1025" i="3"/>
  <c r="G1024" i="3"/>
  <c r="C1024" i="3"/>
  <c r="E1024" i="3"/>
  <c r="G1023" i="3"/>
  <c r="C1023" i="3"/>
  <c r="E1023" i="3"/>
  <c r="G61" i="3"/>
  <c r="C61" i="3"/>
  <c r="E61" i="3"/>
  <c r="G1022" i="3"/>
  <c r="C1022" i="3"/>
  <c r="G60" i="3"/>
  <c r="C60" i="3"/>
  <c r="E60" i="3"/>
  <c r="G1021" i="3"/>
  <c r="C1021" i="3"/>
  <c r="E1021" i="3"/>
  <c r="G1020" i="3"/>
  <c r="C1020" i="3"/>
  <c r="G59" i="3"/>
  <c r="C59" i="3"/>
  <c r="E59" i="3"/>
  <c r="G1019" i="3"/>
  <c r="C1019" i="3"/>
  <c r="E1019" i="3"/>
  <c r="G1018" i="3"/>
  <c r="C1018" i="3"/>
  <c r="E1018" i="3"/>
  <c r="G1017" i="3"/>
  <c r="C1017" i="3"/>
  <c r="E1017" i="3"/>
  <c r="G1016" i="3"/>
  <c r="C1016" i="3"/>
  <c r="G1015" i="3"/>
  <c r="C1015" i="3"/>
  <c r="E1015" i="3"/>
  <c r="G1014" i="3"/>
  <c r="C1014" i="3"/>
  <c r="G1013" i="3"/>
  <c r="C1013" i="3"/>
  <c r="E1013" i="3"/>
  <c r="G58" i="3"/>
  <c r="C58" i="3"/>
  <c r="E58" i="3"/>
  <c r="G1012" i="3"/>
  <c r="C1012" i="3"/>
  <c r="G1011" i="3"/>
  <c r="C1011" i="3"/>
  <c r="E1011" i="3"/>
  <c r="G1010" i="3"/>
  <c r="C1010" i="3"/>
  <c r="E1010" i="3"/>
  <c r="G57" i="3"/>
  <c r="C57" i="3"/>
  <c r="E57" i="3"/>
  <c r="G1009" i="3"/>
  <c r="C1009" i="3"/>
  <c r="G1008" i="3"/>
  <c r="C1008" i="3"/>
  <c r="E1008" i="3"/>
  <c r="G1007" i="3"/>
  <c r="C1007" i="3"/>
  <c r="G56" i="3"/>
  <c r="C56" i="3"/>
  <c r="E56" i="3"/>
  <c r="G55" i="3"/>
  <c r="C55" i="3"/>
  <c r="E55" i="3"/>
  <c r="G54" i="3"/>
  <c r="C54" i="3"/>
  <c r="G53" i="3"/>
  <c r="C53" i="3"/>
  <c r="E53" i="3"/>
  <c r="G1006" i="3"/>
  <c r="C1006" i="3"/>
  <c r="E1006" i="3"/>
  <c r="G52" i="3"/>
  <c r="C52" i="3"/>
  <c r="G1005" i="3"/>
  <c r="C1005" i="3"/>
  <c r="E1005" i="3"/>
  <c r="G1004" i="3"/>
  <c r="C1004" i="3"/>
  <c r="G1003" i="3"/>
  <c r="C1003" i="3"/>
  <c r="E1003" i="3"/>
  <c r="G1002" i="3"/>
  <c r="C1002" i="3"/>
  <c r="E1002" i="3"/>
  <c r="G1001" i="3"/>
  <c r="C1001" i="3"/>
  <c r="G1000" i="3"/>
  <c r="C1000" i="3"/>
  <c r="E1000" i="3"/>
  <c r="G999" i="3"/>
  <c r="C999" i="3"/>
  <c r="E999" i="3"/>
  <c r="G51" i="3"/>
  <c r="C51" i="3"/>
  <c r="G50" i="3"/>
  <c r="C50" i="3"/>
  <c r="E50" i="3"/>
  <c r="G49" i="3"/>
  <c r="C49" i="3"/>
  <c r="G48" i="3"/>
  <c r="C48" i="3"/>
  <c r="E48" i="3"/>
  <c r="G998" i="3"/>
  <c r="C998" i="3"/>
  <c r="G997" i="3"/>
  <c r="C997" i="3"/>
  <c r="G996" i="3"/>
  <c r="C996" i="3"/>
  <c r="E996" i="3"/>
  <c r="G995" i="3"/>
  <c r="C995" i="3"/>
  <c r="E995" i="3"/>
  <c r="G994" i="3"/>
  <c r="C994" i="3"/>
  <c r="G993" i="3"/>
  <c r="C993" i="3"/>
  <c r="E993" i="3"/>
  <c r="G47" i="3"/>
  <c r="C47" i="3"/>
  <c r="G46" i="3"/>
  <c r="C46" i="3"/>
  <c r="E46" i="3"/>
  <c r="G45" i="3"/>
  <c r="C45" i="3"/>
  <c r="G992" i="3"/>
  <c r="C992" i="3"/>
  <c r="E992" i="3"/>
  <c r="G44" i="3"/>
  <c r="C44" i="3"/>
  <c r="E44" i="3"/>
  <c r="G991" i="3"/>
  <c r="C991" i="3"/>
  <c r="E991" i="3"/>
  <c r="G990" i="3"/>
  <c r="C990" i="3"/>
  <c r="G989" i="3"/>
  <c r="C989" i="3"/>
  <c r="E989" i="3"/>
  <c r="G988" i="3"/>
  <c r="C988" i="3"/>
  <c r="E988" i="3"/>
  <c r="G987" i="3"/>
  <c r="C987" i="3"/>
  <c r="G43" i="3"/>
  <c r="C43" i="3"/>
  <c r="G42" i="3"/>
  <c r="C42" i="3"/>
  <c r="E42" i="3"/>
  <c r="G41" i="3"/>
  <c r="C41" i="3"/>
  <c r="E41" i="3"/>
  <c r="G40" i="3"/>
  <c r="C40" i="3"/>
  <c r="G986" i="3"/>
  <c r="C986" i="3"/>
  <c r="E986" i="3"/>
  <c r="G985" i="3"/>
  <c r="C985" i="3"/>
  <c r="G984" i="3"/>
  <c r="C984" i="3"/>
  <c r="E984" i="3"/>
  <c r="G983" i="3"/>
  <c r="C983" i="3"/>
  <c r="G982" i="3"/>
  <c r="C982" i="3"/>
  <c r="G981" i="3"/>
  <c r="C981" i="3"/>
  <c r="G980" i="3"/>
  <c r="C980" i="3"/>
  <c r="G979" i="3"/>
  <c r="C979" i="3"/>
  <c r="G978" i="3"/>
  <c r="C978" i="3"/>
  <c r="G977" i="3"/>
  <c r="C977" i="3"/>
  <c r="G976" i="3"/>
  <c r="C976" i="3"/>
  <c r="E976" i="3"/>
  <c r="G975" i="3"/>
  <c r="C975" i="3"/>
  <c r="G39" i="3"/>
  <c r="C39" i="3"/>
  <c r="E39" i="3"/>
  <c r="G974" i="3"/>
  <c r="C974" i="3"/>
  <c r="G973" i="3"/>
  <c r="C973" i="3"/>
  <c r="E973" i="3"/>
  <c r="G972" i="3"/>
  <c r="C972" i="3"/>
  <c r="E972" i="3"/>
  <c r="G38" i="3"/>
  <c r="C38" i="3"/>
  <c r="G37" i="3"/>
  <c r="C37" i="3"/>
  <c r="E37" i="3"/>
  <c r="G971" i="3"/>
  <c r="C971" i="3"/>
  <c r="E971" i="3"/>
  <c r="G970" i="3"/>
  <c r="C970" i="3"/>
  <c r="E970" i="3"/>
  <c r="G969" i="3"/>
  <c r="C969" i="3"/>
  <c r="G968" i="3"/>
  <c r="C968" i="3"/>
  <c r="E968" i="3"/>
  <c r="G36" i="3"/>
  <c r="C36" i="3"/>
  <c r="E36" i="3"/>
  <c r="G35" i="3"/>
  <c r="C35" i="3"/>
  <c r="E35" i="3"/>
  <c r="G967" i="3"/>
  <c r="C967" i="3"/>
  <c r="G966" i="3"/>
  <c r="C966" i="3"/>
  <c r="E966" i="3"/>
  <c r="G965" i="3"/>
  <c r="C965" i="3"/>
  <c r="E965" i="3"/>
  <c r="G964" i="3"/>
  <c r="C964" i="3"/>
  <c r="G963" i="3"/>
  <c r="C963" i="3"/>
  <c r="E963" i="3"/>
  <c r="G34" i="3"/>
  <c r="C34" i="3"/>
  <c r="G962" i="3"/>
  <c r="C962" i="3"/>
  <c r="E962" i="3"/>
  <c r="G961" i="3"/>
  <c r="C961" i="3"/>
  <c r="G960" i="3"/>
  <c r="C960" i="3"/>
  <c r="E960" i="3"/>
  <c r="G33" i="3"/>
  <c r="C33" i="3"/>
  <c r="E33" i="3"/>
  <c r="G959" i="3"/>
  <c r="C959" i="3"/>
  <c r="E959" i="3"/>
  <c r="G32" i="3"/>
  <c r="C32" i="3"/>
  <c r="E32" i="3"/>
  <c r="G31" i="3"/>
  <c r="C31" i="3"/>
  <c r="E31" i="3"/>
  <c r="G30" i="3"/>
  <c r="C30" i="3"/>
  <c r="E30" i="3"/>
  <c r="G29" i="3"/>
  <c r="C29" i="3"/>
  <c r="E29" i="3"/>
  <c r="G28" i="3"/>
  <c r="C28" i="3"/>
  <c r="E28" i="3"/>
  <c r="G27" i="3"/>
  <c r="C27" i="3"/>
  <c r="E27" i="3"/>
  <c r="G26" i="3"/>
  <c r="C26" i="3"/>
  <c r="G25" i="3"/>
  <c r="C25" i="3"/>
  <c r="E25" i="3"/>
  <c r="G24" i="3"/>
  <c r="C24" i="3"/>
  <c r="G23" i="3"/>
  <c r="C23" i="3"/>
  <c r="E23" i="3"/>
  <c r="G22" i="3"/>
  <c r="C22" i="3"/>
  <c r="G21" i="3"/>
  <c r="C21" i="3"/>
  <c r="E21" i="3"/>
  <c r="G20" i="3"/>
  <c r="C20" i="3"/>
  <c r="E20" i="3"/>
  <c r="G19" i="3"/>
  <c r="C19" i="3"/>
  <c r="E19" i="3"/>
  <c r="G18" i="3"/>
  <c r="C18" i="3"/>
  <c r="G17" i="3"/>
  <c r="C17" i="3"/>
  <c r="E17" i="3"/>
  <c r="G16" i="3"/>
  <c r="C16" i="3"/>
  <c r="E16" i="3"/>
  <c r="G15" i="3"/>
  <c r="C15" i="3"/>
  <c r="E15" i="3"/>
  <c r="G14" i="3"/>
  <c r="C14" i="3"/>
  <c r="G13" i="3"/>
  <c r="C13" i="3"/>
  <c r="E13" i="3"/>
  <c r="G958" i="3"/>
  <c r="C958" i="3"/>
  <c r="G957" i="3"/>
  <c r="C957" i="3"/>
  <c r="E957" i="3"/>
  <c r="G956" i="3"/>
  <c r="C956" i="3"/>
  <c r="E956" i="3"/>
  <c r="G955" i="3"/>
  <c r="C955" i="3"/>
  <c r="G954" i="3"/>
  <c r="C954" i="3"/>
  <c r="G12" i="3"/>
  <c r="C12" i="3"/>
  <c r="G953" i="3"/>
  <c r="C953" i="3"/>
  <c r="E953" i="3"/>
  <c r="G952" i="3"/>
  <c r="C952" i="3"/>
  <c r="G11" i="3"/>
  <c r="C11" i="3"/>
  <c r="G951" i="3"/>
  <c r="C951" i="3"/>
  <c r="E951" i="3"/>
  <c r="G950" i="3"/>
  <c r="C950" i="3"/>
  <c r="G949" i="3"/>
  <c r="C949" i="3"/>
  <c r="E949" i="3"/>
  <c r="G948" i="3"/>
  <c r="C948" i="3"/>
  <c r="E948" i="3"/>
  <c r="G947" i="3"/>
  <c r="C947" i="3"/>
  <c r="E947" i="3"/>
  <c r="G946" i="3"/>
  <c r="C946" i="3"/>
  <c r="G945" i="3"/>
  <c r="C945" i="3"/>
  <c r="E945" i="3"/>
  <c r="G944" i="3"/>
  <c r="C944" i="3"/>
  <c r="E944" i="3"/>
  <c r="G943" i="3"/>
  <c r="C943" i="3"/>
  <c r="E943" i="3"/>
  <c r="G942" i="3"/>
  <c r="C942" i="3"/>
  <c r="E942" i="3"/>
  <c r="G941" i="3"/>
  <c r="C941" i="3"/>
  <c r="G940" i="3"/>
  <c r="C940" i="3"/>
  <c r="G939" i="3"/>
  <c r="C939" i="3"/>
  <c r="G938" i="3"/>
  <c r="C938" i="3"/>
  <c r="E938" i="3"/>
  <c r="G937" i="3"/>
  <c r="C937" i="3"/>
  <c r="E937" i="3"/>
  <c r="G936" i="3"/>
  <c r="C936" i="3"/>
  <c r="G935" i="3"/>
  <c r="C935" i="3"/>
  <c r="E935" i="3"/>
  <c r="G934" i="3"/>
  <c r="C934" i="3"/>
  <c r="E934" i="3"/>
  <c r="G933" i="3"/>
  <c r="C933" i="3"/>
  <c r="E933" i="3"/>
  <c r="G932" i="3"/>
  <c r="C932" i="3"/>
  <c r="E932" i="3"/>
  <c r="G931" i="3"/>
  <c r="C931" i="3"/>
  <c r="G930" i="3"/>
  <c r="C930" i="3"/>
  <c r="G929" i="3"/>
  <c r="C929" i="3"/>
  <c r="E929" i="3"/>
  <c r="G928" i="3"/>
  <c r="C928" i="3"/>
  <c r="E928" i="3"/>
  <c r="G927" i="3"/>
  <c r="C927" i="3"/>
  <c r="E927" i="3"/>
  <c r="G926" i="3"/>
  <c r="C926" i="3"/>
  <c r="G925" i="3"/>
  <c r="C925" i="3"/>
  <c r="E925" i="3"/>
  <c r="G924" i="3"/>
  <c r="C924" i="3"/>
  <c r="E924" i="3"/>
  <c r="G923" i="3"/>
  <c r="C923" i="3"/>
  <c r="G922" i="3"/>
  <c r="C922" i="3"/>
  <c r="E922" i="3"/>
  <c r="G921" i="3"/>
  <c r="C921" i="3"/>
  <c r="E921" i="3"/>
  <c r="G920" i="3"/>
  <c r="C920" i="3"/>
  <c r="E920" i="3"/>
  <c r="G919" i="3"/>
  <c r="C919" i="3"/>
  <c r="G918" i="3"/>
  <c r="C918" i="3"/>
  <c r="E918" i="3"/>
  <c r="G917" i="3"/>
  <c r="C917" i="3"/>
  <c r="G916" i="3"/>
  <c r="C916" i="3"/>
  <c r="E916" i="3"/>
  <c r="G915" i="3"/>
  <c r="C915" i="3"/>
  <c r="G914" i="3"/>
  <c r="C914" i="3"/>
  <c r="E914" i="3"/>
  <c r="G913" i="3"/>
  <c r="C913" i="3"/>
  <c r="E913" i="3"/>
  <c r="G912" i="3"/>
  <c r="C912" i="3"/>
  <c r="G911" i="3"/>
  <c r="C911" i="3"/>
  <c r="E911" i="3"/>
  <c r="G910" i="3"/>
  <c r="C910" i="3"/>
  <c r="E910" i="3"/>
  <c r="G909" i="3"/>
  <c r="C909" i="3"/>
  <c r="E909" i="3"/>
  <c r="G908" i="3"/>
  <c r="C908" i="3"/>
  <c r="E908" i="3"/>
  <c r="G907" i="3"/>
  <c r="C907" i="3"/>
  <c r="E907" i="3"/>
  <c r="G906" i="3"/>
  <c r="C906" i="3"/>
  <c r="E906" i="3"/>
  <c r="G905" i="3"/>
  <c r="C905" i="3"/>
  <c r="E905" i="3"/>
  <c r="G904" i="3"/>
  <c r="C904" i="3"/>
  <c r="G903" i="3"/>
  <c r="C903" i="3"/>
  <c r="E903" i="3"/>
  <c r="G902" i="3"/>
  <c r="C902" i="3"/>
  <c r="E902" i="3"/>
  <c r="G901" i="3"/>
  <c r="C901" i="3"/>
  <c r="G900" i="3"/>
  <c r="C900" i="3"/>
  <c r="E900" i="3"/>
  <c r="G899" i="3"/>
  <c r="C899" i="3"/>
  <c r="E899" i="3"/>
  <c r="G898" i="3"/>
  <c r="C898" i="3"/>
  <c r="E898" i="3"/>
  <c r="G897" i="3"/>
  <c r="C897" i="3"/>
  <c r="E897" i="3"/>
  <c r="G896" i="3"/>
  <c r="C896" i="3"/>
  <c r="E896" i="3"/>
  <c r="G895" i="3"/>
  <c r="C895" i="3"/>
  <c r="E895" i="3"/>
  <c r="G894" i="3"/>
  <c r="C894" i="3"/>
  <c r="E894" i="3"/>
  <c r="G893" i="3"/>
  <c r="C893" i="3"/>
  <c r="G892" i="3"/>
  <c r="C892" i="3"/>
  <c r="E892" i="3"/>
  <c r="G891" i="3"/>
  <c r="C891" i="3"/>
  <c r="E891" i="3"/>
  <c r="G890" i="3"/>
  <c r="C890" i="3"/>
  <c r="G889" i="3"/>
  <c r="C889" i="3"/>
  <c r="G888" i="3"/>
  <c r="C888" i="3"/>
  <c r="E888" i="3"/>
  <c r="G887" i="3"/>
  <c r="C887" i="3"/>
  <c r="E887" i="3"/>
  <c r="G886" i="3"/>
  <c r="C886" i="3"/>
  <c r="G885" i="3"/>
  <c r="C885" i="3"/>
  <c r="E885" i="3"/>
  <c r="G884" i="3"/>
  <c r="C884" i="3"/>
  <c r="E884" i="3"/>
  <c r="G883" i="3"/>
  <c r="C883" i="3"/>
  <c r="E883" i="3"/>
  <c r="G882" i="3"/>
  <c r="C882" i="3"/>
  <c r="G881" i="3"/>
  <c r="C881" i="3"/>
  <c r="E881" i="3"/>
  <c r="G880" i="3"/>
  <c r="C880" i="3"/>
  <c r="E880" i="3"/>
  <c r="G879" i="3"/>
  <c r="C879" i="3"/>
  <c r="E879" i="3"/>
  <c r="G878" i="3"/>
  <c r="C878" i="3"/>
  <c r="E878" i="3"/>
  <c r="G877" i="3"/>
  <c r="C877" i="3"/>
  <c r="E877" i="3"/>
  <c r="G876" i="3"/>
  <c r="C876" i="3"/>
  <c r="E876" i="3"/>
  <c r="G875" i="3"/>
  <c r="C875" i="3"/>
  <c r="G874" i="3"/>
  <c r="C874" i="3"/>
  <c r="G873" i="3"/>
  <c r="C873" i="3"/>
  <c r="E873" i="3"/>
  <c r="G872" i="3"/>
  <c r="C872" i="3"/>
  <c r="E872" i="3"/>
  <c r="G871" i="3"/>
  <c r="C871" i="3"/>
  <c r="G870" i="3"/>
  <c r="C870" i="3"/>
  <c r="G869" i="3"/>
  <c r="C869" i="3"/>
  <c r="E869" i="3"/>
  <c r="G868" i="3"/>
  <c r="C868" i="3"/>
  <c r="E868" i="3"/>
  <c r="G867" i="3"/>
  <c r="C867" i="3"/>
  <c r="E867" i="3"/>
  <c r="G866" i="3"/>
  <c r="C866" i="3"/>
  <c r="E866" i="3"/>
  <c r="G865" i="3"/>
  <c r="C865" i="3"/>
  <c r="E865" i="3"/>
  <c r="G864" i="3"/>
  <c r="C864" i="3"/>
  <c r="G863" i="3"/>
  <c r="C863" i="3"/>
  <c r="G862" i="3"/>
  <c r="C862" i="3"/>
  <c r="E862" i="3"/>
  <c r="G861" i="3"/>
  <c r="C861" i="3"/>
  <c r="E861" i="3"/>
  <c r="G860" i="3"/>
  <c r="C860" i="3"/>
  <c r="E860" i="3"/>
  <c r="G859" i="3"/>
  <c r="C859" i="3"/>
  <c r="E859" i="3"/>
  <c r="G858" i="3"/>
  <c r="C858" i="3"/>
  <c r="E858" i="3"/>
  <c r="G857" i="3"/>
  <c r="C857" i="3"/>
  <c r="E857" i="3"/>
  <c r="G856" i="3"/>
  <c r="C856" i="3"/>
  <c r="E856" i="3"/>
  <c r="G855" i="3"/>
  <c r="C855" i="3"/>
  <c r="E855" i="3"/>
  <c r="G854" i="3"/>
  <c r="C854" i="3"/>
  <c r="E854" i="3"/>
  <c r="G853" i="3"/>
  <c r="C853" i="3"/>
  <c r="E853" i="3"/>
  <c r="G852" i="3"/>
  <c r="C852" i="3"/>
  <c r="E852" i="3"/>
  <c r="G851" i="3"/>
  <c r="C851" i="3"/>
  <c r="E851" i="3"/>
  <c r="G850" i="3"/>
  <c r="C850" i="3"/>
  <c r="G849" i="3"/>
  <c r="C849" i="3"/>
  <c r="G848" i="3"/>
  <c r="C848" i="3"/>
  <c r="G847" i="3"/>
  <c r="C847" i="3"/>
  <c r="G846" i="3"/>
  <c r="C846" i="3"/>
  <c r="E846" i="3"/>
  <c r="G845" i="3"/>
  <c r="C845" i="3"/>
  <c r="E845" i="3"/>
  <c r="G844" i="3"/>
  <c r="C844" i="3"/>
  <c r="E844" i="3"/>
  <c r="G843" i="3"/>
  <c r="C843" i="3"/>
  <c r="E843" i="3"/>
  <c r="G842" i="3"/>
  <c r="C842" i="3"/>
  <c r="E842" i="3"/>
  <c r="G841" i="3"/>
  <c r="C841" i="3"/>
  <c r="G840" i="3"/>
  <c r="C840" i="3"/>
  <c r="E840" i="3"/>
  <c r="G839" i="3"/>
  <c r="C839" i="3"/>
  <c r="G838" i="3"/>
  <c r="C838" i="3"/>
  <c r="E838" i="3"/>
  <c r="G837" i="3"/>
  <c r="C837" i="3"/>
  <c r="E837" i="3"/>
  <c r="G836" i="3"/>
  <c r="C836" i="3"/>
  <c r="E836" i="3"/>
  <c r="G835" i="3"/>
  <c r="C835" i="3"/>
  <c r="E835" i="3"/>
  <c r="G834" i="3"/>
  <c r="C834" i="3"/>
  <c r="E834" i="3"/>
  <c r="G833" i="3"/>
  <c r="C833" i="3"/>
  <c r="G832" i="3"/>
  <c r="C832" i="3"/>
  <c r="G831" i="3"/>
  <c r="C831" i="3"/>
  <c r="G830" i="3"/>
  <c r="C830" i="3"/>
  <c r="E830" i="3"/>
  <c r="G829" i="3"/>
  <c r="C829" i="3"/>
  <c r="E829" i="3"/>
  <c r="G828" i="3"/>
  <c r="C828" i="3"/>
  <c r="E828" i="3"/>
  <c r="G827" i="3"/>
  <c r="C827" i="3"/>
  <c r="E827" i="3"/>
  <c r="G826" i="3"/>
  <c r="C826" i="3"/>
  <c r="E826" i="3"/>
  <c r="G825" i="3"/>
  <c r="C825" i="3"/>
  <c r="G824" i="3"/>
  <c r="C824" i="3"/>
  <c r="G823" i="3"/>
  <c r="C823" i="3"/>
  <c r="G822" i="3"/>
  <c r="C822" i="3"/>
  <c r="E822" i="3"/>
  <c r="G821" i="3"/>
  <c r="C821" i="3"/>
  <c r="E821" i="3"/>
  <c r="G820" i="3"/>
  <c r="C820" i="3"/>
  <c r="E820" i="3"/>
  <c r="G819" i="3"/>
  <c r="C819" i="3"/>
  <c r="E819" i="3"/>
  <c r="G818" i="3"/>
  <c r="C818" i="3"/>
  <c r="G817" i="3"/>
  <c r="C817" i="3"/>
  <c r="G816" i="3"/>
  <c r="C816" i="3"/>
  <c r="E816" i="3"/>
  <c r="G815" i="3"/>
  <c r="C815" i="3"/>
  <c r="E815" i="3"/>
  <c r="G814" i="3"/>
  <c r="C814" i="3"/>
  <c r="E814" i="3"/>
  <c r="G813" i="3"/>
  <c r="C813" i="3"/>
  <c r="E813" i="3"/>
  <c r="G812" i="3"/>
  <c r="C812" i="3"/>
  <c r="E812" i="3"/>
  <c r="G811" i="3"/>
  <c r="C811" i="3"/>
  <c r="G810" i="3"/>
  <c r="C810" i="3"/>
  <c r="G809" i="3"/>
  <c r="C809" i="3"/>
  <c r="E809" i="3"/>
  <c r="G808" i="3"/>
  <c r="C808" i="3"/>
  <c r="E808" i="3"/>
  <c r="G807" i="3"/>
  <c r="C807" i="3"/>
  <c r="E807" i="3"/>
  <c r="A962" i="3"/>
  <c r="H962" i="3"/>
  <c r="B962" i="3"/>
  <c r="D962" i="3"/>
  <c r="A34" i="3"/>
  <c r="H34" i="3"/>
  <c r="B34" i="3"/>
  <c r="D34" i="3"/>
  <c r="A963" i="3"/>
  <c r="H963" i="3"/>
  <c r="B963" i="3"/>
  <c r="D963" i="3"/>
  <c r="A964" i="3"/>
  <c r="H964" i="3"/>
  <c r="B964" i="3"/>
  <c r="D964" i="3"/>
  <c r="A965" i="3"/>
  <c r="H965" i="3"/>
  <c r="B965" i="3"/>
  <c r="D965" i="3"/>
  <c r="A966" i="3"/>
  <c r="H966" i="3"/>
  <c r="B966" i="3"/>
  <c r="D966" i="3"/>
  <c r="A967" i="3"/>
  <c r="H967" i="3"/>
  <c r="B967" i="3"/>
  <c r="D967" i="3"/>
  <c r="A35" i="3"/>
  <c r="H35" i="3"/>
  <c r="B35" i="3"/>
  <c r="D35" i="3"/>
  <c r="A36" i="3"/>
  <c r="H36" i="3"/>
  <c r="B36" i="3"/>
  <c r="D36" i="3"/>
  <c r="A968" i="3"/>
  <c r="H968" i="3"/>
  <c r="B968" i="3"/>
  <c r="D968" i="3"/>
  <c r="A969" i="3"/>
  <c r="H969" i="3"/>
  <c r="B969" i="3"/>
  <c r="D969" i="3"/>
  <c r="A970" i="3"/>
  <c r="H970" i="3"/>
  <c r="B970" i="3"/>
  <c r="D970" i="3"/>
  <c r="A971" i="3"/>
  <c r="H971" i="3"/>
  <c r="B971" i="3"/>
  <c r="D971" i="3"/>
  <c r="A37" i="3"/>
  <c r="H37" i="3"/>
  <c r="B37" i="3"/>
  <c r="D37" i="3"/>
  <c r="A38" i="3"/>
  <c r="H38" i="3"/>
  <c r="B38" i="3"/>
  <c r="D38" i="3"/>
  <c r="A972" i="3"/>
  <c r="H972" i="3"/>
  <c r="B972" i="3"/>
  <c r="D972" i="3"/>
  <c r="A973" i="3"/>
  <c r="H973" i="3"/>
  <c r="B973" i="3"/>
  <c r="D973" i="3"/>
  <c r="A974" i="3"/>
  <c r="H974" i="3"/>
  <c r="B974" i="3"/>
  <c r="D974" i="3"/>
  <c r="A39" i="3"/>
  <c r="H39" i="3"/>
  <c r="B39" i="3"/>
  <c r="D39" i="3"/>
  <c r="A975" i="3"/>
  <c r="H975" i="3"/>
  <c r="B975" i="3"/>
  <c r="D975" i="3"/>
  <c r="A976" i="3"/>
  <c r="H976" i="3"/>
  <c r="B976" i="3"/>
  <c r="D976" i="3"/>
  <c r="A977" i="3"/>
  <c r="H977" i="3"/>
  <c r="B977" i="3"/>
  <c r="D977" i="3"/>
  <c r="A978" i="3"/>
  <c r="H978" i="3"/>
  <c r="B978" i="3"/>
  <c r="D978" i="3"/>
  <c r="A979" i="3"/>
  <c r="H979" i="3"/>
  <c r="B979" i="3"/>
  <c r="D979" i="3"/>
  <c r="A980" i="3"/>
  <c r="H980" i="3"/>
  <c r="B980" i="3"/>
  <c r="D980" i="3"/>
  <c r="A981" i="3"/>
  <c r="H981" i="3"/>
  <c r="B981" i="3"/>
  <c r="D981" i="3"/>
  <c r="A982" i="3"/>
  <c r="H982" i="3"/>
  <c r="B982" i="3"/>
  <c r="D982" i="3"/>
  <c r="A983" i="3"/>
  <c r="H983" i="3"/>
  <c r="B983" i="3"/>
  <c r="D983" i="3"/>
  <c r="A984" i="3"/>
  <c r="H984" i="3"/>
  <c r="B984" i="3"/>
  <c r="D984" i="3"/>
  <c r="A985" i="3"/>
  <c r="H985" i="3"/>
  <c r="B985" i="3"/>
  <c r="D985" i="3"/>
  <c r="A986" i="3"/>
  <c r="H986" i="3"/>
  <c r="B986" i="3"/>
  <c r="D986" i="3"/>
  <c r="A40" i="3"/>
  <c r="H40" i="3"/>
  <c r="B40" i="3"/>
  <c r="D40" i="3"/>
  <c r="A41" i="3"/>
  <c r="H41" i="3"/>
  <c r="B41" i="3"/>
  <c r="D41" i="3"/>
  <c r="A42" i="3"/>
  <c r="H42" i="3"/>
  <c r="B42" i="3"/>
  <c r="D42" i="3"/>
  <c r="A43" i="3"/>
  <c r="H43" i="3"/>
  <c r="B43" i="3"/>
  <c r="D43" i="3"/>
  <c r="A987" i="3"/>
  <c r="H987" i="3"/>
  <c r="B987" i="3"/>
  <c r="D987" i="3"/>
  <c r="A988" i="3"/>
  <c r="H988" i="3"/>
  <c r="B988" i="3"/>
  <c r="D988" i="3"/>
  <c r="A989" i="3"/>
  <c r="H989" i="3"/>
  <c r="B989" i="3"/>
  <c r="D989" i="3"/>
  <c r="A990" i="3"/>
  <c r="H990" i="3"/>
  <c r="B990" i="3"/>
  <c r="D990" i="3"/>
  <c r="A991" i="3"/>
  <c r="H991" i="3"/>
  <c r="B991" i="3"/>
  <c r="D991" i="3"/>
  <c r="A44" i="3"/>
  <c r="H44" i="3"/>
  <c r="B44" i="3"/>
  <c r="D44" i="3"/>
  <c r="A992" i="3"/>
  <c r="H992" i="3"/>
  <c r="B992" i="3"/>
  <c r="D992" i="3"/>
  <c r="A45" i="3"/>
  <c r="H45" i="3"/>
  <c r="B45" i="3"/>
  <c r="D45" i="3"/>
  <c r="A46" i="3"/>
  <c r="H46" i="3"/>
  <c r="B46" i="3"/>
  <c r="D46" i="3"/>
  <c r="A47" i="3"/>
  <c r="H47" i="3"/>
  <c r="B47" i="3"/>
  <c r="D47" i="3"/>
  <c r="A993" i="3"/>
  <c r="H993" i="3"/>
  <c r="B993" i="3"/>
  <c r="D993" i="3"/>
  <c r="A994" i="3"/>
  <c r="H994" i="3"/>
  <c r="B994" i="3"/>
  <c r="D994" i="3"/>
  <c r="A995" i="3"/>
  <c r="H995" i="3"/>
  <c r="B995" i="3"/>
  <c r="D995" i="3"/>
  <c r="A996" i="3"/>
  <c r="H996" i="3"/>
  <c r="B996" i="3"/>
  <c r="D996" i="3"/>
  <c r="A997" i="3"/>
  <c r="H997" i="3"/>
  <c r="B997" i="3"/>
  <c r="D997" i="3"/>
  <c r="A998" i="3"/>
  <c r="H998" i="3"/>
  <c r="B998" i="3"/>
  <c r="D998" i="3"/>
  <c r="A48" i="3"/>
  <c r="H48" i="3"/>
  <c r="B48" i="3"/>
  <c r="D48" i="3"/>
  <c r="A49" i="3"/>
  <c r="H49" i="3"/>
  <c r="B49" i="3"/>
  <c r="D49" i="3"/>
  <c r="A50" i="3"/>
  <c r="H50" i="3"/>
  <c r="B50" i="3"/>
  <c r="D50" i="3"/>
  <c r="A51" i="3"/>
  <c r="H51" i="3"/>
  <c r="B51" i="3"/>
  <c r="D51" i="3"/>
  <c r="A999" i="3"/>
  <c r="H999" i="3"/>
  <c r="B999" i="3"/>
  <c r="D999" i="3"/>
  <c r="A1000" i="3"/>
  <c r="H1000" i="3"/>
  <c r="B1000" i="3"/>
  <c r="D1000" i="3"/>
  <c r="A1001" i="3"/>
  <c r="H1001" i="3"/>
  <c r="B1001" i="3"/>
  <c r="D1001" i="3"/>
  <c r="A1002" i="3"/>
  <c r="H1002" i="3"/>
  <c r="B1002" i="3"/>
  <c r="D1002" i="3"/>
  <c r="A1003" i="3"/>
  <c r="H1003" i="3"/>
  <c r="B1003" i="3"/>
  <c r="D1003" i="3"/>
  <c r="A1004" i="3"/>
  <c r="H1004" i="3"/>
  <c r="B1004" i="3"/>
  <c r="D1004" i="3"/>
  <c r="A1005" i="3"/>
  <c r="H1005" i="3"/>
  <c r="B1005" i="3"/>
  <c r="D1005" i="3"/>
  <c r="A52" i="3"/>
  <c r="H52" i="3"/>
  <c r="B52" i="3"/>
  <c r="D52" i="3"/>
  <c r="A1006" i="3"/>
  <c r="H1006" i="3"/>
  <c r="B1006" i="3"/>
  <c r="D1006" i="3"/>
  <c r="A53" i="3"/>
  <c r="H53" i="3"/>
  <c r="B53" i="3"/>
  <c r="D53" i="3"/>
  <c r="A54" i="3"/>
  <c r="H54" i="3"/>
  <c r="B54" i="3"/>
  <c r="D54" i="3"/>
  <c r="A55" i="3"/>
  <c r="H55" i="3"/>
  <c r="B55" i="3"/>
  <c r="D55" i="3"/>
  <c r="A56" i="3"/>
  <c r="H56" i="3"/>
  <c r="B56" i="3"/>
  <c r="D56" i="3"/>
  <c r="A1007" i="3"/>
  <c r="H1007" i="3"/>
  <c r="B1007" i="3"/>
  <c r="D1007" i="3"/>
  <c r="A1008" i="3"/>
  <c r="H1008" i="3"/>
  <c r="B1008" i="3"/>
  <c r="D1008" i="3"/>
  <c r="A1009" i="3"/>
  <c r="H1009" i="3"/>
  <c r="B1009" i="3"/>
  <c r="D1009" i="3"/>
  <c r="A57" i="3"/>
  <c r="H57" i="3"/>
  <c r="B57" i="3"/>
  <c r="D57" i="3"/>
  <c r="A1010" i="3"/>
  <c r="H1010" i="3"/>
  <c r="B1010" i="3"/>
  <c r="D1010" i="3"/>
  <c r="A1011" i="3"/>
  <c r="H1011" i="3"/>
  <c r="B1011" i="3"/>
  <c r="D1011" i="3"/>
  <c r="A1012" i="3"/>
  <c r="H1012" i="3"/>
  <c r="B1012" i="3"/>
  <c r="D1012" i="3"/>
  <c r="A58" i="3"/>
  <c r="H58" i="3"/>
  <c r="B58" i="3"/>
  <c r="D58" i="3"/>
  <c r="A1013" i="3"/>
  <c r="H1013" i="3"/>
  <c r="B1013" i="3"/>
  <c r="D1013" i="3"/>
  <c r="A1014" i="3"/>
  <c r="H1014" i="3"/>
  <c r="B1014" i="3"/>
  <c r="D1014" i="3"/>
  <c r="A1015" i="3"/>
  <c r="H1015" i="3"/>
  <c r="B1015" i="3"/>
  <c r="D1015" i="3"/>
  <c r="A1016" i="3"/>
  <c r="H1016" i="3"/>
  <c r="B1016" i="3"/>
  <c r="D1016" i="3"/>
  <c r="A1017" i="3"/>
  <c r="H1017" i="3"/>
  <c r="B1017" i="3"/>
  <c r="D1017" i="3"/>
  <c r="A1018" i="3"/>
  <c r="H1018" i="3"/>
  <c r="B1018" i="3"/>
  <c r="D1018" i="3"/>
  <c r="A1019" i="3"/>
  <c r="H1019" i="3"/>
  <c r="B1019" i="3"/>
  <c r="D1019" i="3"/>
  <c r="A59" i="3"/>
  <c r="H59" i="3"/>
  <c r="B59" i="3"/>
  <c r="D59" i="3"/>
  <c r="A1020" i="3"/>
  <c r="H1020" i="3"/>
  <c r="B1020" i="3"/>
  <c r="D1020" i="3"/>
  <c r="A1021" i="3"/>
  <c r="H1021" i="3"/>
  <c r="B1021" i="3"/>
  <c r="D1021" i="3"/>
  <c r="A60" i="3"/>
  <c r="H60" i="3"/>
  <c r="B60" i="3"/>
  <c r="D60" i="3"/>
  <c r="A1022" i="3"/>
  <c r="H1022" i="3"/>
  <c r="B1022" i="3"/>
  <c r="D1022" i="3"/>
  <c r="A61" i="3"/>
  <c r="H61" i="3"/>
  <c r="B61" i="3"/>
  <c r="D61" i="3"/>
  <c r="A1023" i="3"/>
  <c r="H1023" i="3"/>
  <c r="B1023" i="3"/>
  <c r="D1023" i="3"/>
  <c r="A1024" i="3"/>
  <c r="H1024" i="3"/>
  <c r="B1024" i="3"/>
  <c r="D1024" i="3"/>
  <c r="A1025" i="3"/>
  <c r="H1025" i="3"/>
  <c r="B1025" i="3"/>
  <c r="D1025" i="3"/>
  <c r="A1026" i="3"/>
  <c r="H1026" i="3"/>
  <c r="B1026" i="3"/>
  <c r="D1026" i="3"/>
  <c r="A1027" i="3"/>
  <c r="H1027" i="3"/>
  <c r="B1027" i="3"/>
  <c r="D1027" i="3"/>
  <c r="A1028" i="3"/>
  <c r="H1028" i="3"/>
  <c r="B1028" i="3"/>
  <c r="D1028" i="3"/>
  <c r="A62" i="3"/>
  <c r="H62" i="3"/>
  <c r="B62" i="3"/>
  <c r="D62" i="3"/>
  <c r="A63" i="3"/>
  <c r="H63" i="3"/>
  <c r="B63" i="3"/>
  <c r="D63" i="3"/>
  <c r="A64" i="3"/>
  <c r="H64" i="3"/>
  <c r="B64" i="3"/>
  <c r="D64" i="3"/>
  <c r="A1029" i="3"/>
  <c r="H1029" i="3"/>
  <c r="B1029" i="3"/>
  <c r="D1029" i="3"/>
  <c r="A65" i="3"/>
  <c r="H65" i="3"/>
  <c r="B65" i="3"/>
  <c r="D65" i="3"/>
  <c r="A1030" i="3"/>
  <c r="H1030" i="3"/>
  <c r="B1030" i="3"/>
  <c r="D1030" i="3"/>
  <c r="A66" i="3"/>
  <c r="H66" i="3"/>
  <c r="B66" i="3"/>
  <c r="D66" i="3"/>
  <c r="A1031" i="3"/>
  <c r="H1031" i="3"/>
  <c r="B1031" i="3"/>
  <c r="D1031" i="3"/>
  <c r="A1032" i="3"/>
  <c r="H1032" i="3"/>
  <c r="B1032" i="3"/>
  <c r="D1032" i="3"/>
  <c r="A1033" i="3"/>
  <c r="H1033" i="3"/>
  <c r="B1033" i="3"/>
  <c r="D1033" i="3"/>
  <c r="A67" i="3"/>
  <c r="H67" i="3"/>
  <c r="B67" i="3"/>
  <c r="D67" i="3"/>
  <c r="A1034" i="3"/>
  <c r="H1034" i="3"/>
  <c r="B1034" i="3"/>
  <c r="D1034" i="3"/>
  <c r="A1035" i="3"/>
  <c r="H1035" i="3"/>
  <c r="B1035" i="3"/>
  <c r="D1035" i="3"/>
  <c r="A1036" i="3"/>
  <c r="H1036" i="3"/>
  <c r="B1036" i="3"/>
  <c r="D1036" i="3"/>
  <c r="A68" i="3"/>
  <c r="H68" i="3"/>
  <c r="B68" i="3"/>
  <c r="D68" i="3"/>
  <c r="A1037" i="3"/>
  <c r="H1037" i="3"/>
  <c r="B1037" i="3"/>
  <c r="D1037" i="3"/>
  <c r="A1038" i="3"/>
  <c r="H1038" i="3"/>
  <c r="B1038" i="3"/>
  <c r="D1038" i="3"/>
  <c r="A69" i="3"/>
  <c r="H69" i="3"/>
  <c r="B69" i="3"/>
  <c r="D69" i="3"/>
  <c r="A1039" i="3"/>
  <c r="H1039" i="3"/>
  <c r="B1039" i="3"/>
  <c r="D1039" i="3"/>
  <c r="A1040" i="3"/>
  <c r="H1040" i="3"/>
  <c r="B1040" i="3"/>
  <c r="D1040" i="3"/>
  <c r="A70" i="3"/>
  <c r="H70" i="3"/>
  <c r="B70" i="3"/>
  <c r="D70" i="3"/>
  <c r="A71" i="3"/>
  <c r="H71" i="3"/>
  <c r="B71" i="3"/>
  <c r="D71" i="3"/>
  <c r="A1041" i="3"/>
  <c r="H1041" i="3"/>
  <c r="B1041" i="3"/>
  <c r="D1041" i="3"/>
  <c r="A1042" i="3"/>
  <c r="H1042" i="3"/>
  <c r="B1042" i="3"/>
  <c r="D1042" i="3"/>
  <c r="A72" i="3"/>
  <c r="H72" i="3"/>
  <c r="B72" i="3"/>
  <c r="D72" i="3"/>
  <c r="A73" i="3"/>
  <c r="H73" i="3"/>
  <c r="B73" i="3"/>
  <c r="D73" i="3"/>
  <c r="A74" i="3"/>
  <c r="H74" i="3"/>
  <c r="B74" i="3"/>
  <c r="D74" i="3"/>
  <c r="A1043" i="3"/>
  <c r="H1043" i="3"/>
  <c r="B1043" i="3"/>
  <c r="D1043" i="3"/>
  <c r="A75" i="3"/>
  <c r="H75" i="3"/>
  <c r="B75" i="3"/>
  <c r="D75" i="3"/>
  <c r="A1044" i="3"/>
  <c r="H1044" i="3"/>
  <c r="B1044" i="3"/>
  <c r="D1044" i="3"/>
  <c r="A76" i="3"/>
  <c r="H76" i="3"/>
  <c r="B76" i="3"/>
  <c r="D76" i="3"/>
  <c r="A1045" i="3"/>
  <c r="H1045" i="3"/>
  <c r="B1045" i="3"/>
  <c r="D1045" i="3"/>
  <c r="A1046" i="3"/>
  <c r="H1046" i="3"/>
  <c r="B1046" i="3"/>
  <c r="D1046" i="3"/>
  <c r="A1047" i="3"/>
  <c r="H1047" i="3"/>
  <c r="B1047" i="3"/>
  <c r="D1047" i="3"/>
  <c r="A77" i="3"/>
  <c r="H77" i="3"/>
  <c r="B77" i="3"/>
  <c r="D77" i="3"/>
  <c r="A1048" i="3"/>
  <c r="H1048" i="3"/>
  <c r="B1048" i="3"/>
  <c r="D1048" i="3"/>
  <c r="A1049" i="3"/>
  <c r="H1049" i="3"/>
  <c r="B1049" i="3"/>
  <c r="D1049" i="3"/>
  <c r="A1050" i="3"/>
  <c r="H1050" i="3"/>
  <c r="B1050" i="3"/>
  <c r="D1050" i="3"/>
  <c r="A78" i="3"/>
  <c r="H78" i="3"/>
  <c r="B78" i="3"/>
  <c r="D78" i="3"/>
  <c r="A79" i="3"/>
  <c r="H79" i="3"/>
  <c r="B79" i="3"/>
  <c r="D79" i="3"/>
  <c r="A1051" i="3"/>
  <c r="H1051" i="3"/>
  <c r="B1051" i="3"/>
  <c r="D1051" i="3"/>
  <c r="A80" i="3"/>
  <c r="H80" i="3"/>
  <c r="B80" i="3"/>
  <c r="D80" i="3"/>
  <c r="A81" i="3"/>
  <c r="H81" i="3"/>
  <c r="B81" i="3"/>
  <c r="D81" i="3"/>
  <c r="A1052" i="3"/>
  <c r="H1052" i="3"/>
  <c r="B1052" i="3"/>
  <c r="D1052" i="3"/>
  <c r="A1053" i="3"/>
  <c r="H1053" i="3"/>
  <c r="B1053" i="3"/>
  <c r="D1053" i="3"/>
  <c r="A82" i="3"/>
  <c r="H82" i="3"/>
  <c r="B82" i="3"/>
  <c r="D82" i="3"/>
  <c r="A83" i="3"/>
  <c r="H83" i="3"/>
  <c r="B83" i="3"/>
  <c r="D83" i="3"/>
  <c r="A84" i="3"/>
  <c r="H84" i="3"/>
  <c r="B84" i="3"/>
  <c r="D84" i="3"/>
  <c r="A1054" i="3"/>
  <c r="H1054" i="3"/>
  <c r="B1054" i="3"/>
  <c r="D1054" i="3"/>
  <c r="A1055" i="3"/>
  <c r="H1055" i="3"/>
  <c r="B1055" i="3"/>
  <c r="D1055" i="3"/>
  <c r="A1056" i="3"/>
  <c r="H1056" i="3"/>
  <c r="B1056" i="3"/>
  <c r="D1056" i="3"/>
  <c r="A1057" i="3"/>
  <c r="H1057" i="3"/>
  <c r="B1057" i="3"/>
  <c r="D1057" i="3"/>
  <c r="A1058" i="3"/>
  <c r="H1058" i="3"/>
  <c r="B1058" i="3"/>
  <c r="D1058" i="3"/>
  <c r="A85" i="3"/>
  <c r="H85" i="3"/>
  <c r="B85" i="3"/>
  <c r="D85" i="3"/>
  <c r="A1059" i="3"/>
  <c r="H1059" i="3"/>
  <c r="B1059" i="3"/>
  <c r="D1059" i="3"/>
  <c r="A1060" i="3"/>
  <c r="H1060" i="3"/>
  <c r="B1060" i="3"/>
  <c r="D1060" i="3"/>
  <c r="A1061" i="3"/>
  <c r="H1061" i="3"/>
  <c r="B1061" i="3"/>
  <c r="D1061" i="3"/>
  <c r="A1062" i="3"/>
  <c r="H1062" i="3"/>
  <c r="B1062" i="3"/>
  <c r="D1062" i="3"/>
  <c r="A1063" i="3"/>
  <c r="H1063" i="3"/>
  <c r="B1063" i="3"/>
  <c r="D1063" i="3"/>
  <c r="A1064" i="3"/>
  <c r="H1064" i="3"/>
  <c r="B1064" i="3"/>
  <c r="D1064" i="3"/>
  <c r="A86" i="3"/>
  <c r="H86" i="3"/>
  <c r="B86" i="3"/>
  <c r="D86" i="3"/>
  <c r="A1065" i="3"/>
  <c r="H1065" i="3"/>
  <c r="B1065" i="3"/>
  <c r="D1065" i="3"/>
  <c r="A1066" i="3"/>
  <c r="H1066" i="3"/>
  <c r="B1066" i="3"/>
  <c r="D1066" i="3"/>
  <c r="A1067" i="3"/>
  <c r="H1067" i="3"/>
  <c r="B1067" i="3"/>
  <c r="D1067" i="3"/>
  <c r="A1068" i="3"/>
  <c r="H1068" i="3"/>
  <c r="B1068" i="3"/>
  <c r="D1068" i="3"/>
  <c r="A87" i="3"/>
  <c r="H87" i="3"/>
  <c r="B87" i="3"/>
  <c r="D87" i="3"/>
  <c r="A1069" i="3"/>
  <c r="H1069" i="3"/>
  <c r="B1069" i="3"/>
  <c r="D1069" i="3"/>
  <c r="A1070" i="3"/>
  <c r="H1070" i="3"/>
  <c r="B1070" i="3"/>
  <c r="D1070" i="3"/>
  <c r="A88" i="3"/>
  <c r="H88" i="3"/>
  <c r="B88" i="3"/>
  <c r="D88" i="3"/>
  <c r="A89" i="3"/>
  <c r="H89" i="3"/>
  <c r="B89" i="3"/>
  <c r="D89" i="3"/>
  <c r="A90" i="3"/>
  <c r="H90" i="3"/>
  <c r="B90" i="3"/>
  <c r="D90" i="3"/>
  <c r="A91" i="3"/>
  <c r="H91" i="3"/>
  <c r="B91" i="3"/>
  <c r="D91" i="3"/>
  <c r="A92" i="3"/>
  <c r="H92" i="3"/>
  <c r="B92" i="3"/>
  <c r="D92" i="3"/>
  <c r="A1071" i="3"/>
  <c r="H1071" i="3"/>
  <c r="B1071" i="3"/>
  <c r="D1071" i="3"/>
  <c r="A93" i="3"/>
  <c r="H93" i="3"/>
  <c r="B93" i="3"/>
  <c r="D93" i="3"/>
  <c r="A94" i="3"/>
  <c r="H94" i="3"/>
  <c r="B94" i="3"/>
  <c r="D94" i="3"/>
  <c r="A95" i="3"/>
  <c r="H95" i="3"/>
  <c r="B95" i="3"/>
  <c r="D95" i="3"/>
  <c r="A96" i="3"/>
  <c r="H96" i="3"/>
  <c r="B96" i="3"/>
  <c r="D96" i="3"/>
  <c r="A97" i="3"/>
  <c r="H97" i="3"/>
  <c r="B97" i="3"/>
  <c r="D97" i="3"/>
  <c r="A98" i="3"/>
  <c r="H98" i="3"/>
  <c r="B98" i="3"/>
  <c r="D98" i="3"/>
  <c r="A99" i="3"/>
  <c r="H99" i="3"/>
  <c r="B99" i="3"/>
  <c r="D99" i="3"/>
  <c r="A100" i="3"/>
  <c r="H100" i="3"/>
  <c r="B100" i="3"/>
  <c r="D100" i="3"/>
  <c r="A101" i="3"/>
  <c r="H101" i="3"/>
  <c r="B101" i="3"/>
  <c r="D101" i="3"/>
  <c r="A1072" i="3"/>
  <c r="H1072" i="3"/>
  <c r="B1072" i="3"/>
  <c r="D1072" i="3"/>
  <c r="A102" i="3"/>
  <c r="H102" i="3"/>
  <c r="B102" i="3"/>
  <c r="D102" i="3"/>
  <c r="A1073" i="3"/>
  <c r="H1073" i="3"/>
  <c r="B1073" i="3"/>
  <c r="D1073" i="3"/>
  <c r="A1074" i="3"/>
  <c r="H1074" i="3"/>
  <c r="B1074" i="3"/>
  <c r="D1074" i="3"/>
  <c r="A103" i="3"/>
  <c r="H103" i="3"/>
  <c r="B103" i="3"/>
  <c r="D103" i="3"/>
  <c r="A1075" i="3"/>
  <c r="H1075" i="3"/>
  <c r="B1075" i="3"/>
  <c r="D1075" i="3"/>
  <c r="A1076" i="3"/>
  <c r="H1076" i="3"/>
  <c r="B1076" i="3"/>
  <c r="D1076" i="3"/>
  <c r="A104" i="3"/>
  <c r="H104" i="3"/>
  <c r="B104" i="3"/>
  <c r="D104" i="3"/>
  <c r="A105" i="3"/>
  <c r="H105" i="3"/>
  <c r="B105" i="3"/>
  <c r="D105" i="3"/>
  <c r="A106" i="3"/>
  <c r="H106" i="3"/>
  <c r="B106" i="3"/>
  <c r="D106" i="3"/>
  <c r="A107" i="3"/>
  <c r="H107" i="3"/>
  <c r="B107" i="3"/>
  <c r="D107" i="3"/>
  <c r="A108" i="3"/>
  <c r="H108" i="3"/>
  <c r="B108" i="3"/>
  <c r="D108" i="3"/>
  <c r="A109" i="3"/>
  <c r="H109" i="3"/>
  <c r="B109" i="3"/>
  <c r="D109" i="3"/>
  <c r="A110" i="3"/>
  <c r="H110" i="3"/>
  <c r="B110" i="3"/>
  <c r="D110" i="3"/>
  <c r="A111" i="3"/>
  <c r="H111" i="3"/>
  <c r="B111" i="3"/>
  <c r="D111" i="3"/>
  <c r="A112" i="3"/>
  <c r="H112" i="3"/>
  <c r="B112" i="3"/>
  <c r="D112" i="3"/>
  <c r="A113" i="3"/>
  <c r="H113" i="3"/>
  <c r="B113" i="3"/>
  <c r="D113" i="3"/>
  <c r="A114" i="3"/>
  <c r="H114" i="3"/>
  <c r="B114" i="3"/>
  <c r="D114" i="3"/>
  <c r="A1077" i="3"/>
  <c r="H1077" i="3"/>
  <c r="B1077" i="3"/>
  <c r="D1077" i="3"/>
  <c r="A115" i="3"/>
  <c r="H115" i="3"/>
  <c r="B115" i="3"/>
  <c r="D115" i="3"/>
  <c r="A116" i="3"/>
  <c r="H116" i="3"/>
  <c r="B116" i="3"/>
  <c r="D116" i="3"/>
  <c r="A117" i="3"/>
  <c r="H117" i="3"/>
  <c r="B117" i="3"/>
  <c r="D117" i="3"/>
  <c r="A118" i="3"/>
  <c r="H118" i="3"/>
  <c r="B118" i="3"/>
  <c r="D118" i="3"/>
  <c r="A119" i="3"/>
  <c r="H119" i="3"/>
  <c r="B119" i="3"/>
  <c r="D119" i="3"/>
  <c r="A120" i="3"/>
  <c r="H120" i="3"/>
  <c r="B120" i="3"/>
  <c r="D120" i="3"/>
  <c r="A121" i="3"/>
  <c r="H121" i="3"/>
  <c r="B121" i="3"/>
  <c r="D121" i="3"/>
  <c r="A122" i="3"/>
  <c r="H122" i="3"/>
  <c r="B122" i="3"/>
  <c r="D122" i="3"/>
  <c r="A123" i="3"/>
  <c r="H123" i="3"/>
  <c r="B123" i="3"/>
  <c r="D123" i="3"/>
  <c r="A124" i="3"/>
  <c r="H124" i="3"/>
  <c r="B124" i="3"/>
  <c r="D124" i="3"/>
  <c r="A125" i="3"/>
  <c r="H125" i="3"/>
  <c r="B125" i="3"/>
  <c r="D125" i="3"/>
  <c r="A126" i="3"/>
  <c r="H126" i="3"/>
  <c r="B126" i="3"/>
  <c r="D126" i="3"/>
  <c r="A127" i="3"/>
  <c r="H127" i="3"/>
  <c r="B127" i="3"/>
  <c r="D127" i="3"/>
  <c r="A1078" i="3"/>
  <c r="H1078" i="3"/>
  <c r="B1078" i="3"/>
  <c r="D1078" i="3"/>
  <c r="A128" i="3"/>
  <c r="H128" i="3"/>
  <c r="B128" i="3"/>
  <c r="D128" i="3"/>
  <c r="A129" i="3"/>
  <c r="H129" i="3"/>
  <c r="B129" i="3"/>
  <c r="D129" i="3"/>
  <c r="A130" i="3"/>
  <c r="H130" i="3"/>
  <c r="B130" i="3"/>
  <c r="D130" i="3"/>
  <c r="A131" i="3"/>
  <c r="H131" i="3"/>
  <c r="B131" i="3"/>
  <c r="D131" i="3"/>
  <c r="A132" i="3"/>
  <c r="H132" i="3"/>
  <c r="B132" i="3"/>
  <c r="D132" i="3"/>
  <c r="A133" i="3"/>
  <c r="H133" i="3"/>
  <c r="B133" i="3"/>
  <c r="D133" i="3"/>
  <c r="A134" i="3"/>
  <c r="H134" i="3"/>
  <c r="B134" i="3"/>
  <c r="D134" i="3"/>
  <c r="A135" i="3"/>
  <c r="H135" i="3"/>
  <c r="B135" i="3"/>
  <c r="D135" i="3"/>
  <c r="A136" i="3"/>
  <c r="H136" i="3"/>
  <c r="B136" i="3"/>
  <c r="D136" i="3"/>
  <c r="A137" i="3"/>
  <c r="H137" i="3"/>
  <c r="B137" i="3"/>
  <c r="D137" i="3"/>
  <c r="A138" i="3"/>
  <c r="H138" i="3"/>
  <c r="B138" i="3"/>
  <c r="D138" i="3"/>
  <c r="A139" i="3"/>
  <c r="H139" i="3"/>
  <c r="B139" i="3"/>
  <c r="D139" i="3"/>
  <c r="A140" i="3"/>
  <c r="H140" i="3"/>
  <c r="B140" i="3"/>
  <c r="D140" i="3"/>
  <c r="A141" i="3"/>
  <c r="H141" i="3"/>
  <c r="B141" i="3"/>
  <c r="D141" i="3"/>
  <c r="A142" i="3"/>
  <c r="H142" i="3"/>
  <c r="B142" i="3"/>
  <c r="D142" i="3"/>
  <c r="A143" i="3"/>
  <c r="H143" i="3"/>
  <c r="B143" i="3"/>
  <c r="D143" i="3"/>
  <c r="A144" i="3"/>
  <c r="H144" i="3"/>
  <c r="B144" i="3"/>
  <c r="D144" i="3"/>
  <c r="A145" i="3"/>
  <c r="H145" i="3"/>
  <c r="B145" i="3"/>
  <c r="D145" i="3"/>
  <c r="A146" i="3"/>
  <c r="H146" i="3"/>
  <c r="B146" i="3"/>
  <c r="D146" i="3"/>
  <c r="A147" i="3"/>
  <c r="H147" i="3"/>
  <c r="B147" i="3"/>
  <c r="D147" i="3"/>
  <c r="A148" i="3"/>
  <c r="H148" i="3"/>
  <c r="B148" i="3"/>
  <c r="D148" i="3"/>
  <c r="A149" i="3"/>
  <c r="H149" i="3"/>
  <c r="B149" i="3"/>
  <c r="D149" i="3"/>
  <c r="A150" i="3"/>
  <c r="H150" i="3"/>
  <c r="B150" i="3"/>
  <c r="D150" i="3"/>
  <c r="A151" i="3"/>
  <c r="H151" i="3"/>
  <c r="B151" i="3"/>
  <c r="D151" i="3"/>
  <c r="A152" i="3"/>
  <c r="H152" i="3"/>
  <c r="B152" i="3"/>
  <c r="D152" i="3"/>
  <c r="A153" i="3"/>
  <c r="H153" i="3"/>
  <c r="B153" i="3"/>
  <c r="D153" i="3"/>
  <c r="A154" i="3"/>
  <c r="H154" i="3"/>
  <c r="B154" i="3"/>
  <c r="D154" i="3"/>
  <c r="A155" i="3"/>
  <c r="H155" i="3"/>
  <c r="B155" i="3"/>
  <c r="D155" i="3"/>
  <c r="A156" i="3"/>
  <c r="H156" i="3"/>
  <c r="B156" i="3"/>
  <c r="D156" i="3"/>
  <c r="A157" i="3"/>
  <c r="H157" i="3"/>
  <c r="B157" i="3"/>
  <c r="D157" i="3"/>
  <c r="A158" i="3"/>
  <c r="H158" i="3"/>
  <c r="B158" i="3"/>
  <c r="D158" i="3"/>
  <c r="A159" i="3"/>
  <c r="H159" i="3"/>
  <c r="B159" i="3"/>
  <c r="D159" i="3"/>
  <c r="A160" i="3"/>
  <c r="H160" i="3"/>
  <c r="B160" i="3"/>
  <c r="D160" i="3"/>
  <c r="A1079" i="3"/>
  <c r="H1079" i="3"/>
  <c r="B1079" i="3"/>
  <c r="D1079" i="3"/>
  <c r="A161" i="3"/>
  <c r="H161" i="3"/>
  <c r="B161" i="3"/>
  <c r="D161" i="3"/>
  <c r="A162" i="3"/>
  <c r="H162" i="3"/>
  <c r="B162" i="3"/>
  <c r="D162" i="3"/>
  <c r="A163" i="3"/>
  <c r="H163" i="3"/>
  <c r="B163" i="3"/>
  <c r="D163" i="3"/>
  <c r="A164" i="3"/>
  <c r="H164" i="3"/>
  <c r="B164" i="3"/>
  <c r="D164" i="3"/>
  <c r="A165" i="3"/>
  <c r="H165" i="3"/>
  <c r="B165" i="3"/>
  <c r="D165" i="3"/>
  <c r="A166" i="3"/>
  <c r="H166" i="3"/>
  <c r="B166" i="3"/>
  <c r="D166" i="3"/>
  <c r="A167" i="3"/>
  <c r="H167" i="3"/>
  <c r="B167" i="3"/>
  <c r="D167" i="3"/>
  <c r="A168" i="3"/>
  <c r="H168" i="3"/>
  <c r="B168" i="3"/>
  <c r="D168" i="3"/>
  <c r="A169" i="3"/>
  <c r="H169" i="3"/>
  <c r="B169" i="3"/>
  <c r="D169" i="3"/>
  <c r="A170" i="3"/>
  <c r="H170" i="3"/>
  <c r="B170" i="3"/>
  <c r="D170" i="3"/>
  <c r="A171" i="3"/>
  <c r="H171" i="3"/>
  <c r="B171" i="3"/>
  <c r="D171" i="3"/>
  <c r="A172" i="3"/>
  <c r="H172" i="3"/>
  <c r="B172" i="3"/>
  <c r="D172" i="3"/>
  <c r="A173" i="3"/>
  <c r="H173" i="3"/>
  <c r="B173" i="3"/>
  <c r="D173" i="3"/>
  <c r="A174" i="3"/>
  <c r="H174" i="3"/>
  <c r="B174" i="3"/>
  <c r="D174" i="3"/>
  <c r="A175" i="3"/>
  <c r="H175" i="3"/>
  <c r="B175" i="3"/>
  <c r="D175" i="3"/>
  <c r="A176" i="3"/>
  <c r="H176" i="3"/>
  <c r="B176" i="3"/>
  <c r="D176" i="3"/>
  <c r="A177" i="3"/>
  <c r="H177" i="3"/>
  <c r="B177" i="3"/>
  <c r="D177" i="3"/>
  <c r="A178" i="3"/>
  <c r="H178" i="3"/>
  <c r="B178" i="3"/>
  <c r="D178" i="3"/>
  <c r="A179" i="3"/>
  <c r="H179" i="3"/>
  <c r="B179" i="3"/>
  <c r="D179" i="3"/>
  <c r="A180" i="3"/>
  <c r="H180" i="3"/>
  <c r="B180" i="3"/>
  <c r="D180" i="3"/>
  <c r="A181" i="3"/>
  <c r="H181" i="3"/>
  <c r="B181" i="3"/>
  <c r="D181" i="3"/>
  <c r="A182" i="3"/>
  <c r="H182" i="3"/>
  <c r="B182" i="3"/>
  <c r="D182" i="3"/>
  <c r="A183" i="3"/>
  <c r="H183" i="3"/>
  <c r="B183" i="3"/>
  <c r="D183" i="3"/>
  <c r="A184" i="3"/>
  <c r="H184" i="3"/>
  <c r="B184" i="3"/>
  <c r="D184" i="3"/>
  <c r="A185" i="3"/>
  <c r="H185" i="3"/>
  <c r="B185" i="3"/>
  <c r="D185" i="3"/>
  <c r="A186" i="3"/>
  <c r="H186" i="3"/>
  <c r="B186" i="3"/>
  <c r="D186" i="3"/>
  <c r="A187" i="3"/>
  <c r="H187" i="3"/>
  <c r="B187" i="3"/>
  <c r="D187" i="3"/>
  <c r="A188" i="3"/>
  <c r="H188" i="3"/>
  <c r="B188" i="3"/>
  <c r="D188" i="3"/>
  <c r="A189" i="3"/>
  <c r="H189" i="3"/>
  <c r="B189" i="3"/>
  <c r="D189" i="3"/>
  <c r="A190" i="3"/>
  <c r="H190" i="3"/>
  <c r="B190" i="3"/>
  <c r="D190" i="3"/>
  <c r="A191" i="3"/>
  <c r="H191" i="3"/>
  <c r="B191" i="3"/>
  <c r="D191" i="3"/>
  <c r="A192" i="3"/>
  <c r="H192" i="3"/>
  <c r="B192" i="3"/>
  <c r="D192" i="3"/>
  <c r="A193" i="3"/>
  <c r="H193" i="3"/>
  <c r="B193" i="3"/>
  <c r="D193" i="3"/>
  <c r="A194" i="3"/>
  <c r="H194" i="3"/>
  <c r="B194" i="3"/>
  <c r="D194" i="3"/>
  <c r="A195" i="3"/>
  <c r="H195" i="3"/>
  <c r="B195" i="3"/>
  <c r="D195" i="3"/>
  <c r="A196" i="3"/>
  <c r="H196" i="3"/>
  <c r="B196" i="3"/>
  <c r="D196" i="3"/>
  <c r="A197" i="3"/>
  <c r="H197" i="3"/>
  <c r="B197" i="3"/>
  <c r="D197" i="3"/>
  <c r="A198" i="3"/>
  <c r="H198" i="3"/>
  <c r="B198" i="3"/>
  <c r="D198" i="3"/>
  <c r="A199" i="3"/>
  <c r="H199" i="3"/>
  <c r="B199" i="3"/>
  <c r="D199" i="3"/>
  <c r="A200" i="3"/>
  <c r="H200" i="3"/>
  <c r="B200" i="3"/>
  <c r="D200" i="3"/>
  <c r="A201" i="3"/>
  <c r="H201" i="3"/>
  <c r="B201" i="3"/>
  <c r="D201" i="3"/>
  <c r="A202" i="3"/>
  <c r="H202" i="3"/>
  <c r="B202" i="3"/>
  <c r="D202" i="3"/>
  <c r="A203" i="3"/>
  <c r="H203" i="3"/>
  <c r="B203" i="3"/>
  <c r="D203" i="3"/>
  <c r="A204" i="3"/>
  <c r="H204" i="3"/>
  <c r="B204" i="3"/>
  <c r="D204" i="3"/>
  <c r="A205" i="3"/>
  <c r="H205" i="3"/>
  <c r="B205" i="3"/>
  <c r="D205" i="3"/>
  <c r="A206" i="3"/>
  <c r="H206" i="3"/>
  <c r="B206" i="3"/>
  <c r="D206" i="3"/>
  <c r="A207" i="3"/>
  <c r="H207" i="3"/>
  <c r="B207" i="3"/>
  <c r="D207" i="3"/>
  <c r="A208" i="3"/>
  <c r="H208" i="3"/>
  <c r="B208" i="3"/>
  <c r="D208" i="3"/>
  <c r="A209" i="3"/>
  <c r="H209" i="3"/>
  <c r="B209" i="3"/>
  <c r="D209" i="3"/>
  <c r="A210" i="3"/>
  <c r="H210" i="3"/>
  <c r="B210" i="3"/>
  <c r="D210" i="3"/>
  <c r="A211" i="3"/>
  <c r="H211" i="3"/>
  <c r="B211" i="3"/>
  <c r="D211" i="3"/>
  <c r="A212" i="3"/>
  <c r="H212" i="3"/>
  <c r="B212" i="3"/>
  <c r="D212" i="3"/>
  <c r="A213" i="3"/>
  <c r="H213" i="3"/>
  <c r="B213" i="3"/>
  <c r="D213" i="3"/>
  <c r="A214" i="3"/>
  <c r="H214" i="3"/>
  <c r="B214" i="3"/>
  <c r="D214" i="3"/>
  <c r="A215" i="3"/>
  <c r="H215" i="3"/>
  <c r="B215" i="3"/>
  <c r="D215" i="3"/>
  <c r="A216" i="3"/>
  <c r="H216" i="3"/>
  <c r="B216" i="3"/>
  <c r="D216" i="3"/>
  <c r="A217" i="3"/>
  <c r="H217" i="3"/>
  <c r="B217" i="3"/>
  <c r="D217" i="3"/>
  <c r="A218" i="3"/>
  <c r="H218" i="3"/>
  <c r="B218" i="3"/>
  <c r="D218" i="3"/>
  <c r="A219" i="3"/>
  <c r="H219" i="3"/>
  <c r="B219" i="3"/>
  <c r="D219" i="3"/>
  <c r="A220" i="3"/>
  <c r="H220" i="3"/>
  <c r="B220" i="3"/>
  <c r="D220" i="3"/>
  <c r="A221" i="3"/>
  <c r="H221" i="3"/>
  <c r="B221" i="3"/>
  <c r="D221" i="3"/>
  <c r="A222" i="3"/>
  <c r="H222" i="3"/>
  <c r="B222" i="3"/>
  <c r="D222" i="3"/>
  <c r="A223" i="3"/>
  <c r="H223" i="3"/>
  <c r="B223" i="3"/>
  <c r="D223" i="3"/>
  <c r="A224" i="3"/>
  <c r="H224" i="3"/>
  <c r="B224" i="3"/>
  <c r="D224" i="3"/>
  <c r="A225" i="3"/>
  <c r="H225" i="3"/>
  <c r="B225" i="3"/>
  <c r="D225" i="3"/>
  <c r="A226" i="3"/>
  <c r="H226" i="3"/>
  <c r="B226" i="3"/>
  <c r="D226" i="3"/>
  <c r="A227" i="3"/>
  <c r="H227" i="3"/>
  <c r="B227" i="3"/>
  <c r="D227" i="3"/>
  <c r="A228" i="3"/>
  <c r="H228" i="3"/>
  <c r="B228" i="3"/>
  <c r="D228" i="3"/>
  <c r="A229" i="3"/>
  <c r="H229" i="3"/>
  <c r="B229" i="3"/>
  <c r="D229" i="3"/>
  <c r="A230" i="3"/>
  <c r="H230" i="3"/>
  <c r="B230" i="3"/>
  <c r="D230" i="3"/>
  <c r="A231" i="3"/>
  <c r="H231" i="3"/>
  <c r="B231" i="3"/>
  <c r="D231" i="3"/>
  <c r="A232" i="3"/>
  <c r="H232" i="3"/>
  <c r="B232" i="3"/>
  <c r="D232" i="3"/>
  <c r="A233" i="3"/>
  <c r="H233" i="3"/>
  <c r="B233" i="3"/>
  <c r="D233" i="3"/>
  <c r="A234" i="3"/>
  <c r="H234" i="3"/>
  <c r="B234" i="3"/>
  <c r="D234" i="3"/>
  <c r="A235" i="3"/>
  <c r="H235" i="3"/>
  <c r="B235" i="3"/>
  <c r="D235" i="3"/>
  <c r="A236" i="3"/>
  <c r="H236" i="3"/>
  <c r="B236" i="3"/>
  <c r="D236" i="3"/>
  <c r="A237" i="3"/>
  <c r="H237" i="3"/>
  <c r="B237" i="3"/>
  <c r="D237" i="3"/>
  <c r="A238" i="3"/>
  <c r="H238" i="3"/>
  <c r="B238" i="3"/>
  <c r="D238" i="3"/>
  <c r="A239" i="3"/>
  <c r="H239" i="3"/>
  <c r="B239" i="3"/>
  <c r="D239" i="3"/>
  <c r="A240" i="3"/>
  <c r="H240" i="3"/>
  <c r="B240" i="3"/>
  <c r="D240" i="3"/>
  <c r="A241" i="3"/>
  <c r="H241" i="3"/>
  <c r="B241" i="3"/>
  <c r="D241" i="3"/>
  <c r="A242" i="3"/>
  <c r="H242" i="3"/>
  <c r="B242" i="3"/>
  <c r="D242" i="3"/>
  <c r="A243" i="3"/>
  <c r="H243" i="3"/>
  <c r="B243" i="3"/>
  <c r="D243" i="3"/>
  <c r="A244" i="3"/>
  <c r="H244" i="3"/>
  <c r="B244" i="3"/>
  <c r="D244" i="3"/>
  <c r="A245" i="3"/>
  <c r="H245" i="3"/>
  <c r="B245" i="3"/>
  <c r="D245" i="3"/>
  <c r="A246" i="3"/>
  <c r="H246" i="3"/>
  <c r="B246" i="3"/>
  <c r="D246" i="3"/>
  <c r="A247" i="3"/>
  <c r="H247" i="3"/>
  <c r="B247" i="3"/>
  <c r="D247" i="3"/>
  <c r="A248" i="3"/>
  <c r="H248" i="3"/>
  <c r="B248" i="3"/>
  <c r="D248" i="3"/>
  <c r="A249" i="3"/>
  <c r="H249" i="3"/>
  <c r="B249" i="3"/>
  <c r="D249" i="3"/>
  <c r="A250" i="3"/>
  <c r="H250" i="3"/>
  <c r="B250" i="3"/>
  <c r="D250" i="3"/>
  <c r="A251" i="3"/>
  <c r="H251" i="3"/>
  <c r="B251" i="3"/>
  <c r="D251" i="3"/>
  <c r="A252" i="3"/>
  <c r="H252" i="3"/>
  <c r="B252" i="3"/>
  <c r="D252" i="3"/>
  <c r="A253" i="3"/>
  <c r="H253" i="3"/>
  <c r="B253" i="3"/>
  <c r="D253" i="3"/>
  <c r="A254" i="3"/>
  <c r="H254" i="3"/>
  <c r="B254" i="3"/>
  <c r="D254" i="3"/>
  <c r="A255" i="3"/>
  <c r="H255" i="3"/>
  <c r="B255" i="3"/>
  <c r="D255" i="3"/>
  <c r="A256" i="3"/>
  <c r="H256" i="3"/>
  <c r="B256" i="3"/>
  <c r="D256" i="3"/>
  <c r="A257" i="3"/>
  <c r="H257" i="3"/>
  <c r="B257" i="3"/>
  <c r="D257" i="3"/>
  <c r="A258" i="3"/>
  <c r="H258" i="3"/>
  <c r="B258" i="3"/>
  <c r="D258" i="3"/>
  <c r="A259" i="3"/>
  <c r="H259" i="3"/>
  <c r="B259" i="3"/>
  <c r="D259" i="3"/>
  <c r="A260" i="3"/>
  <c r="H260" i="3"/>
  <c r="B260" i="3"/>
  <c r="D260" i="3"/>
  <c r="A261" i="3"/>
  <c r="H261" i="3"/>
  <c r="B261" i="3"/>
  <c r="D261" i="3"/>
  <c r="A262" i="3"/>
  <c r="H262" i="3"/>
  <c r="B262" i="3"/>
  <c r="D262" i="3"/>
  <c r="A263" i="3"/>
  <c r="H263" i="3"/>
  <c r="B263" i="3"/>
  <c r="D263" i="3"/>
  <c r="A264" i="3"/>
  <c r="H264" i="3"/>
  <c r="B264" i="3"/>
  <c r="D264" i="3"/>
  <c r="A265" i="3"/>
  <c r="H265" i="3"/>
  <c r="B265" i="3"/>
  <c r="D265" i="3"/>
  <c r="A266" i="3"/>
  <c r="H266" i="3"/>
  <c r="B266" i="3"/>
  <c r="D266" i="3"/>
  <c r="A267" i="3"/>
  <c r="H267" i="3"/>
  <c r="B267" i="3"/>
  <c r="D267" i="3"/>
  <c r="A268" i="3"/>
  <c r="H268" i="3"/>
  <c r="B268" i="3"/>
  <c r="D268" i="3"/>
  <c r="A269" i="3"/>
  <c r="H269" i="3"/>
  <c r="B269" i="3"/>
  <c r="D269" i="3"/>
  <c r="A270" i="3"/>
  <c r="H270" i="3"/>
  <c r="B270" i="3"/>
  <c r="D270" i="3"/>
  <c r="A271" i="3"/>
  <c r="H271" i="3"/>
  <c r="B271" i="3"/>
  <c r="D271" i="3"/>
  <c r="A272" i="3"/>
  <c r="H272" i="3"/>
  <c r="B272" i="3"/>
  <c r="D272" i="3"/>
  <c r="A273" i="3"/>
  <c r="H273" i="3"/>
  <c r="B273" i="3"/>
  <c r="D273" i="3"/>
  <c r="A274" i="3"/>
  <c r="H274" i="3"/>
  <c r="B274" i="3"/>
  <c r="D274" i="3"/>
  <c r="A275" i="3"/>
  <c r="H275" i="3"/>
  <c r="B275" i="3"/>
  <c r="D275" i="3"/>
  <c r="A276" i="3"/>
  <c r="H276" i="3"/>
  <c r="B276" i="3"/>
  <c r="D276" i="3"/>
  <c r="A277" i="3"/>
  <c r="H277" i="3"/>
  <c r="B277" i="3"/>
  <c r="D277" i="3"/>
  <c r="A278" i="3"/>
  <c r="H278" i="3"/>
  <c r="B278" i="3"/>
  <c r="D278" i="3"/>
  <c r="A279" i="3"/>
  <c r="H279" i="3"/>
  <c r="B279" i="3"/>
  <c r="D279" i="3"/>
  <c r="A280" i="3"/>
  <c r="H280" i="3"/>
  <c r="B280" i="3"/>
  <c r="D280" i="3"/>
  <c r="A281" i="3"/>
  <c r="H281" i="3"/>
  <c r="B281" i="3"/>
  <c r="D281" i="3"/>
  <c r="A282" i="3"/>
  <c r="H282" i="3"/>
  <c r="B282" i="3"/>
  <c r="D282" i="3"/>
  <c r="A283" i="3"/>
  <c r="H283" i="3"/>
  <c r="B283" i="3"/>
  <c r="D283" i="3"/>
  <c r="A284" i="3"/>
  <c r="H284" i="3"/>
  <c r="B284" i="3"/>
  <c r="D284" i="3"/>
  <c r="A285" i="3"/>
  <c r="H285" i="3"/>
  <c r="B285" i="3"/>
  <c r="D285" i="3"/>
  <c r="A286" i="3"/>
  <c r="H286" i="3"/>
  <c r="B286" i="3"/>
  <c r="D286" i="3"/>
  <c r="A287" i="3"/>
  <c r="H287" i="3"/>
  <c r="B287" i="3"/>
  <c r="D287" i="3"/>
  <c r="A288" i="3"/>
  <c r="H288" i="3"/>
  <c r="B288" i="3"/>
  <c r="D288" i="3"/>
  <c r="A289" i="3"/>
  <c r="H289" i="3"/>
  <c r="B289" i="3"/>
  <c r="D289" i="3"/>
  <c r="A290" i="3"/>
  <c r="H290" i="3"/>
  <c r="B290" i="3"/>
  <c r="D290" i="3"/>
  <c r="A291" i="3"/>
  <c r="H291" i="3"/>
  <c r="B291" i="3"/>
  <c r="D291" i="3"/>
  <c r="A292" i="3"/>
  <c r="H292" i="3"/>
  <c r="B292" i="3"/>
  <c r="D292" i="3"/>
  <c r="A293" i="3"/>
  <c r="H293" i="3"/>
  <c r="B293" i="3"/>
  <c r="D293" i="3"/>
  <c r="A294" i="3"/>
  <c r="H294" i="3"/>
  <c r="B294" i="3"/>
  <c r="D294" i="3"/>
  <c r="A295" i="3"/>
  <c r="H295" i="3"/>
  <c r="B295" i="3"/>
  <c r="D295" i="3"/>
  <c r="A296" i="3"/>
  <c r="H296" i="3"/>
  <c r="B296" i="3"/>
  <c r="D296" i="3"/>
  <c r="A297" i="3"/>
  <c r="H297" i="3"/>
  <c r="B297" i="3"/>
  <c r="D297" i="3"/>
  <c r="A298" i="3"/>
  <c r="H298" i="3"/>
  <c r="B298" i="3"/>
  <c r="D298" i="3"/>
  <c r="A299" i="3"/>
  <c r="H299" i="3"/>
  <c r="B299" i="3"/>
  <c r="D299" i="3"/>
  <c r="A300" i="3"/>
  <c r="H300" i="3"/>
  <c r="B300" i="3"/>
  <c r="D300" i="3"/>
  <c r="A301" i="3"/>
  <c r="H301" i="3"/>
  <c r="B301" i="3"/>
  <c r="D301" i="3"/>
  <c r="A302" i="3"/>
  <c r="H302" i="3"/>
  <c r="B302" i="3"/>
  <c r="D302" i="3"/>
  <c r="A303" i="3"/>
  <c r="H303" i="3"/>
  <c r="B303" i="3"/>
  <c r="D303" i="3"/>
  <c r="A304" i="3"/>
  <c r="H304" i="3"/>
  <c r="B304" i="3"/>
  <c r="D304" i="3"/>
  <c r="A305" i="3"/>
  <c r="H305" i="3"/>
  <c r="B305" i="3"/>
  <c r="D305" i="3"/>
  <c r="A306" i="3"/>
  <c r="H306" i="3"/>
  <c r="B306" i="3"/>
  <c r="D306" i="3"/>
  <c r="A307" i="3"/>
  <c r="H307" i="3"/>
  <c r="B307" i="3"/>
  <c r="D307" i="3"/>
  <c r="A308" i="3"/>
  <c r="H308" i="3"/>
  <c r="B308" i="3"/>
  <c r="D308" i="3"/>
  <c r="A309" i="3"/>
  <c r="H309" i="3"/>
  <c r="B309" i="3"/>
  <c r="D309" i="3"/>
  <c r="A310" i="3"/>
  <c r="H310" i="3"/>
  <c r="B310" i="3"/>
  <c r="D310" i="3"/>
  <c r="A311" i="3"/>
  <c r="H311" i="3"/>
  <c r="B311" i="3"/>
  <c r="D311" i="3"/>
  <c r="A312" i="3"/>
  <c r="H312" i="3"/>
  <c r="B312" i="3"/>
  <c r="D312" i="3"/>
  <c r="A313" i="3"/>
  <c r="H313" i="3"/>
  <c r="B313" i="3"/>
  <c r="D313" i="3"/>
  <c r="A314" i="3"/>
  <c r="H314" i="3"/>
  <c r="B314" i="3"/>
  <c r="D314" i="3"/>
  <c r="A315" i="3"/>
  <c r="H315" i="3"/>
  <c r="B315" i="3"/>
  <c r="D315" i="3"/>
  <c r="A316" i="3"/>
  <c r="H316" i="3"/>
  <c r="B316" i="3"/>
  <c r="D316" i="3"/>
  <c r="A317" i="3"/>
  <c r="H317" i="3"/>
  <c r="B317" i="3"/>
  <c r="D317" i="3"/>
  <c r="A318" i="3"/>
  <c r="H318" i="3"/>
  <c r="B318" i="3"/>
  <c r="D318" i="3"/>
  <c r="A1080" i="3"/>
  <c r="H1080" i="3"/>
  <c r="B1080" i="3"/>
  <c r="D1080" i="3"/>
  <c r="A319" i="3"/>
  <c r="H319" i="3"/>
  <c r="B319" i="3"/>
  <c r="D319" i="3"/>
  <c r="A320" i="3"/>
  <c r="H320" i="3"/>
  <c r="B320" i="3"/>
  <c r="D320" i="3"/>
  <c r="A321" i="3"/>
  <c r="H321" i="3"/>
  <c r="B321" i="3"/>
  <c r="D321" i="3"/>
  <c r="A322" i="3"/>
  <c r="H322" i="3"/>
  <c r="B322" i="3"/>
  <c r="D322" i="3"/>
  <c r="A323" i="3"/>
  <c r="H323" i="3"/>
  <c r="B323" i="3"/>
  <c r="D323" i="3"/>
  <c r="A324" i="3"/>
  <c r="H324" i="3"/>
  <c r="B324" i="3"/>
  <c r="D324" i="3"/>
  <c r="A325" i="3"/>
  <c r="H325" i="3"/>
  <c r="B325" i="3"/>
  <c r="D325" i="3"/>
  <c r="A326" i="3"/>
  <c r="H326" i="3"/>
  <c r="B326" i="3"/>
  <c r="D326" i="3"/>
  <c r="A327" i="3"/>
  <c r="H327" i="3"/>
  <c r="B327" i="3"/>
  <c r="D327" i="3"/>
  <c r="A328" i="3"/>
  <c r="H328" i="3"/>
  <c r="B328" i="3"/>
  <c r="D328" i="3"/>
  <c r="A329" i="3"/>
  <c r="H329" i="3"/>
  <c r="B329" i="3"/>
  <c r="D329" i="3"/>
  <c r="A330" i="3"/>
  <c r="H330" i="3"/>
  <c r="B330" i="3"/>
  <c r="D330" i="3"/>
  <c r="A331" i="3"/>
  <c r="H331" i="3"/>
  <c r="B331" i="3"/>
  <c r="D331" i="3"/>
  <c r="A332" i="3"/>
  <c r="H332" i="3"/>
  <c r="B332" i="3"/>
  <c r="D332" i="3"/>
  <c r="A333" i="3"/>
  <c r="H333" i="3"/>
  <c r="B333" i="3"/>
  <c r="D333" i="3"/>
  <c r="A334" i="3"/>
  <c r="H334" i="3"/>
  <c r="B334" i="3"/>
  <c r="D334" i="3"/>
  <c r="A335" i="3"/>
  <c r="H335" i="3"/>
  <c r="B335" i="3"/>
  <c r="D335" i="3"/>
  <c r="A336" i="3"/>
  <c r="H336" i="3"/>
  <c r="B336" i="3"/>
  <c r="D336" i="3"/>
  <c r="A337" i="3"/>
  <c r="H337" i="3"/>
  <c r="B337" i="3"/>
  <c r="D337" i="3"/>
  <c r="A338" i="3"/>
  <c r="H338" i="3"/>
  <c r="B338" i="3"/>
  <c r="D338" i="3"/>
  <c r="A339" i="3"/>
  <c r="H339" i="3"/>
  <c r="B339" i="3"/>
  <c r="D339" i="3"/>
  <c r="A340" i="3"/>
  <c r="H340" i="3"/>
  <c r="B340" i="3"/>
  <c r="D340" i="3"/>
  <c r="A341" i="3"/>
  <c r="H341" i="3"/>
  <c r="B341" i="3"/>
  <c r="D341" i="3"/>
  <c r="A342" i="3"/>
  <c r="H342" i="3"/>
  <c r="B342" i="3"/>
  <c r="D342" i="3"/>
  <c r="A343" i="3"/>
  <c r="H343" i="3"/>
  <c r="B343" i="3"/>
  <c r="D343" i="3"/>
  <c r="A344" i="3"/>
  <c r="H344" i="3"/>
  <c r="B344" i="3"/>
  <c r="D344" i="3"/>
  <c r="A345" i="3"/>
  <c r="H345" i="3"/>
  <c r="B345" i="3"/>
  <c r="D345" i="3"/>
  <c r="A346" i="3"/>
  <c r="H346" i="3"/>
  <c r="B346" i="3"/>
  <c r="D346" i="3"/>
  <c r="A347" i="3"/>
  <c r="H347" i="3"/>
  <c r="B347" i="3"/>
  <c r="D347" i="3"/>
  <c r="A348" i="3"/>
  <c r="H348" i="3"/>
  <c r="B348" i="3"/>
  <c r="D348" i="3"/>
  <c r="A349" i="3"/>
  <c r="H349" i="3"/>
  <c r="B349" i="3"/>
  <c r="D349" i="3"/>
  <c r="A350" i="3"/>
  <c r="H350" i="3"/>
  <c r="B350" i="3"/>
  <c r="D350" i="3"/>
  <c r="A351" i="3"/>
  <c r="H351" i="3"/>
  <c r="B351" i="3"/>
  <c r="D351" i="3"/>
  <c r="A352" i="3"/>
  <c r="H352" i="3"/>
  <c r="B352" i="3"/>
  <c r="D352" i="3"/>
  <c r="A353" i="3"/>
  <c r="H353" i="3"/>
  <c r="B353" i="3"/>
  <c r="D353" i="3"/>
  <c r="A354" i="3"/>
  <c r="H354" i="3"/>
  <c r="B354" i="3"/>
  <c r="D354" i="3"/>
  <c r="A355" i="3"/>
  <c r="H355" i="3"/>
  <c r="B355" i="3"/>
  <c r="D355" i="3"/>
  <c r="A356" i="3"/>
  <c r="H356" i="3"/>
  <c r="B356" i="3"/>
  <c r="D356" i="3"/>
  <c r="A357" i="3"/>
  <c r="H357" i="3"/>
  <c r="B357" i="3"/>
  <c r="D357" i="3"/>
  <c r="A358" i="3"/>
  <c r="H358" i="3"/>
  <c r="B358" i="3"/>
  <c r="D358" i="3"/>
  <c r="A359" i="3"/>
  <c r="H359" i="3"/>
  <c r="B359" i="3"/>
  <c r="D359" i="3"/>
  <c r="A360" i="3"/>
  <c r="H360" i="3"/>
  <c r="B360" i="3"/>
  <c r="D360" i="3"/>
  <c r="A361" i="3"/>
  <c r="H361" i="3"/>
  <c r="B361" i="3"/>
  <c r="D361" i="3"/>
  <c r="A362" i="3"/>
  <c r="H362" i="3"/>
  <c r="B362" i="3"/>
  <c r="D362" i="3"/>
  <c r="A363" i="3"/>
  <c r="H363" i="3"/>
  <c r="B363" i="3"/>
  <c r="D363" i="3"/>
  <c r="A364" i="3"/>
  <c r="H364" i="3"/>
  <c r="B364" i="3"/>
  <c r="D364" i="3"/>
  <c r="A365" i="3"/>
  <c r="H365" i="3"/>
  <c r="B365" i="3"/>
  <c r="D365" i="3"/>
  <c r="A366" i="3"/>
  <c r="H366" i="3"/>
  <c r="B366" i="3"/>
  <c r="D366" i="3"/>
  <c r="A367" i="3"/>
  <c r="H367" i="3"/>
  <c r="B367" i="3"/>
  <c r="D367" i="3"/>
  <c r="A368" i="3"/>
  <c r="H368" i="3"/>
  <c r="B368" i="3"/>
  <c r="D368" i="3"/>
  <c r="A369" i="3"/>
  <c r="H369" i="3"/>
  <c r="B369" i="3"/>
  <c r="D369" i="3"/>
  <c r="A370" i="3"/>
  <c r="H370" i="3"/>
  <c r="B370" i="3"/>
  <c r="D370" i="3"/>
  <c r="A371" i="3"/>
  <c r="H371" i="3"/>
  <c r="B371" i="3"/>
  <c r="D371" i="3"/>
  <c r="A372" i="3"/>
  <c r="H372" i="3"/>
  <c r="B372" i="3"/>
  <c r="D372" i="3"/>
  <c r="A1081" i="3"/>
  <c r="H1081" i="3"/>
  <c r="B1081" i="3"/>
  <c r="D1081" i="3"/>
  <c r="A373" i="3"/>
  <c r="H373" i="3"/>
  <c r="B373" i="3"/>
  <c r="D373" i="3"/>
  <c r="A374" i="3"/>
  <c r="H374" i="3"/>
  <c r="B374" i="3"/>
  <c r="D374" i="3"/>
  <c r="A375" i="3"/>
  <c r="H375" i="3"/>
  <c r="B375" i="3"/>
  <c r="D375" i="3"/>
  <c r="A1082" i="3"/>
  <c r="H1082" i="3"/>
  <c r="B1082" i="3"/>
  <c r="D1082" i="3"/>
  <c r="A376" i="3"/>
  <c r="H376" i="3"/>
  <c r="B376" i="3"/>
  <c r="D376" i="3"/>
  <c r="A377" i="3"/>
  <c r="H377" i="3"/>
  <c r="B377" i="3"/>
  <c r="D377" i="3"/>
  <c r="A378" i="3"/>
  <c r="H378" i="3"/>
  <c r="B378" i="3"/>
  <c r="D378" i="3"/>
  <c r="A379" i="3"/>
  <c r="H379" i="3"/>
  <c r="B379" i="3"/>
  <c r="D379" i="3"/>
  <c r="A380" i="3"/>
  <c r="H380" i="3"/>
  <c r="B380" i="3"/>
  <c r="D380" i="3"/>
  <c r="A381" i="3"/>
  <c r="H381" i="3"/>
  <c r="B381" i="3"/>
  <c r="D381" i="3"/>
  <c r="A382" i="3"/>
  <c r="H382" i="3"/>
  <c r="B382" i="3"/>
  <c r="D382" i="3"/>
  <c r="A383" i="3"/>
  <c r="H383" i="3"/>
  <c r="B383" i="3"/>
  <c r="D383" i="3"/>
  <c r="A384" i="3"/>
  <c r="H384" i="3"/>
  <c r="B384" i="3"/>
  <c r="D384" i="3"/>
  <c r="A1083" i="3"/>
  <c r="H1083" i="3"/>
  <c r="B1083" i="3"/>
  <c r="D1083" i="3"/>
  <c r="A1084" i="3"/>
  <c r="H1084" i="3"/>
  <c r="B1084" i="3"/>
  <c r="D1084" i="3"/>
  <c r="A1085" i="3"/>
  <c r="H1085" i="3"/>
  <c r="B1085" i="3"/>
  <c r="D1085" i="3"/>
  <c r="A385" i="3"/>
  <c r="H385" i="3"/>
  <c r="B385" i="3"/>
  <c r="D385" i="3"/>
  <c r="A386" i="3"/>
  <c r="H386" i="3"/>
  <c r="B386" i="3"/>
  <c r="D386" i="3"/>
  <c r="A387" i="3"/>
  <c r="H387" i="3"/>
  <c r="B387" i="3"/>
  <c r="D387" i="3"/>
  <c r="A388" i="3"/>
  <c r="H388" i="3"/>
  <c r="B388" i="3"/>
  <c r="D388" i="3"/>
  <c r="A389" i="3"/>
  <c r="H389" i="3"/>
  <c r="B389" i="3"/>
  <c r="D389" i="3"/>
  <c r="A390" i="3"/>
  <c r="H390" i="3"/>
  <c r="B390" i="3"/>
  <c r="D390" i="3"/>
  <c r="A391" i="3"/>
  <c r="H391" i="3"/>
  <c r="B391" i="3"/>
  <c r="D391" i="3"/>
  <c r="A392" i="3"/>
  <c r="H392" i="3"/>
  <c r="B392" i="3"/>
  <c r="D392" i="3"/>
  <c r="A393" i="3"/>
  <c r="H393" i="3"/>
  <c r="B393" i="3"/>
  <c r="D393" i="3"/>
  <c r="A394" i="3"/>
  <c r="H394" i="3"/>
  <c r="B394" i="3"/>
  <c r="D394" i="3"/>
  <c r="A395" i="3"/>
  <c r="H395" i="3"/>
  <c r="B395" i="3"/>
  <c r="D395" i="3"/>
  <c r="A396" i="3"/>
  <c r="H396" i="3"/>
  <c r="B396" i="3"/>
  <c r="D396" i="3"/>
  <c r="A397" i="3"/>
  <c r="H397" i="3"/>
  <c r="B397" i="3"/>
  <c r="D397" i="3"/>
  <c r="A398" i="3"/>
  <c r="H398" i="3"/>
  <c r="B398" i="3"/>
  <c r="D398" i="3"/>
  <c r="A399" i="3"/>
  <c r="H399" i="3"/>
  <c r="B399" i="3"/>
  <c r="D399" i="3"/>
  <c r="A400" i="3"/>
  <c r="H400" i="3"/>
  <c r="B400" i="3"/>
  <c r="D400" i="3"/>
  <c r="A401" i="3"/>
  <c r="H401" i="3"/>
  <c r="B401" i="3"/>
  <c r="D401" i="3"/>
  <c r="A402" i="3"/>
  <c r="H402" i="3"/>
  <c r="B402" i="3"/>
  <c r="D402" i="3"/>
  <c r="A403" i="3"/>
  <c r="H403" i="3"/>
  <c r="B403" i="3"/>
  <c r="D403" i="3"/>
  <c r="A404" i="3"/>
  <c r="H404" i="3"/>
  <c r="B404" i="3"/>
  <c r="D404" i="3"/>
  <c r="A405" i="3"/>
  <c r="H405" i="3"/>
  <c r="B405" i="3"/>
  <c r="D405" i="3"/>
  <c r="A406" i="3"/>
  <c r="H406" i="3"/>
  <c r="B406" i="3"/>
  <c r="D406" i="3"/>
  <c r="A407" i="3"/>
  <c r="H407" i="3"/>
  <c r="B407" i="3"/>
  <c r="D407" i="3"/>
  <c r="A408" i="3"/>
  <c r="H408" i="3"/>
  <c r="B408" i="3"/>
  <c r="D408" i="3"/>
  <c r="A1086" i="3"/>
  <c r="H1086" i="3"/>
  <c r="B1086" i="3"/>
  <c r="D1086" i="3"/>
  <c r="A409" i="3"/>
  <c r="H409" i="3"/>
  <c r="B409" i="3"/>
  <c r="D409" i="3"/>
  <c r="A410" i="3"/>
  <c r="H410" i="3"/>
  <c r="B410" i="3"/>
  <c r="D410" i="3"/>
  <c r="A411" i="3"/>
  <c r="H411" i="3"/>
  <c r="B411" i="3"/>
  <c r="D411" i="3"/>
  <c r="A412" i="3"/>
  <c r="H412" i="3"/>
  <c r="B412" i="3"/>
  <c r="D412" i="3"/>
  <c r="A413" i="3"/>
  <c r="H413" i="3"/>
  <c r="B413" i="3"/>
  <c r="D413" i="3"/>
  <c r="A414" i="3"/>
  <c r="H414" i="3"/>
  <c r="B414" i="3"/>
  <c r="D414" i="3"/>
  <c r="A415" i="3"/>
  <c r="H415" i="3"/>
  <c r="B415" i="3"/>
  <c r="D415" i="3"/>
  <c r="A416" i="3"/>
  <c r="H416" i="3"/>
  <c r="B416" i="3"/>
  <c r="D416" i="3"/>
  <c r="A417" i="3"/>
  <c r="H417" i="3"/>
  <c r="B417" i="3"/>
  <c r="D417" i="3"/>
  <c r="A418" i="3"/>
  <c r="H418" i="3"/>
  <c r="B418" i="3"/>
  <c r="D418" i="3"/>
  <c r="A419" i="3"/>
  <c r="H419" i="3"/>
  <c r="B419" i="3"/>
  <c r="D419" i="3"/>
  <c r="A420" i="3"/>
  <c r="H420" i="3"/>
  <c r="B420" i="3"/>
  <c r="D420" i="3"/>
  <c r="A421" i="3"/>
  <c r="H421" i="3"/>
  <c r="B421" i="3"/>
  <c r="D421" i="3"/>
  <c r="A422" i="3"/>
  <c r="H422" i="3"/>
  <c r="B422" i="3"/>
  <c r="D422" i="3"/>
  <c r="A423" i="3"/>
  <c r="H423" i="3"/>
  <c r="B423" i="3"/>
  <c r="D423" i="3"/>
  <c r="A424" i="3"/>
  <c r="H424" i="3"/>
  <c r="B424" i="3"/>
  <c r="D424" i="3"/>
  <c r="A425" i="3"/>
  <c r="H425" i="3"/>
  <c r="B425" i="3"/>
  <c r="D425" i="3"/>
  <c r="A426" i="3"/>
  <c r="H426" i="3"/>
  <c r="B426" i="3"/>
  <c r="D426" i="3"/>
  <c r="A427" i="3"/>
  <c r="H427" i="3"/>
  <c r="B427" i="3"/>
  <c r="D427" i="3"/>
  <c r="A428" i="3"/>
  <c r="H428" i="3"/>
  <c r="B428" i="3"/>
  <c r="D428" i="3"/>
  <c r="A429" i="3"/>
  <c r="H429" i="3"/>
  <c r="B429" i="3"/>
  <c r="D429" i="3"/>
  <c r="A430" i="3"/>
  <c r="H430" i="3"/>
  <c r="B430" i="3"/>
  <c r="D430" i="3"/>
  <c r="A431" i="3"/>
  <c r="H431" i="3"/>
  <c r="B431" i="3"/>
  <c r="D431" i="3"/>
  <c r="A432" i="3"/>
  <c r="H432" i="3"/>
  <c r="B432" i="3"/>
  <c r="D432" i="3"/>
  <c r="A433" i="3"/>
  <c r="H433" i="3"/>
  <c r="B433" i="3"/>
  <c r="D433" i="3"/>
  <c r="A434" i="3"/>
  <c r="H434" i="3"/>
  <c r="B434" i="3"/>
  <c r="D434" i="3"/>
  <c r="A435" i="3"/>
  <c r="H435" i="3"/>
  <c r="B435" i="3"/>
  <c r="D435" i="3"/>
  <c r="A436" i="3"/>
  <c r="H436" i="3"/>
  <c r="B436" i="3"/>
  <c r="D436" i="3"/>
  <c r="A437" i="3"/>
  <c r="H437" i="3"/>
  <c r="B437" i="3"/>
  <c r="D437" i="3"/>
  <c r="A438" i="3"/>
  <c r="H438" i="3"/>
  <c r="B438" i="3"/>
  <c r="D438" i="3"/>
  <c r="A439" i="3"/>
  <c r="H439" i="3"/>
  <c r="B439" i="3"/>
  <c r="D439" i="3"/>
  <c r="A440" i="3"/>
  <c r="H440" i="3"/>
  <c r="B440" i="3"/>
  <c r="D440" i="3"/>
  <c r="A441" i="3"/>
  <c r="H441" i="3"/>
  <c r="B441" i="3"/>
  <c r="D441" i="3"/>
  <c r="A442" i="3"/>
  <c r="H442" i="3"/>
  <c r="B442" i="3"/>
  <c r="D442" i="3"/>
  <c r="A443" i="3"/>
  <c r="H443" i="3"/>
  <c r="B443" i="3"/>
  <c r="D443" i="3"/>
  <c r="A444" i="3"/>
  <c r="H444" i="3"/>
  <c r="B444" i="3"/>
  <c r="D444" i="3"/>
  <c r="A445" i="3"/>
  <c r="H445" i="3"/>
  <c r="B445" i="3"/>
  <c r="D445" i="3"/>
  <c r="A446" i="3"/>
  <c r="H446" i="3"/>
  <c r="B446" i="3"/>
  <c r="D446" i="3"/>
  <c r="A447" i="3"/>
  <c r="H447" i="3"/>
  <c r="B447" i="3"/>
  <c r="D447" i="3"/>
  <c r="A448" i="3"/>
  <c r="H448" i="3"/>
  <c r="B448" i="3"/>
  <c r="D448" i="3"/>
  <c r="A449" i="3"/>
  <c r="H449" i="3"/>
  <c r="B449" i="3"/>
  <c r="D449" i="3"/>
  <c r="A450" i="3"/>
  <c r="H450" i="3"/>
  <c r="B450" i="3"/>
  <c r="D450" i="3"/>
  <c r="A451" i="3"/>
  <c r="H451" i="3"/>
  <c r="B451" i="3"/>
  <c r="D451" i="3"/>
  <c r="A452" i="3"/>
  <c r="H452" i="3"/>
  <c r="B452" i="3"/>
  <c r="D452" i="3"/>
  <c r="A453" i="3"/>
  <c r="H453" i="3"/>
  <c r="B453" i="3"/>
  <c r="D453" i="3"/>
  <c r="A454" i="3"/>
  <c r="H454" i="3"/>
  <c r="B454" i="3"/>
  <c r="D454" i="3"/>
  <c r="A455" i="3"/>
  <c r="H455" i="3"/>
  <c r="B455" i="3"/>
  <c r="D455" i="3"/>
  <c r="A456" i="3"/>
  <c r="H456" i="3"/>
  <c r="B456" i="3"/>
  <c r="D456" i="3"/>
  <c r="A457" i="3"/>
  <c r="H457" i="3"/>
  <c r="B457" i="3"/>
  <c r="D457" i="3"/>
  <c r="A458" i="3"/>
  <c r="H458" i="3"/>
  <c r="B458" i="3"/>
  <c r="D458" i="3"/>
  <c r="A459" i="3"/>
  <c r="H459" i="3"/>
  <c r="B459" i="3"/>
  <c r="D459" i="3"/>
  <c r="A460" i="3"/>
  <c r="H460" i="3"/>
  <c r="B460" i="3"/>
  <c r="D460" i="3"/>
  <c r="A461" i="3"/>
  <c r="H461" i="3"/>
  <c r="B461" i="3"/>
  <c r="D461" i="3"/>
  <c r="A462" i="3"/>
  <c r="H462" i="3"/>
  <c r="B462" i="3"/>
  <c r="D462" i="3"/>
  <c r="A463" i="3"/>
  <c r="H463" i="3"/>
  <c r="B463" i="3"/>
  <c r="D463" i="3"/>
  <c r="A464" i="3"/>
  <c r="H464" i="3"/>
  <c r="B464" i="3"/>
  <c r="D464" i="3"/>
  <c r="A465" i="3"/>
  <c r="H465" i="3"/>
  <c r="B465" i="3"/>
  <c r="D465" i="3"/>
  <c r="A466" i="3"/>
  <c r="H466" i="3"/>
  <c r="B466" i="3"/>
  <c r="D466" i="3"/>
  <c r="A467" i="3"/>
  <c r="H467" i="3"/>
  <c r="B467" i="3"/>
  <c r="D467" i="3"/>
  <c r="A468" i="3"/>
  <c r="H468" i="3"/>
  <c r="B468" i="3"/>
  <c r="D468" i="3"/>
  <c r="A469" i="3"/>
  <c r="H469" i="3"/>
  <c r="B469" i="3"/>
  <c r="D469" i="3"/>
  <c r="A470" i="3"/>
  <c r="H470" i="3"/>
  <c r="B470" i="3"/>
  <c r="D470" i="3"/>
  <c r="A471" i="3"/>
  <c r="H471" i="3"/>
  <c r="B471" i="3"/>
  <c r="D471" i="3"/>
  <c r="A472" i="3"/>
  <c r="H472" i="3"/>
  <c r="B472" i="3"/>
  <c r="D472" i="3"/>
  <c r="A473" i="3"/>
  <c r="H473" i="3"/>
  <c r="B473" i="3"/>
  <c r="D473" i="3"/>
  <c r="A474" i="3"/>
  <c r="H474" i="3"/>
  <c r="B474" i="3"/>
  <c r="D474" i="3"/>
  <c r="A475" i="3"/>
  <c r="H475" i="3"/>
  <c r="B475" i="3"/>
  <c r="D475" i="3"/>
  <c r="A476" i="3"/>
  <c r="H476" i="3"/>
  <c r="B476" i="3"/>
  <c r="D476" i="3"/>
  <c r="A477" i="3"/>
  <c r="H477" i="3"/>
  <c r="B477" i="3"/>
  <c r="D477" i="3"/>
  <c r="A478" i="3"/>
  <c r="H478" i="3"/>
  <c r="B478" i="3"/>
  <c r="D478" i="3"/>
  <c r="A479" i="3"/>
  <c r="H479" i="3"/>
  <c r="B479" i="3"/>
  <c r="D479" i="3"/>
  <c r="A480" i="3"/>
  <c r="H480" i="3"/>
  <c r="B480" i="3"/>
  <c r="D480" i="3"/>
  <c r="A481" i="3"/>
  <c r="H481" i="3"/>
  <c r="B481" i="3"/>
  <c r="D481" i="3"/>
  <c r="A482" i="3"/>
  <c r="H482" i="3"/>
  <c r="B482" i="3"/>
  <c r="D482" i="3"/>
  <c r="A483" i="3"/>
  <c r="H483" i="3"/>
  <c r="B483" i="3"/>
  <c r="D483" i="3"/>
  <c r="A484" i="3"/>
  <c r="H484" i="3"/>
  <c r="B484" i="3"/>
  <c r="D484" i="3"/>
  <c r="A485" i="3"/>
  <c r="H485" i="3"/>
  <c r="B485" i="3"/>
  <c r="D485" i="3"/>
  <c r="A486" i="3"/>
  <c r="H486" i="3"/>
  <c r="B486" i="3"/>
  <c r="D486" i="3"/>
  <c r="A487" i="3"/>
  <c r="H487" i="3"/>
  <c r="B487" i="3"/>
  <c r="D487" i="3"/>
  <c r="A488" i="3"/>
  <c r="H488" i="3"/>
  <c r="B488" i="3"/>
  <c r="D488" i="3"/>
  <c r="A489" i="3"/>
  <c r="H489" i="3"/>
  <c r="B489" i="3"/>
  <c r="D489" i="3"/>
  <c r="A490" i="3"/>
  <c r="H490" i="3"/>
  <c r="B490" i="3"/>
  <c r="D490" i="3"/>
  <c r="A491" i="3"/>
  <c r="H491" i="3"/>
  <c r="B491" i="3"/>
  <c r="D491" i="3"/>
  <c r="A492" i="3"/>
  <c r="H492" i="3"/>
  <c r="B492" i="3"/>
  <c r="D492" i="3"/>
  <c r="A493" i="3"/>
  <c r="H493" i="3"/>
  <c r="B493" i="3"/>
  <c r="D493" i="3"/>
  <c r="A494" i="3"/>
  <c r="H494" i="3"/>
  <c r="B494" i="3"/>
  <c r="D494" i="3"/>
  <c r="A495" i="3"/>
  <c r="H495" i="3"/>
  <c r="B495" i="3"/>
  <c r="D495" i="3"/>
  <c r="A496" i="3"/>
  <c r="H496" i="3"/>
  <c r="B496" i="3"/>
  <c r="D496" i="3"/>
  <c r="A497" i="3"/>
  <c r="H497" i="3"/>
  <c r="B497" i="3"/>
  <c r="D497" i="3"/>
  <c r="A498" i="3"/>
  <c r="H498" i="3"/>
  <c r="B498" i="3"/>
  <c r="D498" i="3"/>
  <c r="A499" i="3"/>
  <c r="H499" i="3"/>
  <c r="B499" i="3"/>
  <c r="D499" i="3"/>
  <c r="A500" i="3"/>
  <c r="H500" i="3"/>
  <c r="B500" i="3"/>
  <c r="D500" i="3"/>
  <c r="A501" i="3"/>
  <c r="H501" i="3"/>
  <c r="B501" i="3"/>
  <c r="D501" i="3"/>
  <c r="A502" i="3"/>
  <c r="H502" i="3"/>
  <c r="B502" i="3"/>
  <c r="D502" i="3"/>
  <c r="A503" i="3"/>
  <c r="H503" i="3"/>
  <c r="B503" i="3"/>
  <c r="D503" i="3"/>
  <c r="A504" i="3"/>
  <c r="H504" i="3"/>
  <c r="B504" i="3"/>
  <c r="D504" i="3"/>
  <c r="A505" i="3"/>
  <c r="H505" i="3"/>
  <c r="B505" i="3"/>
  <c r="D505" i="3"/>
  <c r="A506" i="3"/>
  <c r="H506" i="3"/>
  <c r="B506" i="3"/>
  <c r="D506" i="3"/>
  <c r="A507" i="3"/>
  <c r="H507" i="3"/>
  <c r="B507" i="3"/>
  <c r="D507" i="3"/>
  <c r="A508" i="3"/>
  <c r="H508" i="3"/>
  <c r="B508" i="3"/>
  <c r="D508" i="3"/>
  <c r="A509" i="3"/>
  <c r="H509" i="3"/>
  <c r="B509" i="3"/>
  <c r="D509" i="3"/>
  <c r="A510" i="3"/>
  <c r="H510" i="3"/>
  <c r="B510" i="3"/>
  <c r="D510" i="3"/>
  <c r="A511" i="3"/>
  <c r="H511" i="3"/>
  <c r="B511" i="3"/>
  <c r="D511" i="3"/>
  <c r="A512" i="3"/>
  <c r="H512" i="3"/>
  <c r="B512" i="3"/>
  <c r="D512" i="3"/>
  <c r="A513" i="3"/>
  <c r="H513" i="3"/>
  <c r="B513" i="3"/>
  <c r="D513" i="3"/>
  <c r="A514" i="3"/>
  <c r="H514" i="3"/>
  <c r="B514" i="3"/>
  <c r="D514" i="3"/>
  <c r="A515" i="3"/>
  <c r="H515" i="3"/>
  <c r="B515" i="3"/>
  <c r="D515" i="3"/>
  <c r="A516" i="3"/>
  <c r="H516" i="3"/>
  <c r="B516" i="3"/>
  <c r="D516" i="3"/>
  <c r="A517" i="3"/>
  <c r="H517" i="3"/>
  <c r="B517" i="3"/>
  <c r="D517" i="3"/>
  <c r="A518" i="3"/>
  <c r="H518" i="3"/>
  <c r="B518" i="3"/>
  <c r="D518" i="3"/>
  <c r="A519" i="3"/>
  <c r="H519" i="3"/>
  <c r="B519" i="3"/>
  <c r="D519" i="3"/>
  <c r="A1087" i="3"/>
  <c r="H1087" i="3"/>
  <c r="B1087" i="3"/>
  <c r="D1087" i="3"/>
  <c r="A520" i="3"/>
  <c r="H520" i="3"/>
  <c r="B520" i="3"/>
  <c r="D520" i="3"/>
  <c r="A521" i="3"/>
  <c r="H521" i="3"/>
  <c r="B521" i="3"/>
  <c r="D521" i="3"/>
  <c r="A522" i="3"/>
  <c r="H522" i="3"/>
  <c r="B522" i="3"/>
  <c r="D522" i="3"/>
  <c r="A523" i="3"/>
  <c r="H523" i="3"/>
  <c r="B523" i="3"/>
  <c r="D523" i="3"/>
  <c r="A524" i="3"/>
  <c r="H524" i="3"/>
  <c r="B524" i="3"/>
  <c r="D524" i="3"/>
  <c r="A1088" i="3"/>
  <c r="H1088" i="3"/>
  <c r="B1088" i="3"/>
  <c r="D1088" i="3"/>
  <c r="A525" i="3"/>
  <c r="H525" i="3"/>
  <c r="B525" i="3"/>
  <c r="D525" i="3"/>
  <c r="A526" i="3"/>
  <c r="H526" i="3"/>
  <c r="B526" i="3"/>
  <c r="D526" i="3"/>
  <c r="A527" i="3"/>
  <c r="H527" i="3"/>
  <c r="B527" i="3"/>
  <c r="D527" i="3"/>
  <c r="A1089" i="3"/>
  <c r="H1089" i="3"/>
  <c r="B1089" i="3"/>
  <c r="D1089" i="3"/>
  <c r="A1090" i="3"/>
  <c r="H1090" i="3"/>
  <c r="B1090" i="3"/>
  <c r="D1090" i="3"/>
  <c r="A528" i="3"/>
  <c r="H528" i="3"/>
  <c r="B528" i="3"/>
  <c r="D528" i="3"/>
  <c r="A529" i="3"/>
  <c r="H529" i="3"/>
  <c r="B529" i="3"/>
  <c r="D529" i="3"/>
  <c r="A530" i="3"/>
  <c r="H530" i="3"/>
  <c r="B530" i="3"/>
  <c r="D530" i="3"/>
  <c r="A531" i="3"/>
  <c r="H531" i="3"/>
  <c r="B531" i="3"/>
  <c r="D531" i="3"/>
  <c r="A532" i="3"/>
  <c r="H532" i="3"/>
  <c r="B532" i="3"/>
  <c r="D532" i="3"/>
  <c r="A533" i="3"/>
  <c r="H533" i="3"/>
  <c r="B533" i="3"/>
  <c r="D533" i="3"/>
  <c r="A534" i="3"/>
  <c r="H534" i="3"/>
  <c r="B534" i="3"/>
  <c r="D534" i="3"/>
  <c r="A535" i="3"/>
  <c r="H535" i="3"/>
  <c r="B535" i="3"/>
  <c r="D535" i="3"/>
  <c r="A536" i="3"/>
  <c r="H536" i="3"/>
  <c r="B536" i="3"/>
  <c r="D536" i="3"/>
  <c r="A537" i="3"/>
  <c r="H537" i="3"/>
  <c r="B537" i="3"/>
  <c r="D537" i="3"/>
  <c r="A1091" i="3"/>
  <c r="H1091" i="3"/>
  <c r="B1091" i="3"/>
  <c r="D1091" i="3"/>
  <c r="A538" i="3"/>
  <c r="H538" i="3"/>
  <c r="B538" i="3"/>
  <c r="D538" i="3"/>
  <c r="A539" i="3"/>
  <c r="H539" i="3"/>
  <c r="B539" i="3"/>
  <c r="D539" i="3"/>
  <c r="A540" i="3"/>
  <c r="H540" i="3"/>
  <c r="B540" i="3"/>
  <c r="D540" i="3"/>
  <c r="A541" i="3"/>
  <c r="H541" i="3"/>
  <c r="B541" i="3"/>
  <c r="D541" i="3"/>
  <c r="A542" i="3"/>
  <c r="H542" i="3"/>
  <c r="B542" i="3"/>
  <c r="D542" i="3"/>
  <c r="A543" i="3"/>
  <c r="H543" i="3"/>
  <c r="B543" i="3"/>
  <c r="D543" i="3"/>
  <c r="A544" i="3"/>
  <c r="H544" i="3"/>
  <c r="B544" i="3"/>
  <c r="D544" i="3"/>
  <c r="A545" i="3"/>
  <c r="H545" i="3"/>
  <c r="B545" i="3"/>
  <c r="D545" i="3"/>
  <c r="A546" i="3"/>
  <c r="H546" i="3"/>
  <c r="B546" i="3"/>
  <c r="D546" i="3"/>
  <c r="A547" i="3"/>
  <c r="H547" i="3"/>
  <c r="B547" i="3"/>
  <c r="D547" i="3"/>
  <c r="A548" i="3"/>
  <c r="H548" i="3"/>
  <c r="B548" i="3"/>
  <c r="D548" i="3"/>
  <c r="A549" i="3"/>
  <c r="H549" i="3"/>
  <c r="B549" i="3"/>
  <c r="D549" i="3"/>
  <c r="A550" i="3"/>
  <c r="H550" i="3"/>
  <c r="B550" i="3"/>
  <c r="D550" i="3"/>
  <c r="A551" i="3"/>
  <c r="H551" i="3"/>
  <c r="B551" i="3"/>
  <c r="D551" i="3"/>
  <c r="A552" i="3"/>
  <c r="H552" i="3"/>
  <c r="B552" i="3"/>
  <c r="D552" i="3"/>
  <c r="A1092" i="3"/>
  <c r="H1092" i="3"/>
  <c r="B1092" i="3"/>
  <c r="D1092" i="3"/>
  <c r="A553" i="3"/>
  <c r="H553" i="3"/>
  <c r="B553" i="3"/>
  <c r="D553" i="3"/>
  <c r="A554" i="3"/>
  <c r="H554" i="3"/>
  <c r="B554" i="3"/>
  <c r="D554" i="3"/>
  <c r="A555" i="3"/>
  <c r="H555" i="3"/>
  <c r="B555" i="3"/>
  <c r="D555" i="3"/>
  <c r="A556" i="3"/>
  <c r="H556" i="3"/>
  <c r="B556" i="3"/>
  <c r="D556" i="3"/>
  <c r="A557" i="3"/>
  <c r="H557" i="3"/>
  <c r="B557" i="3"/>
  <c r="D557" i="3"/>
  <c r="A558" i="3"/>
  <c r="H558" i="3"/>
  <c r="B558" i="3"/>
  <c r="D558" i="3"/>
  <c r="A559" i="3"/>
  <c r="H559" i="3"/>
  <c r="B559" i="3"/>
  <c r="D559" i="3"/>
  <c r="A560" i="3"/>
  <c r="H560" i="3"/>
  <c r="B560" i="3"/>
  <c r="D560" i="3"/>
  <c r="A561" i="3"/>
  <c r="H561" i="3"/>
  <c r="B561" i="3"/>
  <c r="D561" i="3"/>
  <c r="A562" i="3"/>
  <c r="H562" i="3"/>
  <c r="B562" i="3"/>
  <c r="D562" i="3"/>
  <c r="A1093" i="3"/>
  <c r="H1093" i="3"/>
  <c r="B1093" i="3"/>
  <c r="D1093" i="3"/>
  <c r="A1094" i="3"/>
  <c r="H1094" i="3"/>
  <c r="B1094" i="3"/>
  <c r="D1094" i="3"/>
  <c r="A563" i="3"/>
  <c r="H563" i="3"/>
  <c r="B563" i="3"/>
  <c r="D563" i="3"/>
  <c r="A564" i="3"/>
  <c r="H564" i="3"/>
  <c r="B564" i="3"/>
  <c r="D564" i="3"/>
  <c r="A565" i="3"/>
  <c r="H565" i="3"/>
  <c r="B565" i="3"/>
  <c r="D565" i="3"/>
  <c r="A566" i="3"/>
  <c r="H566" i="3"/>
  <c r="B566" i="3"/>
  <c r="D566" i="3"/>
  <c r="A567" i="3"/>
  <c r="H567" i="3"/>
  <c r="B567" i="3"/>
  <c r="D567" i="3"/>
  <c r="A568" i="3"/>
  <c r="H568" i="3"/>
  <c r="B568" i="3"/>
  <c r="D568" i="3"/>
  <c r="A569" i="3"/>
  <c r="H569" i="3"/>
  <c r="B569" i="3"/>
  <c r="D569" i="3"/>
  <c r="A570" i="3"/>
  <c r="H570" i="3"/>
  <c r="B570" i="3"/>
  <c r="D570" i="3"/>
  <c r="A571" i="3"/>
  <c r="H571" i="3"/>
  <c r="B571" i="3"/>
  <c r="D571" i="3"/>
  <c r="A572" i="3"/>
  <c r="H572" i="3"/>
  <c r="B572" i="3"/>
  <c r="D572" i="3"/>
  <c r="A573" i="3"/>
  <c r="H573" i="3"/>
  <c r="B573" i="3"/>
  <c r="D573" i="3"/>
  <c r="A574" i="3"/>
  <c r="H574" i="3"/>
  <c r="B574" i="3"/>
  <c r="D574" i="3"/>
  <c r="A575" i="3"/>
  <c r="H575" i="3"/>
  <c r="B575" i="3"/>
  <c r="D575" i="3"/>
  <c r="A576" i="3"/>
  <c r="H576" i="3"/>
  <c r="B576" i="3"/>
  <c r="D576" i="3"/>
  <c r="A577" i="3"/>
  <c r="H577" i="3"/>
  <c r="B577" i="3"/>
  <c r="D577" i="3"/>
  <c r="A578" i="3"/>
  <c r="H578" i="3"/>
  <c r="B578" i="3"/>
  <c r="D578" i="3"/>
  <c r="A579" i="3"/>
  <c r="H579" i="3"/>
  <c r="B579" i="3"/>
  <c r="D579" i="3"/>
  <c r="A580" i="3"/>
  <c r="H580" i="3"/>
  <c r="B580" i="3"/>
  <c r="D580" i="3"/>
  <c r="A581" i="3"/>
  <c r="H581" i="3"/>
  <c r="B581" i="3"/>
  <c r="D581" i="3"/>
  <c r="A582" i="3"/>
  <c r="H582" i="3"/>
  <c r="B582" i="3"/>
  <c r="D582" i="3"/>
  <c r="A583" i="3"/>
  <c r="H583" i="3"/>
  <c r="B583" i="3"/>
  <c r="D583" i="3"/>
  <c r="A584" i="3"/>
  <c r="H584" i="3"/>
  <c r="B584" i="3"/>
  <c r="D584" i="3"/>
  <c r="A585" i="3"/>
  <c r="H585" i="3"/>
  <c r="B585" i="3"/>
  <c r="D585" i="3"/>
  <c r="A586" i="3"/>
  <c r="H586" i="3"/>
  <c r="B586" i="3"/>
  <c r="D586" i="3"/>
  <c r="A587" i="3"/>
  <c r="H587" i="3"/>
  <c r="B587" i="3"/>
  <c r="D587" i="3"/>
  <c r="A588" i="3"/>
  <c r="H588" i="3"/>
  <c r="B588" i="3"/>
  <c r="D588" i="3"/>
  <c r="A589" i="3"/>
  <c r="H589" i="3"/>
  <c r="B589" i="3"/>
  <c r="D589" i="3"/>
  <c r="A590" i="3"/>
  <c r="H590" i="3"/>
  <c r="B590" i="3"/>
  <c r="D590" i="3"/>
  <c r="A591" i="3"/>
  <c r="H591" i="3"/>
  <c r="B591" i="3"/>
  <c r="D591" i="3"/>
  <c r="A1095" i="3"/>
  <c r="H1095" i="3"/>
  <c r="B1095" i="3"/>
  <c r="D1095" i="3"/>
  <c r="A592" i="3"/>
  <c r="H592" i="3"/>
  <c r="B592" i="3"/>
  <c r="D592" i="3"/>
  <c r="A593" i="3"/>
  <c r="H593" i="3"/>
  <c r="B593" i="3"/>
  <c r="D593" i="3"/>
  <c r="A594" i="3"/>
  <c r="H594" i="3"/>
  <c r="B594" i="3"/>
  <c r="D594" i="3"/>
  <c r="A595" i="3"/>
  <c r="H595" i="3"/>
  <c r="B595" i="3"/>
  <c r="D595" i="3"/>
  <c r="A596" i="3"/>
  <c r="H596" i="3"/>
  <c r="B596" i="3"/>
  <c r="D596" i="3"/>
  <c r="A1096" i="3"/>
  <c r="H1096" i="3"/>
  <c r="B1096" i="3"/>
  <c r="D1096" i="3"/>
  <c r="A597" i="3"/>
  <c r="H597" i="3"/>
  <c r="B597" i="3"/>
  <c r="D597" i="3"/>
  <c r="A598" i="3"/>
  <c r="H598" i="3"/>
  <c r="B598" i="3"/>
  <c r="D598" i="3"/>
  <c r="A599" i="3"/>
  <c r="H599" i="3"/>
  <c r="B599" i="3"/>
  <c r="D599" i="3"/>
  <c r="A600" i="3"/>
  <c r="H600" i="3"/>
  <c r="B600" i="3"/>
  <c r="D600" i="3"/>
  <c r="A601" i="3"/>
  <c r="H601" i="3"/>
  <c r="B601" i="3"/>
  <c r="D601" i="3"/>
  <c r="A602" i="3"/>
  <c r="H602" i="3"/>
  <c r="B602" i="3"/>
  <c r="D602" i="3"/>
  <c r="A603" i="3"/>
  <c r="H603" i="3"/>
  <c r="B603" i="3"/>
  <c r="D603" i="3"/>
  <c r="A604" i="3"/>
  <c r="H604" i="3"/>
  <c r="B604" i="3"/>
  <c r="D604" i="3"/>
  <c r="A605" i="3"/>
  <c r="H605" i="3"/>
  <c r="B605" i="3"/>
  <c r="D605" i="3"/>
  <c r="A606" i="3"/>
  <c r="H606" i="3"/>
  <c r="B606" i="3"/>
  <c r="D606" i="3"/>
  <c r="A607" i="3"/>
  <c r="H607" i="3"/>
  <c r="B607" i="3"/>
  <c r="D607" i="3"/>
  <c r="A608" i="3"/>
  <c r="H608" i="3"/>
  <c r="B608" i="3"/>
  <c r="D608" i="3"/>
  <c r="A609" i="3"/>
  <c r="H609" i="3"/>
  <c r="B609" i="3"/>
  <c r="D609" i="3"/>
  <c r="A610" i="3"/>
  <c r="H610" i="3"/>
  <c r="B610" i="3"/>
  <c r="D610" i="3"/>
  <c r="A611" i="3"/>
  <c r="H611" i="3"/>
  <c r="B611" i="3"/>
  <c r="D611" i="3"/>
  <c r="A612" i="3"/>
  <c r="H612" i="3"/>
  <c r="B612" i="3"/>
  <c r="D612" i="3"/>
  <c r="A613" i="3"/>
  <c r="H613" i="3"/>
  <c r="B613" i="3"/>
  <c r="D613" i="3"/>
  <c r="A614" i="3"/>
  <c r="H614" i="3"/>
  <c r="B614" i="3"/>
  <c r="D614" i="3"/>
  <c r="A615" i="3"/>
  <c r="H615" i="3"/>
  <c r="B615" i="3"/>
  <c r="D615" i="3"/>
  <c r="A616" i="3"/>
  <c r="H616" i="3"/>
  <c r="B616" i="3"/>
  <c r="D616" i="3"/>
  <c r="A617" i="3"/>
  <c r="H617" i="3"/>
  <c r="B617" i="3"/>
  <c r="D617" i="3"/>
  <c r="A618" i="3"/>
  <c r="H618" i="3"/>
  <c r="B618" i="3"/>
  <c r="D618" i="3"/>
  <c r="A619" i="3"/>
  <c r="H619" i="3"/>
  <c r="B619" i="3"/>
  <c r="D619" i="3"/>
  <c r="A620" i="3"/>
  <c r="H620" i="3"/>
  <c r="B620" i="3"/>
  <c r="D620" i="3"/>
  <c r="A621" i="3"/>
  <c r="H621" i="3"/>
  <c r="B621" i="3"/>
  <c r="D621" i="3"/>
  <c r="A622" i="3"/>
  <c r="H622" i="3"/>
  <c r="B622" i="3"/>
  <c r="D622" i="3"/>
  <c r="A623" i="3"/>
  <c r="H623" i="3"/>
  <c r="B623" i="3"/>
  <c r="D623" i="3"/>
  <c r="A624" i="3"/>
  <c r="H624" i="3"/>
  <c r="B624" i="3"/>
  <c r="D624" i="3"/>
  <c r="A625" i="3"/>
  <c r="H625" i="3"/>
  <c r="B625" i="3"/>
  <c r="D625" i="3"/>
  <c r="A626" i="3"/>
  <c r="H626" i="3"/>
  <c r="B626" i="3"/>
  <c r="D626" i="3"/>
  <c r="A627" i="3"/>
  <c r="H627" i="3"/>
  <c r="B627" i="3"/>
  <c r="D627" i="3"/>
  <c r="A628" i="3"/>
  <c r="H628" i="3"/>
  <c r="B628" i="3"/>
  <c r="D628" i="3"/>
  <c r="A629" i="3"/>
  <c r="H629" i="3"/>
  <c r="B629" i="3"/>
  <c r="D629" i="3"/>
  <c r="A1097" i="3"/>
  <c r="H1097" i="3"/>
  <c r="B1097" i="3"/>
  <c r="D1097" i="3"/>
  <c r="A630" i="3"/>
  <c r="H630" i="3"/>
  <c r="B630" i="3"/>
  <c r="D630" i="3"/>
  <c r="A631" i="3"/>
  <c r="H631" i="3"/>
  <c r="B631" i="3"/>
  <c r="D631" i="3"/>
  <c r="A632" i="3"/>
  <c r="H632" i="3"/>
  <c r="B632" i="3"/>
  <c r="D632" i="3"/>
  <c r="A633" i="3"/>
  <c r="H633" i="3"/>
  <c r="B633" i="3"/>
  <c r="D633" i="3"/>
  <c r="A634" i="3"/>
  <c r="H634" i="3"/>
  <c r="B634" i="3"/>
  <c r="D634" i="3"/>
  <c r="A635" i="3"/>
  <c r="H635" i="3"/>
  <c r="B635" i="3"/>
  <c r="D635" i="3"/>
  <c r="A636" i="3"/>
  <c r="H636" i="3"/>
  <c r="B636" i="3"/>
  <c r="D636" i="3"/>
  <c r="A637" i="3"/>
  <c r="H637" i="3"/>
  <c r="B637" i="3"/>
  <c r="D637" i="3"/>
  <c r="A638" i="3"/>
  <c r="H638" i="3"/>
  <c r="B638" i="3"/>
  <c r="D638" i="3"/>
  <c r="A639" i="3"/>
  <c r="H639" i="3"/>
  <c r="B639" i="3"/>
  <c r="D639" i="3"/>
  <c r="A640" i="3"/>
  <c r="H640" i="3"/>
  <c r="B640" i="3"/>
  <c r="D640" i="3"/>
  <c r="A641" i="3"/>
  <c r="H641" i="3"/>
  <c r="B641" i="3"/>
  <c r="D641" i="3"/>
  <c r="A642" i="3"/>
  <c r="H642" i="3"/>
  <c r="B642" i="3"/>
  <c r="D642" i="3"/>
  <c r="A643" i="3"/>
  <c r="H643" i="3"/>
  <c r="B643" i="3"/>
  <c r="D643" i="3"/>
  <c r="A644" i="3"/>
  <c r="H644" i="3"/>
  <c r="B644" i="3"/>
  <c r="D644" i="3"/>
  <c r="A645" i="3"/>
  <c r="H645" i="3"/>
  <c r="B645" i="3"/>
  <c r="D645" i="3"/>
  <c r="A646" i="3"/>
  <c r="H646" i="3"/>
  <c r="B646" i="3"/>
  <c r="D646" i="3"/>
  <c r="A647" i="3"/>
  <c r="H647" i="3"/>
  <c r="B647" i="3"/>
  <c r="D647" i="3"/>
  <c r="A648" i="3"/>
  <c r="H648" i="3"/>
  <c r="B648" i="3"/>
  <c r="D648" i="3"/>
  <c r="A649" i="3"/>
  <c r="H649" i="3"/>
  <c r="B649" i="3"/>
  <c r="D649" i="3"/>
  <c r="A650" i="3"/>
  <c r="H650" i="3"/>
  <c r="B650" i="3"/>
  <c r="D650" i="3"/>
  <c r="A651" i="3"/>
  <c r="H651" i="3"/>
  <c r="B651" i="3"/>
  <c r="D651" i="3"/>
  <c r="A652" i="3"/>
  <c r="H652" i="3"/>
  <c r="B652" i="3"/>
  <c r="D652" i="3"/>
  <c r="A653" i="3"/>
  <c r="H653" i="3"/>
  <c r="B653" i="3"/>
  <c r="D653" i="3"/>
  <c r="A654" i="3"/>
  <c r="H654" i="3"/>
  <c r="B654" i="3"/>
  <c r="D654" i="3"/>
  <c r="A655" i="3"/>
  <c r="H655" i="3"/>
  <c r="B655" i="3"/>
  <c r="D655" i="3"/>
  <c r="A656" i="3"/>
  <c r="H656" i="3"/>
  <c r="B656" i="3"/>
  <c r="D656" i="3"/>
  <c r="A657" i="3"/>
  <c r="H657" i="3"/>
  <c r="B657" i="3"/>
  <c r="D657" i="3"/>
  <c r="A658" i="3"/>
  <c r="H658" i="3"/>
  <c r="B658" i="3"/>
  <c r="D658" i="3"/>
  <c r="A659" i="3"/>
  <c r="H659" i="3"/>
  <c r="B659" i="3"/>
  <c r="D659" i="3"/>
  <c r="A660" i="3"/>
  <c r="H660" i="3"/>
  <c r="B660" i="3"/>
  <c r="D660" i="3"/>
  <c r="A661" i="3"/>
  <c r="H661" i="3"/>
  <c r="B661" i="3"/>
  <c r="D661" i="3"/>
  <c r="A662" i="3"/>
  <c r="H662" i="3"/>
  <c r="B662" i="3"/>
  <c r="D662" i="3"/>
  <c r="A663" i="3"/>
  <c r="H663" i="3"/>
  <c r="B663" i="3"/>
  <c r="D663" i="3"/>
  <c r="A664" i="3"/>
  <c r="H664" i="3"/>
  <c r="B664" i="3"/>
  <c r="D664" i="3"/>
  <c r="A665" i="3"/>
  <c r="H665" i="3"/>
  <c r="B665" i="3"/>
  <c r="D665" i="3"/>
  <c r="A666" i="3"/>
  <c r="H666" i="3"/>
  <c r="B666" i="3"/>
  <c r="D666" i="3"/>
  <c r="A667" i="3"/>
  <c r="H667" i="3"/>
  <c r="B667" i="3"/>
  <c r="D667" i="3"/>
  <c r="A668" i="3"/>
  <c r="H668" i="3"/>
  <c r="B668" i="3"/>
  <c r="D668" i="3"/>
  <c r="A669" i="3"/>
  <c r="H669" i="3"/>
  <c r="B669" i="3"/>
  <c r="D669" i="3"/>
  <c r="A670" i="3"/>
  <c r="H670" i="3"/>
  <c r="B670" i="3"/>
  <c r="D670" i="3"/>
  <c r="A671" i="3"/>
  <c r="H671" i="3"/>
  <c r="B671" i="3"/>
  <c r="D671" i="3"/>
  <c r="A672" i="3"/>
  <c r="H672" i="3"/>
  <c r="B672" i="3"/>
  <c r="D672" i="3"/>
  <c r="A673" i="3"/>
  <c r="H673" i="3"/>
  <c r="B673" i="3"/>
  <c r="D673" i="3"/>
  <c r="A674" i="3"/>
  <c r="H674" i="3"/>
  <c r="B674" i="3"/>
  <c r="D674" i="3"/>
  <c r="A675" i="3"/>
  <c r="H675" i="3"/>
  <c r="B675" i="3"/>
  <c r="D675" i="3"/>
  <c r="A676" i="3"/>
  <c r="H676" i="3"/>
  <c r="B676" i="3"/>
  <c r="D676" i="3"/>
  <c r="A677" i="3"/>
  <c r="H677" i="3"/>
  <c r="B677" i="3"/>
  <c r="D677" i="3"/>
  <c r="A678" i="3"/>
  <c r="H678" i="3"/>
  <c r="B678" i="3"/>
  <c r="D678" i="3"/>
  <c r="A679" i="3"/>
  <c r="H679" i="3"/>
  <c r="B679" i="3"/>
  <c r="D679" i="3"/>
  <c r="A680" i="3"/>
  <c r="H680" i="3"/>
  <c r="B680" i="3"/>
  <c r="D680" i="3"/>
  <c r="A681" i="3"/>
  <c r="H681" i="3"/>
  <c r="B681" i="3"/>
  <c r="D681" i="3"/>
  <c r="A682" i="3"/>
  <c r="H682" i="3"/>
  <c r="B682" i="3"/>
  <c r="D682" i="3"/>
  <c r="A683" i="3"/>
  <c r="H683" i="3"/>
  <c r="B683" i="3"/>
  <c r="D683" i="3"/>
  <c r="A1098" i="3"/>
  <c r="H1098" i="3"/>
  <c r="B1098" i="3"/>
  <c r="D1098" i="3"/>
  <c r="A684" i="3"/>
  <c r="H684" i="3"/>
  <c r="B684" i="3"/>
  <c r="D684" i="3"/>
  <c r="A1099" i="3"/>
  <c r="H1099" i="3"/>
  <c r="B1099" i="3"/>
  <c r="D1099" i="3"/>
  <c r="A1100" i="3"/>
  <c r="H1100" i="3"/>
  <c r="B1100" i="3"/>
  <c r="D1100" i="3"/>
  <c r="A1101" i="3"/>
  <c r="H1101" i="3"/>
  <c r="B1101" i="3"/>
  <c r="D1101" i="3"/>
  <c r="A1102" i="3"/>
  <c r="H1102" i="3"/>
  <c r="B1102" i="3"/>
  <c r="D1102" i="3"/>
  <c r="A1103" i="3"/>
  <c r="H1103" i="3"/>
  <c r="B1103" i="3"/>
  <c r="D1103" i="3"/>
  <c r="A1104" i="3"/>
  <c r="H1104" i="3"/>
  <c r="B1104" i="3"/>
  <c r="D1104" i="3"/>
  <c r="A685" i="3"/>
  <c r="H685" i="3"/>
  <c r="B685" i="3"/>
  <c r="D685" i="3"/>
  <c r="A686" i="3"/>
  <c r="H686" i="3"/>
  <c r="B686" i="3"/>
  <c r="D686" i="3"/>
  <c r="A687" i="3"/>
  <c r="H687" i="3"/>
  <c r="B687" i="3"/>
  <c r="D687" i="3"/>
  <c r="A688" i="3"/>
  <c r="H688" i="3"/>
  <c r="B688" i="3"/>
  <c r="D688" i="3"/>
  <c r="A689" i="3"/>
  <c r="H689" i="3"/>
  <c r="B689" i="3"/>
  <c r="D689" i="3"/>
  <c r="A690" i="3"/>
  <c r="H690" i="3"/>
  <c r="B690" i="3"/>
  <c r="D690" i="3"/>
  <c r="A691" i="3"/>
  <c r="H691" i="3"/>
  <c r="B691" i="3"/>
  <c r="D691" i="3"/>
  <c r="A692" i="3"/>
  <c r="H692" i="3"/>
  <c r="B692" i="3"/>
  <c r="D692" i="3"/>
  <c r="A693" i="3"/>
  <c r="H693" i="3"/>
  <c r="B693" i="3"/>
  <c r="D693" i="3"/>
  <c r="A694" i="3"/>
  <c r="H694" i="3"/>
  <c r="B694" i="3"/>
  <c r="D694" i="3"/>
  <c r="A1105" i="3"/>
  <c r="H1105" i="3"/>
  <c r="B1105" i="3"/>
  <c r="D1105" i="3"/>
  <c r="A1106" i="3"/>
  <c r="H1106" i="3"/>
  <c r="B1106" i="3"/>
  <c r="D1106" i="3"/>
  <c r="A695" i="3"/>
  <c r="H695" i="3"/>
  <c r="B695" i="3"/>
  <c r="D695" i="3"/>
  <c r="A696" i="3"/>
  <c r="H696" i="3"/>
  <c r="B696" i="3"/>
  <c r="D696" i="3"/>
  <c r="A697" i="3"/>
  <c r="H697" i="3"/>
  <c r="B697" i="3"/>
  <c r="D697" i="3"/>
  <c r="A1107" i="3"/>
  <c r="H1107" i="3"/>
  <c r="B1107" i="3"/>
  <c r="D1107" i="3"/>
  <c r="A1108" i="3"/>
  <c r="H1108" i="3"/>
  <c r="B1108" i="3"/>
  <c r="D1108" i="3"/>
  <c r="A1109" i="3"/>
  <c r="H1109" i="3"/>
  <c r="B1109" i="3"/>
  <c r="D1109" i="3"/>
  <c r="A1110" i="3"/>
  <c r="H1110" i="3"/>
  <c r="B1110" i="3"/>
  <c r="D1110" i="3"/>
  <c r="A1111" i="3"/>
  <c r="H1111" i="3"/>
  <c r="B1111" i="3"/>
  <c r="D1111" i="3"/>
  <c r="A698" i="3"/>
  <c r="H698" i="3"/>
  <c r="B698" i="3"/>
  <c r="D698" i="3"/>
  <c r="A1112" i="3"/>
  <c r="H1112" i="3"/>
  <c r="B1112" i="3"/>
  <c r="D1112" i="3"/>
  <c r="A1113" i="3"/>
  <c r="H1113" i="3"/>
  <c r="B1113" i="3"/>
  <c r="D1113" i="3"/>
  <c r="A699" i="3"/>
  <c r="H699" i="3"/>
  <c r="B699" i="3"/>
  <c r="D699" i="3"/>
  <c r="A700" i="3"/>
  <c r="H700" i="3"/>
  <c r="B700" i="3"/>
  <c r="D700" i="3"/>
  <c r="A701" i="3"/>
  <c r="H701" i="3"/>
  <c r="B701" i="3"/>
  <c r="D701" i="3"/>
  <c r="A702" i="3"/>
  <c r="H702" i="3"/>
  <c r="B702" i="3"/>
  <c r="D702" i="3"/>
  <c r="A703" i="3"/>
  <c r="H703" i="3"/>
  <c r="B703" i="3"/>
  <c r="D703" i="3"/>
  <c r="A704" i="3"/>
  <c r="H704" i="3"/>
  <c r="B704" i="3"/>
  <c r="D704" i="3"/>
  <c r="A705" i="3"/>
  <c r="H705" i="3"/>
  <c r="B705" i="3"/>
  <c r="D705" i="3"/>
  <c r="A706" i="3"/>
  <c r="H706" i="3"/>
  <c r="B706" i="3"/>
  <c r="D706" i="3"/>
  <c r="A707" i="3"/>
  <c r="H707" i="3"/>
  <c r="B707" i="3"/>
  <c r="D707" i="3"/>
  <c r="A708" i="3"/>
  <c r="H708" i="3"/>
  <c r="B708" i="3"/>
  <c r="D708" i="3"/>
  <c r="A709" i="3"/>
  <c r="H709" i="3"/>
  <c r="B709" i="3"/>
  <c r="D709" i="3"/>
  <c r="A710" i="3"/>
  <c r="H710" i="3"/>
  <c r="B710" i="3"/>
  <c r="D710" i="3"/>
  <c r="A1114" i="3"/>
  <c r="H1114" i="3"/>
  <c r="B1114" i="3"/>
  <c r="D1114" i="3"/>
  <c r="A711" i="3"/>
  <c r="H711" i="3"/>
  <c r="B711" i="3"/>
  <c r="D711" i="3"/>
  <c r="A712" i="3"/>
  <c r="H712" i="3"/>
  <c r="B712" i="3"/>
  <c r="D712" i="3"/>
  <c r="A713" i="3"/>
  <c r="H713" i="3"/>
  <c r="B713" i="3"/>
  <c r="D713" i="3"/>
  <c r="A714" i="3"/>
  <c r="H714" i="3"/>
  <c r="B714" i="3"/>
  <c r="D714" i="3"/>
  <c r="A715" i="3"/>
  <c r="H715" i="3"/>
  <c r="B715" i="3"/>
  <c r="D715" i="3"/>
  <c r="A716" i="3"/>
  <c r="H716" i="3"/>
  <c r="B716" i="3"/>
  <c r="D716" i="3"/>
  <c r="A717" i="3"/>
  <c r="H717" i="3"/>
  <c r="B717" i="3"/>
  <c r="D717" i="3"/>
  <c r="A718" i="3"/>
  <c r="H718" i="3"/>
  <c r="B718" i="3"/>
  <c r="D718" i="3"/>
  <c r="A1115" i="3"/>
  <c r="H1115" i="3"/>
  <c r="B1115" i="3"/>
  <c r="D1115" i="3"/>
  <c r="A1116" i="3"/>
  <c r="H1116" i="3"/>
  <c r="B1116" i="3"/>
  <c r="D1116" i="3"/>
  <c r="A719" i="3"/>
  <c r="H719" i="3"/>
  <c r="B719" i="3"/>
  <c r="D719" i="3"/>
  <c r="A1117" i="3"/>
  <c r="H1117" i="3"/>
  <c r="B1117" i="3"/>
  <c r="D1117" i="3"/>
  <c r="A1118" i="3"/>
  <c r="H1118" i="3"/>
  <c r="B1118" i="3"/>
  <c r="D1118" i="3"/>
  <c r="A1119" i="3"/>
  <c r="H1119" i="3"/>
  <c r="B1119" i="3"/>
  <c r="D1119" i="3"/>
  <c r="A720" i="3"/>
  <c r="H720" i="3"/>
  <c r="B720" i="3"/>
  <c r="D720" i="3"/>
  <c r="A721" i="3"/>
  <c r="H721" i="3"/>
  <c r="B721" i="3"/>
  <c r="D721" i="3"/>
  <c r="A1120" i="3"/>
  <c r="H1120" i="3"/>
  <c r="B1120" i="3"/>
  <c r="D1120" i="3"/>
  <c r="A1121" i="3"/>
  <c r="H1121" i="3"/>
  <c r="B1121" i="3"/>
  <c r="D1121" i="3"/>
  <c r="A722" i="3"/>
  <c r="H722" i="3"/>
  <c r="B722" i="3"/>
  <c r="D722" i="3"/>
  <c r="A723" i="3"/>
  <c r="H723" i="3"/>
  <c r="B723" i="3"/>
  <c r="D723" i="3"/>
  <c r="A724" i="3"/>
  <c r="H724" i="3"/>
  <c r="B724" i="3"/>
  <c r="D724" i="3"/>
  <c r="A725" i="3"/>
  <c r="H725" i="3"/>
  <c r="B725" i="3"/>
  <c r="D725" i="3"/>
  <c r="A726" i="3"/>
  <c r="H726" i="3"/>
  <c r="B726" i="3"/>
  <c r="D726" i="3"/>
  <c r="A727" i="3"/>
  <c r="H727" i="3"/>
  <c r="B727" i="3"/>
  <c r="D727" i="3"/>
  <c r="A728" i="3"/>
  <c r="H728" i="3"/>
  <c r="B728" i="3"/>
  <c r="D728" i="3"/>
  <c r="A729" i="3"/>
  <c r="H729" i="3"/>
  <c r="B729" i="3"/>
  <c r="D729" i="3"/>
  <c r="A730" i="3"/>
  <c r="H730" i="3"/>
  <c r="B730" i="3"/>
  <c r="D730" i="3"/>
  <c r="A731" i="3"/>
  <c r="H731" i="3"/>
  <c r="B731" i="3"/>
  <c r="D731" i="3"/>
  <c r="A732" i="3"/>
  <c r="H732" i="3"/>
  <c r="B732" i="3"/>
  <c r="D732" i="3"/>
  <c r="A733" i="3"/>
  <c r="H733" i="3"/>
  <c r="B733" i="3"/>
  <c r="D733" i="3"/>
  <c r="A1122" i="3"/>
  <c r="H1122" i="3"/>
  <c r="B1122" i="3"/>
  <c r="D1122" i="3"/>
  <c r="A734" i="3"/>
  <c r="H734" i="3"/>
  <c r="B734" i="3"/>
  <c r="D734" i="3"/>
  <c r="A735" i="3"/>
  <c r="H735" i="3"/>
  <c r="B735" i="3"/>
  <c r="D735" i="3"/>
  <c r="A1123" i="3"/>
  <c r="H1123" i="3"/>
  <c r="B1123" i="3"/>
  <c r="D1123" i="3"/>
  <c r="A1124" i="3"/>
  <c r="H1124" i="3"/>
  <c r="B1124" i="3"/>
  <c r="D1124" i="3"/>
  <c r="A736" i="3"/>
  <c r="H736" i="3"/>
  <c r="B736" i="3"/>
  <c r="D736" i="3"/>
  <c r="A737" i="3"/>
  <c r="H737" i="3"/>
  <c r="B737" i="3"/>
  <c r="D737" i="3"/>
  <c r="A1125" i="3"/>
  <c r="H1125" i="3"/>
  <c r="B1125" i="3"/>
  <c r="D1125" i="3"/>
  <c r="A1126" i="3"/>
  <c r="H1126" i="3"/>
  <c r="B1126" i="3"/>
  <c r="D1126" i="3"/>
  <c r="A1127" i="3"/>
  <c r="H1127" i="3"/>
  <c r="B1127" i="3"/>
  <c r="D1127" i="3"/>
  <c r="A1128" i="3"/>
  <c r="H1128" i="3"/>
  <c r="B1128" i="3"/>
  <c r="D1128" i="3"/>
  <c r="A1129" i="3"/>
  <c r="H1129" i="3"/>
  <c r="B1129" i="3"/>
  <c r="D1129" i="3"/>
  <c r="A1130" i="3"/>
  <c r="H1130" i="3"/>
  <c r="B1130" i="3"/>
  <c r="D1130" i="3"/>
  <c r="A1131" i="3"/>
  <c r="H1131" i="3"/>
  <c r="B1131" i="3"/>
  <c r="D1131" i="3"/>
  <c r="A1132" i="3"/>
  <c r="H1132" i="3"/>
  <c r="B1132" i="3"/>
  <c r="D1132" i="3"/>
  <c r="A1133" i="3"/>
  <c r="H1133" i="3"/>
  <c r="B1133" i="3"/>
  <c r="D1133" i="3"/>
  <c r="A1134" i="3"/>
  <c r="H1134" i="3"/>
  <c r="B1134" i="3"/>
  <c r="D1134" i="3"/>
  <c r="A1135" i="3"/>
  <c r="H1135" i="3"/>
  <c r="B1135" i="3"/>
  <c r="D1135" i="3"/>
  <c r="A738" i="3"/>
  <c r="H738" i="3"/>
  <c r="B738" i="3"/>
  <c r="D738" i="3"/>
  <c r="A1136" i="3"/>
  <c r="H1136" i="3"/>
  <c r="B1136" i="3"/>
  <c r="D1136" i="3"/>
  <c r="A1137" i="3"/>
  <c r="H1137" i="3"/>
  <c r="B1137" i="3"/>
  <c r="D1137" i="3"/>
  <c r="A1138" i="3"/>
  <c r="H1138" i="3"/>
  <c r="B1138" i="3"/>
  <c r="D1138" i="3"/>
  <c r="A1139" i="3"/>
  <c r="H1139" i="3"/>
  <c r="B1139" i="3"/>
  <c r="D1139" i="3"/>
  <c r="A1140" i="3"/>
  <c r="H1140" i="3"/>
  <c r="B1140" i="3"/>
  <c r="D1140" i="3"/>
  <c r="A1141" i="3"/>
  <c r="H1141" i="3"/>
  <c r="B1141" i="3"/>
  <c r="D1141" i="3"/>
  <c r="A1142" i="3"/>
  <c r="H1142" i="3"/>
  <c r="B1142" i="3"/>
  <c r="D1142" i="3"/>
  <c r="A1143" i="3"/>
  <c r="H1143" i="3"/>
  <c r="B1143" i="3"/>
  <c r="D1143" i="3"/>
  <c r="A1144" i="3"/>
  <c r="H1144" i="3"/>
  <c r="B1144" i="3"/>
  <c r="D1144" i="3"/>
  <c r="A1145" i="3"/>
  <c r="H1145" i="3"/>
  <c r="B1145" i="3"/>
  <c r="D1145" i="3"/>
  <c r="A739" i="3"/>
  <c r="H739" i="3"/>
  <c r="B739" i="3"/>
  <c r="D739" i="3"/>
  <c r="A740" i="3"/>
  <c r="H740" i="3"/>
  <c r="B740" i="3"/>
  <c r="D740" i="3"/>
  <c r="A1146" i="3"/>
  <c r="H1146" i="3"/>
  <c r="B1146" i="3"/>
  <c r="D1146" i="3"/>
  <c r="A1147" i="3"/>
  <c r="H1147" i="3"/>
  <c r="B1147" i="3"/>
  <c r="D1147" i="3"/>
  <c r="A1148" i="3"/>
  <c r="H1148" i="3"/>
  <c r="B1148" i="3"/>
  <c r="D1148" i="3"/>
  <c r="A1149" i="3"/>
  <c r="H1149" i="3"/>
  <c r="B1149" i="3"/>
  <c r="D1149" i="3"/>
  <c r="A1150" i="3"/>
  <c r="H1150" i="3"/>
  <c r="B1150" i="3"/>
  <c r="D1150" i="3"/>
  <c r="A1151" i="3"/>
  <c r="H1151" i="3"/>
  <c r="B1151" i="3"/>
  <c r="D1151" i="3"/>
  <c r="A1152" i="3"/>
  <c r="H1152" i="3"/>
  <c r="B1152" i="3"/>
  <c r="D1152" i="3"/>
  <c r="A1153" i="3"/>
  <c r="H1153" i="3"/>
  <c r="B1153" i="3"/>
  <c r="D1153" i="3"/>
  <c r="A1154" i="3"/>
  <c r="H1154" i="3"/>
  <c r="B1154" i="3"/>
  <c r="D1154" i="3"/>
  <c r="A1155" i="3"/>
  <c r="H1155" i="3"/>
  <c r="B1155" i="3"/>
  <c r="D1155" i="3"/>
  <c r="A1156" i="3"/>
  <c r="H1156" i="3"/>
  <c r="B1156" i="3"/>
  <c r="D1156" i="3"/>
  <c r="A1157" i="3"/>
  <c r="H1157" i="3"/>
  <c r="B1157" i="3"/>
  <c r="D1157" i="3"/>
  <c r="A1158" i="3"/>
  <c r="H1158" i="3"/>
  <c r="B1158" i="3"/>
  <c r="D1158" i="3"/>
  <c r="A1159" i="3"/>
  <c r="H1159" i="3"/>
  <c r="B1159" i="3"/>
  <c r="D1159" i="3"/>
  <c r="A1160" i="3"/>
  <c r="H1160" i="3"/>
  <c r="B1160" i="3"/>
  <c r="D1160" i="3"/>
  <c r="A1161" i="3"/>
  <c r="H1161" i="3"/>
  <c r="B1161" i="3"/>
  <c r="D1161" i="3"/>
  <c r="A741" i="3"/>
  <c r="H741" i="3"/>
  <c r="B741" i="3"/>
  <c r="D741" i="3"/>
  <c r="A1162" i="3"/>
  <c r="H1162" i="3"/>
  <c r="B1162" i="3"/>
  <c r="D1162" i="3"/>
  <c r="A1163" i="3"/>
  <c r="H1163" i="3"/>
  <c r="B1163" i="3"/>
  <c r="D1163" i="3"/>
  <c r="A1164" i="3"/>
  <c r="H1164" i="3"/>
  <c r="B1164" i="3"/>
  <c r="D1164" i="3"/>
  <c r="A1165" i="3"/>
  <c r="H1165" i="3"/>
  <c r="B1165" i="3"/>
  <c r="D1165" i="3"/>
  <c r="A1166" i="3"/>
  <c r="H1166" i="3"/>
  <c r="B1166" i="3"/>
  <c r="D1166" i="3"/>
  <c r="A1167" i="3"/>
  <c r="H1167" i="3"/>
  <c r="B1167" i="3"/>
  <c r="D1167" i="3"/>
  <c r="A1168" i="3"/>
  <c r="H1168" i="3"/>
  <c r="B1168" i="3"/>
  <c r="D1168" i="3"/>
  <c r="A1169" i="3"/>
  <c r="H1169" i="3"/>
  <c r="B1169" i="3"/>
  <c r="D1169" i="3"/>
  <c r="A1170" i="3"/>
  <c r="H1170" i="3"/>
  <c r="B1170" i="3"/>
  <c r="D1170" i="3"/>
  <c r="A1171" i="3"/>
  <c r="H1171" i="3"/>
  <c r="B1171" i="3"/>
  <c r="D1171" i="3"/>
  <c r="A1172" i="3"/>
  <c r="H1172" i="3"/>
  <c r="B1172" i="3"/>
  <c r="D1172" i="3"/>
  <c r="A1173" i="3"/>
  <c r="H1173" i="3"/>
  <c r="B1173" i="3"/>
  <c r="D1173" i="3"/>
  <c r="A1174" i="3"/>
  <c r="H1174" i="3"/>
  <c r="B1174" i="3"/>
  <c r="D1174" i="3"/>
  <c r="A1175" i="3"/>
  <c r="H1175" i="3"/>
  <c r="B1175" i="3"/>
  <c r="D1175" i="3"/>
  <c r="A1176" i="3"/>
  <c r="H1176" i="3"/>
  <c r="B1176" i="3"/>
  <c r="D1176" i="3"/>
  <c r="A1177" i="3"/>
  <c r="H1177" i="3"/>
  <c r="B1177" i="3"/>
  <c r="D1177" i="3"/>
  <c r="A1178" i="3"/>
  <c r="H1178" i="3"/>
  <c r="B1178" i="3"/>
  <c r="D1178" i="3"/>
  <c r="A1179" i="3"/>
  <c r="H1179" i="3"/>
  <c r="B1179" i="3"/>
  <c r="D1179" i="3"/>
  <c r="A1180" i="3"/>
  <c r="H1180" i="3"/>
  <c r="B1180" i="3"/>
  <c r="D1180" i="3"/>
  <c r="A742" i="3"/>
  <c r="H742" i="3"/>
  <c r="B742" i="3"/>
  <c r="D742" i="3"/>
  <c r="A1181" i="3"/>
  <c r="H1181" i="3"/>
  <c r="B1181" i="3"/>
  <c r="D1181" i="3"/>
  <c r="A743" i="3"/>
  <c r="H743" i="3"/>
  <c r="B743" i="3"/>
  <c r="D743" i="3"/>
  <c r="A744" i="3"/>
  <c r="H744" i="3"/>
  <c r="B744" i="3"/>
  <c r="D744" i="3"/>
  <c r="A1182" i="3"/>
  <c r="H1182" i="3"/>
  <c r="B1182" i="3"/>
  <c r="D1182" i="3"/>
  <c r="A1183" i="3"/>
  <c r="H1183" i="3"/>
  <c r="B1183" i="3"/>
  <c r="D1183" i="3"/>
  <c r="A1184" i="3"/>
  <c r="H1184" i="3"/>
  <c r="B1184" i="3"/>
  <c r="D1184" i="3"/>
  <c r="A1185" i="3"/>
  <c r="H1185" i="3"/>
  <c r="B1185" i="3"/>
  <c r="D1185" i="3"/>
  <c r="A1186" i="3"/>
  <c r="H1186" i="3"/>
  <c r="B1186" i="3"/>
  <c r="D1186" i="3"/>
  <c r="A1187" i="3"/>
  <c r="H1187" i="3"/>
  <c r="B1187" i="3"/>
  <c r="D1187" i="3"/>
  <c r="A745" i="3"/>
  <c r="H745" i="3"/>
  <c r="B745" i="3"/>
  <c r="D745" i="3"/>
  <c r="A1188" i="3"/>
  <c r="H1188" i="3"/>
  <c r="B1188" i="3"/>
  <c r="D1188" i="3"/>
  <c r="A1189" i="3"/>
  <c r="H1189" i="3"/>
  <c r="B1189" i="3"/>
  <c r="D1189" i="3"/>
  <c r="A1190" i="3"/>
  <c r="H1190" i="3"/>
  <c r="B1190" i="3"/>
  <c r="D1190" i="3"/>
  <c r="A746" i="3"/>
  <c r="H746" i="3"/>
  <c r="B746" i="3"/>
  <c r="D746" i="3"/>
  <c r="A1191" i="3"/>
  <c r="H1191" i="3"/>
  <c r="B1191" i="3"/>
  <c r="D1191" i="3"/>
  <c r="A747" i="3"/>
  <c r="H747" i="3"/>
  <c r="B747" i="3"/>
  <c r="D747" i="3"/>
  <c r="A748" i="3"/>
  <c r="H748" i="3"/>
  <c r="B748" i="3"/>
  <c r="D748" i="3"/>
  <c r="A749" i="3"/>
  <c r="H749" i="3"/>
  <c r="B749" i="3"/>
  <c r="D749" i="3"/>
  <c r="A750" i="3"/>
  <c r="H750" i="3"/>
  <c r="B750" i="3"/>
  <c r="D750" i="3"/>
  <c r="A751" i="3"/>
  <c r="H751" i="3"/>
  <c r="B751" i="3"/>
  <c r="D751" i="3"/>
  <c r="A752" i="3"/>
  <c r="H752" i="3"/>
  <c r="B752" i="3"/>
  <c r="D752" i="3"/>
  <c r="A1192" i="3"/>
  <c r="H1192" i="3"/>
  <c r="B1192" i="3"/>
  <c r="D1192" i="3"/>
  <c r="A1193" i="3"/>
  <c r="H1193" i="3"/>
  <c r="B1193" i="3"/>
  <c r="D1193" i="3"/>
  <c r="A1194" i="3"/>
  <c r="H1194" i="3"/>
  <c r="B1194" i="3"/>
  <c r="D1194" i="3"/>
  <c r="A1195" i="3"/>
  <c r="H1195" i="3"/>
  <c r="B1195" i="3"/>
  <c r="D1195" i="3"/>
  <c r="A1196" i="3"/>
  <c r="H1196" i="3"/>
  <c r="B1196" i="3"/>
  <c r="D1196" i="3"/>
  <c r="A1197" i="3"/>
  <c r="H1197" i="3"/>
  <c r="B1197" i="3"/>
  <c r="D1197" i="3"/>
  <c r="A1198" i="3"/>
  <c r="H1198" i="3"/>
  <c r="B1198" i="3"/>
  <c r="D1198" i="3"/>
  <c r="A753" i="3"/>
  <c r="H753" i="3"/>
  <c r="B753" i="3"/>
  <c r="D753" i="3"/>
  <c r="A1199" i="3"/>
  <c r="H1199" i="3"/>
  <c r="B1199" i="3"/>
  <c r="D1199" i="3"/>
  <c r="A1200" i="3"/>
  <c r="H1200" i="3"/>
  <c r="B1200" i="3"/>
  <c r="D1200" i="3"/>
  <c r="A1201" i="3"/>
  <c r="H1201" i="3"/>
  <c r="B1201" i="3"/>
  <c r="D1201" i="3"/>
  <c r="A1202" i="3"/>
  <c r="H1202" i="3"/>
  <c r="B1202" i="3"/>
  <c r="D1202" i="3"/>
  <c r="A1203" i="3"/>
  <c r="H1203" i="3"/>
  <c r="B1203" i="3"/>
  <c r="D1203" i="3"/>
  <c r="A1204" i="3"/>
  <c r="H1204" i="3"/>
  <c r="B1204" i="3"/>
  <c r="D1204" i="3"/>
  <c r="A1205" i="3"/>
  <c r="H1205" i="3"/>
  <c r="B1205" i="3"/>
  <c r="D1205" i="3"/>
  <c r="A1206" i="3"/>
  <c r="H1206" i="3"/>
  <c r="B1206" i="3"/>
  <c r="D1206" i="3"/>
  <c r="A1207" i="3"/>
  <c r="H1207" i="3"/>
  <c r="B1207" i="3"/>
  <c r="D1207" i="3"/>
  <c r="A754" i="3"/>
  <c r="H754" i="3"/>
  <c r="B754" i="3"/>
  <c r="D754" i="3"/>
  <c r="A755" i="3"/>
  <c r="H755" i="3"/>
  <c r="B755" i="3"/>
  <c r="D755" i="3"/>
  <c r="A756" i="3"/>
  <c r="H756" i="3"/>
  <c r="B756" i="3"/>
  <c r="D756" i="3"/>
  <c r="A757" i="3"/>
  <c r="H757" i="3"/>
  <c r="B757" i="3"/>
  <c r="D757" i="3"/>
  <c r="A758" i="3"/>
  <c r="H758" i="3"/>
  <c r="B758" i="3"/>
  <c r="D758" i="3"/>
  <c r="A1208" i="3"/>
  <c r="H1208" i="3"/>
  <c r="B1208" i="3"/>
  <c r="D1208" i="3"/>
  <c r="A759" i="3"/>
  <c r="H759" i="3"/>
  <c r="B759" i="3"/>
  <c r="D759" i="3"/>
  <c r="A1209" i="3"/>
  <c r="H1209" i="3"/>
  <c r="B1209" i="3"/>
  <c r="D1209" i="3"/>
  <c r="A1210" i="3"/>
  <c r="H1210" i="3"/>
  <c r="B1210" i="3"/>
  <c r="D1210" i="3"/>
  <c r="A1211" i="3"/>
  <c r="H1211" i="3"/>
  <c r="B1211" i="3"/>
  <c r="D1211" i="3"/>
  <c r="A760" i="3"/>
  <c r="H760" i="3"/>
  <c r="B760" i="3"/>
  <c r="D760" i="3"/>
  <c r="A1212" i="3"/>
  <c r="H1212" i="3"/>
  <c r="B1212" i="3"/>
  <c r="D1212" i="3"/>
  <c r="A761" i="3"/>
  <c r="H761" i="3"/>
  <c r="B761" i="3"/>
  <c r="D761" i="3"/>
  <c r="A762" i="3"/>
  <c r="H762" i="3"/>
  <c r="B762" i="3"/>
  <c r="D762" i="3"/>
  <c r="A763" i="3"/>
  <c r="H763" i="3"/>
  <c r="B763" i="3"/>
  <c r="D763" i="3"/>
  <c r="A1213" i="3"/>
  <c r="H1213" i="3"/>
  <c r="B1213" i="3"/>
  <c r="D1213" i="3"/>
  <c r="A764" i="3"/>
  <c r="H764" i="3"/>
  <c r="B764" i="3"/>
  <c r="D764" i="3"/>
  <c r="A1214" i="3"/>
  <c r="H1214" i="3"/>
  <c r="B1214" i="3"/>
  <c r="D1214" i="3"/>
  <c r="A765" i="3"/>
  <c r="H765" i="3"/>
  <c r="B765" i="3"/>
  <c r="D765" i="3"/>
  <c r="A766" i="3"/>
  <c r="H766" i="3"/>
  <c r="B766" i="3"/>
  <c r="D766" i="3"/>
  <c r="A1215" i="3"/>
  <c r="H1215" i="3"/>
  <c r="B1215" i="3"/>
  <c r="D1215" i="3"/>
  <c r="A767" i="3"/>
  <c r="H767" i="3"/>
  <c r="B767" i="3"/>
  <c r="D767" i="3"/>
  <c r="A768" i="3"/>
  <c r="H768" i="3"/>
  <c r="B768" i="3"/>
  <c r="D768" i="3"/>
  <c r="A1216" i="3"/>
  <c r="H1216" i="3"/>
  <c r="B1216" i="3"/>
  <c r="D1216" i="3"/>
  <c r="A1217" i="3"/>
  <c r="H1217" i="3"/>
  <c r="B1217" i="3"/>
  <c r="D1217" i="3"/>
  <c r="A1218" i="3"/>
  <c r="H1218" i="3"/>
  <c r="B1218" i="3"/>
  <c r="D1218" i="3"/>
  <c r="A1219" i="3"/>
  <c r="H1219" i="3"/>
  <c r="B1219" i="3"/>
  <c r="D1219" i="3"/>
  <c r="A1220" i="3"/>
  <c r="H1220" i="3"/>
  <c r="B1220" i="3"/>
  <c r="D1220" i="3"/>
  <c r="A1221" i="3"/>
  <c r="H1221" i="3"/>
  <c r="B1221" i="3"/>
  <c r="D1221" i="3"/>
  <c r="A769" i="3"/>
  <c r="H769" i="3"/>
  <c r="B769" i="3"/>
  <c r="D769" i="3"/>
  <c r="A770" i="3"/>
  <c r="H770" i="3"/>
  <c r="B770" i="3"/>
  <c r="D770" i="3"/>
  <c r="A771" i="3"/>
  <c r="H771" i="3"/>
  <c r="B771" i="3"/>
  <c r="D771" i="3"/>
  <c r="A772" i="3"/>
  <c r="H772" i="3"/>
  <c r="B772" i="3"/>
  <c r="D772" i="3"/>
  <c r="A773" i="3"/>
  <c r="H773" i="3"/>
  <c r="B773" i="3"/>
  <c r="D773" i="3"/>
  <c r="A774" i="3"/>
  <c r="H774" i="3"/>
  <c r="B774" i="3"/>
  <c r="D774" i="3"/>
  <c r="A775" i="3"/>
  <c r="H775" i="3"/>
  <c r="B775" i="3"/>
  <c r="D775" i="3"/>
  <c r="A776" i="3"/>
  <c r="H776" i="3"/>
  <c r="B776" i="3"/>
  <c r="D776" i="3"/>
  <c r="A777" i="3"/>
  <c r="H777" i="3"/>
  <c r="B777" i="3"/>
  <c r="D777" i="3"/>
  <c r="A778" i="3"/>
  <c r="H778" i="3"/>
  <c r="B778" i="3"/>
  <c r="D778" i="3"/>
  <c r="A779" i="3"/>
  <c r="H779" i="3"/>
  <c r="B779" i="3"/>
  <c r="D779" i="3"/>
  <c r="A780" i="3"/>
  <c r="H780" i="3"/>
  <c r="B780" i="3"/>
  <c r="D780" i="3"/>
  <c r="A781" i="3"/>
  <c r="H781" i="3"/>
  <c r="B781" i="3"/>
  <c r="D781" i="3"/>
  <c r="A782" i="3"/>
  <c r="H782" i="3"/>
  <c r="B782" i="3"/>
  <c r="D782" i="3"/>
  <c r="A783" i="3"/>
  <c r="H783" i="3"/>
  <c r="B783" i="3"/>
  <c r="D783" i="3"/>
  <c r="A784" i="3"/>
  <c r="H784" i="3"/>
  <c r="B784" i="3"/>
  <c r="D784" i="3"/>
  <c r="A785" i="3"/>
  <c r="H785" i="3"/>
  <c r="B785" i="3"/>
  <c r="D785" i="3"/>
  <c r="A786" i="3"/>
  <c r="H786" i="3"/>
  <c r="B786" i="3"/>
  <c r="D786" i="3"/>
  <c r="A787" i="3"/>
  <c r="H787" i="3"/>
  <c r="B787" i="3"/>
  <c r="D787" i="3"/>
  <c r="A788" i="3"/>
  <c r="H788" i="3"/>
  <c r="B788" i="3"/>
  <c r="D788" i="3"/>
  <c r="A789" i="3"/>
  <c r="H789" i="3"/>
  <c r="B789" i="3"/>
  <c r="D789" i="3"/>
  <c r="A790" i="3"/>
  <c r="H790" i="3"/>
  <c r="B790" i="3"/>
  <c r="D790" i="3"/>
  <c r="A1222" i="3"/>
  <c r="H1222" i="3"/>
  <c r="B1222" i="3"/>
  <c r="D1222" i="3"/>
  <c r="A791" i="3"/>
  <c r="H791" i="3"/>
  <c r="B791" i="3"/>
  <c r="D791" i="3"/>
  <c r="A792" i="3"/>
  <c r="H792" i="3"/>
  <c r="B792" i="3"/>
  <c r="D792" i="3"/>
  <c r="A793" i="3"/>
  <c r="H793" i="3"/>
  <c r="B793" i="3"/>
  <c r="D793" i="3"/>
  <c r="A794" i="3"/>
  <c r="H794" i="3"/>
  <c r="B794" i="3"/>
  <c r="D794" i="3"/>
  <c r="A795" i="3"/>
  <c r="H795" i="3"/>
  <c r="B795" i="3"/>
  <c r="D795" i="3"/>
  <c r="A796" i="3"/>
  <c r="H796" i="3"/>
  <c r="B796" i="3"/>
  <c r="D796" i="3"/>
  <c r="A797" i="3"/>
  <c r="H797" i="3"/>
  <c r="B797" i="3"/>
  <c r="D797" i="3"/>
  <c r="A798" i="3"/>
  <c r="H798" i="3"/>
  <c r="B798" i="3"/>
  <c r="D798" i="3"/>
  <c r="A799" i="3"/>
  <c r="H799" i="3"/>
  <c r="B799" i="3"/>
  <c r="D799" i="3"/>
  <c r="A1223" i="3"/>
  <c r="H1223" i="3"/>
  <c r="B1223" i="3"/>
  <c r="D1223" i="3"/>
  <c r="A800" i="3"/>
  <c r="H800" i="3"/>
  <c r="B800" i="3"/>
  <c r="D800" i="3"/>
  <c r="A801" i="3"/>
  <c r="H801" i="3"/>
  <c r="B801" i="3"/>
  <c r="D801" i="3"/>
  <c r="A802" i="3"/>
  <c r="H802" i="3"/>
  <c r="B802" i="3"/>
  <c r="D802" i="3"/>
  <c r="A803" i="3"/>
  <c r="H803" i="3"/>
  <c r="B803" i="3"/>
  <c r="D803" i="3"/>
  <c r="A804" i="3"/>
  <c r="H804" i="3"/>
  <c r="B804" i="3"/>
  <c r="D804" i="3"/>
  <c r="A805" i="3"/>
  <c r="H805" i="3"/>
  <c r="B805" i="3"/>
  <c r="D805" i="3"/>
  <c r="A806" i="3"/>
  <c r="H806" i="3"/>
  <c r="B806" i="3"/>
  <c r="D806" i="3"/>
  <c r="A1224" i="3"/>
  <c r="H1224" i="3"/>
  <c r="B1224" i="3"/>
  <c r="D1224" i="3"/>
  <c r="A1225" i="3"/>
  <c r="H1225" i="3"/>
  <c r="B1225" i="3"/>
  <c r="D1225" i="3"/>
  <c r="H961" i="3"/>
  <c r="B961" i="3"/>
  <c r="D961" i="3"/>
  <c r="A961" i="3"/>
  <c r="H960" i="3"/>
  <c r="B960" i="3"/>
  <c r="D960" i="3"/>
  <c r="A960" i="3"/>
  <c r="H33" i="3"/>
  <c r="B33" i="3"/>
  <c r="D33" i="3"/>
  <c r="A33" i="3"/>
  <c r="H959" i="3"/>
  <c r="B959" i="3"/>
  <c r="D959" i="3"/>
  <c r="A959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958" i="3"/>
  <c r="B958" i="3"/>
  <c r="D958" i="3"/>
  <c r="A958" i="3"/>
  <c r="H957" i="3"/>
  <c r="B957" i="3"/>
  <c r="D957" i="3"/>
  <c r="A957" i="3"/>
  <c r="H956" i="3"/>
  <c r="B956" i="3"/>
  <c r="D956" i="3"/>
  <c r="A956" i="3"/>
  <c r="H955" i="3"/>
  <c r="B955" i="3"/>
  <c r="D955" i="3"/>
  <c r="A955" i="3"/>
  <c r="H954" i="3"/>
  <c r="B954" i="3"/>
  <c r="D954" i="3"/>
  <c r="A954" i="3"/>
  <c r="H12" i="3"/>
  <c r="B12" i="3"/>
  <c r="D12" i="3"/>
  <c r="A12" i="3"/>
  <c r="H953" i="3"/>
  <c r="B953" i="3"/>
  <c r="D953" i="3"/>
  <c r="A953" i="3"/>
  <c r="H952" i="3"/>
  <c r="B952" i="3"/>
  <c r="D952" i="3"/>
  <c r="A952" i="3"/>
  <c r="H11" i="3"/>
  <c r="B11" i="3"/>
  <c r="D11" i="3"/>
  <c r="A11" i="3"/>
  <c r="H951" i="3"/>
  <c r="B951" i="3"/>
  <c r="D951" i="3"/>
  <c r="A951" i="3"/>
  <c r="H950" i="3"/>
  <c r="B950" i="3"/>
  <c r="D950" i="3"/>
  <c r="A950" i="3"/>
  <c r="H949" i="3"/>
  <c r="B949" i="3"/>
  <c r="D949" i="3"/>
  <c r="A949" i="3"/>
  <c r="H948" i="3"/>
  <c r="B948" i="3"/>
  <c r="D948" i="3"/>
  <c r="A948" i="3"/>
  <c r="H947" i="3"/>
  <c r="B947" i="3"/>
  <c r="D947" i="3"/>
  <c r="A947" i="3"/>
  <c r="H946" i="3"/>
  <c r="B946" i="3"/>
  <c r="D946" i="3"/>
  <c r="A946" i="3"/>
  <c r="H945" i="3"/>
  <c r="B945" i="3"/>
  <c r="D945" i="3"/>
  <c r="A945" i="3"/>
  <c r="H944" i="3"/>
  <c r="B944" i="3"/>
  <c r="D944" i="3"/>
  <c r="A944" i="3"/>
  <c r="H943" i="3"/>
  <c r="B943" i="3"/>
  <c r="D943" i="3"/>
  <c r="A943" i="3"/>
  <c r="H942" i="3"/>
  <c r="B942" i="3"/>
  <c r="D942" i="3"/>
  <c r="A942" i="3"/>
  <c r="H941" i="3"/>
  <c r="B941" i="3"/>
  <c r="D941" i="3"/>
  <c r="A941" i="3"/>
  <c r="H940" i="3"/>
  <c r="B940" i="3"/>
  <c r="D940" i="3"/>
  <c r="A940" i="3"/>
  <c r="H939" i="3"/>
  <c r="B939" i="3"/>
  <c r="D939" i="3"/>
  <c r="A939" i="3"/>
  <c r="H938" i="3"/>
  <c r="B938" i="3"/>
  <c r="D938" i="3"/>
  <c r="A938" i="3"/>
  <c r="H937" i="3"/>
  <c r="B937" i="3"/>
  <c r="D937" i="3"/>
  <c r="A937" i="3"/>
  <c r="H936" i="3"/>
  <c r="B936" i="3"/>
  <c r="D936" i="3"/>
  <c r="A936" i="3"/>
  <c r="H935" i="3"/>
  <c r="B935" i="3"/>
  <c r="D935" i="3"/>
  <c r="A935" i="3"/>
  <c r="H934" i="3"/>
  <c r="B934" i="3"/>
  <c r="D934" i="3"/>
  <c r="A934" i="3"/>
  <c r="H933" i="3"/>
  <c r="B933" i="3"/>
  <c r="D933" i="3"/>
  <c r="A933" i="3"/>
  <c r="H932" i="3"/>
  <c r="B932" i="3"/>
  <c r="D932" i="3"/>
  <c r="A932" i="3"/>
  <c r="H931" i="3"/>
  <c r="B931" i="3"/>
  <c r="D931" i="3"/>
  <c r="A931" i="3"/>
  <c r="H930" i="3"/>
  <c r="B930" i="3"/>
  <c r="D930" i="3"/>
  <c r="A930" i="3"/>
  <c r="H929" i="3"/>
  <c r="B929" i="3"/>
  <c r="D929" i="3"/>
  <c r="A929" i="3"/>
  <c r="H928" i="3"/>
  <c r="B928" i="3"/>
  <c r="D928" i="3"/>
  <c r="A928" i="3"/>
  <c r="H927" i="3"/>
  <c r="B927" i="3"/>
  <c r="D927" i="3"/>
  <c r="A927" i="3"/>
  <c r="H926" i="3"/>
  <c r="B926" i="3"/>
  <c r="D926" i="3"/>
  <c r="A926" i="3"/>
  <c r="H925" i="3"/>
  <c r="B925" i="3"/>
  <c r="D925" i="3"/>
  <c r="A925" i="3"/>
  <c r="H924" i="3"/>
  <c r="B924" i="3"/>
  <c r="D924" i="3"/>
  <c r="A924" i="3"/>
  <c r="H923" i="3"/>
  <c r="B923" i="3"/>
  <c r="D923" i="3"/>
  <c r="A923" i="3"/>
  <c r="H922" i="3"/>
  <c r="B922" i="3"/>
  <c r="D922" i="3"/>
  <c r="A922" i="3"/>
  <c r="H921" i="3"/>
  <c r="B921" i="3"/>
  <c r="D921" i="3"/>
  <c r="A921" i="3"/>
  <c r="H920" i="3"/>
  <c r="B920" i="3"/>
  <c r="D920" i="3"/>
  <c r="A920" i="3"/>
  <c r="H919" i="3"/>
  <c r="B919" i="3"/>
  <c r="D919" i="3"/>
  <c r="A919" i="3"/>
  <c r="H918" i="3"/>
  <c r="B918" i="3"/>
  <c r="D918" i="3"/>
  <c r="A918" i="3"/>
  <c r="H917" i="3"/>
  <c r="B917" i="3"/>
  <c r="D917" i="3"/>
  <c r="A917" i="3"/>
  <c r="H916" i="3"/>
  <c r="B916" i="3"/>
  <c r="D916" i="3"/>
  <c r="A916" i="3"/>
  <c r="H915" i="3"/>
  <c r="B915" i="3"/>
  <c r="D915" i="3"/>
  <c r="A915" i="3"/>
  <c r="H914" i="3"/>
  <c r="B914" i="3"/>
  <c r="D914" i="3"/>
  <c r="A914" i="3"/>
  <c r="H913" i="3"/>
  <c r="B913" i="3"/>
  <c r="D913" i="3"/>
  <c r="A913" i="3"/>
  <c r="H912" i="3"/>
  <c r="B912" i="3"/>
  <c r="D912" i="3"/>
  <c r="A912" i="3"/>
  <c r="H911" i="3"/>
  <c r="B911" i="3"/>
  <c r="D911" i="3"/>
  <c r="A911" i="3"/>
  <c r="H910" i="3"/>
  <c r="B910" i="3"/>
  <c r="D910" i="3"/>
  <c r="A910" i="3"/>
  <c r="H909" i="3"/>
  <c r="B909" i="3"/>
  <c r="D909" i="3"/>
  <c r="A909" i="3"/>
  <c r="H908" i="3"/>
  <c r="B908" i="3"/>
  <c r="D908" i="3"/>
  <c r="A908" i="3"/>
  <c r="H907" i="3"/>
  <c r="B907" i="3"/>
  <c r="D907" i="3"/>
  <c r="A907" i="3"/>
  <c r="H906" i="3"/>
  <c r="B906" i="3"/>
  <c r="D906" i="3"/>
  <c r="A906" i="3"/>
  <c r="H905" i="3"/>
  <c r="B905" i="3"/>
  <c r="D905" i="3"/>
  <c r="A905" i="3"/>
  <c r="H904" i="3"/>
  <c r="B904" i="3"/>
  <c r="D904" i="3"/>
  <c r="A904" i="3"/>
  <c r="H903" i="3"/>
  <c r="B903" i="3"/>
  <c r="D903" i="3"/>
  <c r="A903" i="3"/>
  <c r="H902" i="3"/>
  <c r="B902" i="3"/>
  <c r="D902" i="3"/>
  <c r="A902" i="3"/>
  <c r="H901" i="3"/>
  <c r="B901" i="3"/>
  <c r="D901" i="3"/>
  <c r="A901" i="3"/>
  <c r="H900" i="3"/>
  <c r="B900" i="3"/>
  <c r="D900" i="3"/>
  <c r="A900" i="3"/>
  <c r="H899" i="3"/>
  <c r="B899" i="3"/>
  <c r="D899" i="3"/>
  <c r="A899" i="3"/>
  <c r="H898" i="3"/>
  <c r="B898" i="3"/>
  <c r="D898" i="3"/>
  <c r="A898" i="3"/>
  <c r="H897" i="3"/>
  <c r="B897" i="3"/>
  <c r="D897" i="3"/>
  <c r="A897" i="3"/>
  <c r="H896" i="3"/>
  <c r="B896" i="3"/>
  <c r="D896" i="3"/>
  <c r="A896" i="3"/>
  <c r="H895" i="3"/>
  <c r="B895" i="3"/>
  <c r="D895" i="3"/>
  <c r="A895" i="3"/>
  <c r="H894" i="3"/>
  <c r="B894" i="3"/>
  <c r="D894" i="3"/>
  <c r="A894" i="3"/>
  <c r="H893" i="3"/>
  <c r="B893" i="3"/>
  <c r="D893" i="3"/>
  <c r="A893" i="3"/>
  <c r="H892" i="3"/>
  <c r="B892" i="3"/>
  <c r="D892" i="3"/>
  <c r="A892" i="3"/>
  <c r="H891" i="3"/>
  <c r="B891" i="3"/>
  <c r="D891" i="3"/>
  <c r="A891" i="3"/>
  <c r="H890" i="3"/>
  <c r="B890" i="3"/>
  <c r="D890" i="3"/>
  <c r="A890" i="3"/>
  <c r="H889" i="3"/>
  <c r="B889" i="3"/>
  <c r="D889" i="3"/>
  <c r="A889" i="3"/>
  <c r="H888" i="3"/>
  <c r="B888" i="3"/>
  <c r="D888" i="3"/>
  <c r="A888" i="3"/>
  <c r="H887" i="3"/>
  <c r="B887" i="3"/>
  <c r="D887" i="3"/>
  <c r="A887" i="3"/>
  <c r="H886" i="3"/>
  <c r="B886" i="3"/>
  <c r="D886" i="3"/>
  <c r="A886" i="3"/>
  <c r="H885" i="3"/>
  <c r="B885" i="3"/>
  <c r="D885" i="3"/>
  <c r="A885" i="3"/>
  <c r="H884" i="3"/>
  <c r="B884" i="3"/>
  <c r="D884" i="3"/>
  <c r="A884" i="3"/>
  <c r="H883" i="3"/>
  <c r="B883" i="3"/>
  <c r="D883" i="3"/>
  <c r="A883" i="3"/>
  <c r="H882" i="3"/>
  <c r="B882" i="3"/>
  <c r="D882" i="3"/>
  <c r="A882" i="3"/>
  <c r="H881" i="3"/>
  <c r="B881" i="3"/>
  <c r="D881" i="3"/>
  <c r="A881" i="3"/>
  <c r="H880" i="3"/>
  <c r="B880" i="3"/>
  <c r="D880" i="3"/>
  <c r="A880" i="3"/>
  <c r="H879" i="3"/>
  <c r="B879" i="3"/>
  <c r="D879" i="3"/>
  <c r="A879" i="3"/>
  <c r="H878" i="3"/>
  <c r="F878" i="3"/>
  <c r="D878" i="3"/>
  <c r="B878" i="3"/>
  <c r="A878" i="3"/>
  <c r="H877" i="3"/>
  <c r="B877" i="3"/>
  <c r="F877" i="3"/>
  <c r="D877" i="3"/>
  <c r="A877" i="3"/>
  <c r="H876" i="3"/>
  <c r="F876" i="3"/>
  <c r="D876" i="3"/>
  <c r="B876" i="3"/>
  <c r="A876" i="3"/>
  <c r="H875" i="3"/>
  <c r="B875" i="3"/>
  <c r="F875" i="3"/>
  <c r="D875" i="3"/>
  <c r="A875" i="3"/>
  <c r="H874" i="3"/>
  <c r="B874" i="3"/>
  <c r="F874" i="3"/>
  <c r="D874" i="3"/>
  <c r="A874" i="3"/>
  <c r="H873" i="3"/>
  <c r="B873" i="3"/>
  <c r="D873" i="3"/>
  <c r="A873" i="3"/>
  <c r="H872" i="3"/>
  <c r="B872" i="3"/>
  <c r="D872" i="3"/>
  <c r="A872" i="3"/>
  <c r="H871" i="3"/>
  <c r="B871" i="3"/>
  <c r="D871" i="3"/>
  <c r="A871" i="3"/>
  <c r="H870" i="3"/>
  <c r="B870" i="3"/>
  <c r="D870" i="3"/>
  <c r="A870" i="3"/>
  <c r="H869" i="3"/>
  <c r="B869" i="3"/>
  <c r="D869" i="3"/>
  <c r="A869" i="3"/>
  <c r="H868" i="3"/>
  <c r="B868" i="3"/>
  <c r="D868" i="3"/>
  <c r="A868" i="3"/>
  <c r="H867" i="3"/>
  <c r="B867" i="3"/>
  <c r="D867" i="3"/>
  <c r="A867" i="3"/>
  <c r="H866" i="3"/>
  <c r="B866" i="3"/>
  <c r="D866" i="3"/>
  <c r="A866" i="3"/>
  <c r="H865" i="3"/>
  <c r="B865" i="3"/>
  <c r="D865" i="3"/>
  <c r="A865" i="3"/>
  <c r="H864" i="3"/>
  <c r="B864" i="3"/>
  <c r="D864" i="3"/>
  <c r="A864" i="3"/>
  <c r="H863" i="3"/>
  <c r="B863" i="3"/>
  <c r="D863" i="3"/>
  <c r="A863" i="3"/>
  <c r="H862" i="3"/>
  <c r="B862" i="3"/>
  <c r="D862" i="3"/>
  <c r="A862" i="3"/>
  <c r="H861" i="3"/>
  <c r="B861" i="3"/>
  <c r="D861" i="3"/>
  <c r="A861" i="3"/>
  <c r="H860" i="3"/>
  <c r="B860" i="3"/>
  <c r="D860" i="3"/>
  <c r="A860" i="3"/>
  <c r="H859" i="3"/>
  <c r="B859" i="3"/>
  <c r="D859" i="3"/>
  <c r="A859" i="3"/>
  <c r="H858" i="3"/>
  <c r="B858" i="3"/>
  <c r="D858" i="3"/>
  <c r="A858" i="3"/>
  <c r="H857" i="3"/>
  <c r="B857" i="3"/>
  <c r="D857" i="3"/>
  <c r="A857" i="3"/>
  <c r="H856" i="3"/>
  <c r="B856" i="3"/>
  <c r="D856" i="3"/>
  <c r="A856" i="3"/>
  <c r="H855" i="3"/>
  <c r="B855" i="3"/>
  <c r="D855" i="3"/>
  <c r="A855" i="3"/>
  <c r="H854" i="3"/>
  <c r="B854" i="3"/>
  <c r="D854" i="3"/>
  <c r="A854" i="3"/>
  <c r="H853" i="3"/>
  <c r="B853" i="3"/>
  <c r="D853" i="3"/>
  <c r="A853" i="3"/>
  <c r="H852" i="3"/>
  <c r="B852" i="3"/>
  <c r="D852" i="3"/>
  <c r="A852" i="3"/>
  <c r="H851" i="3"/>
  <c r="B851" i="3"/>
  <c r="D851" i="3"/>
  <c r="A851" i="3"/>
  <c r="H850" i="3"/>
  <c r="B850" i="3"/>
  <c r="D850" i="3"/>
  <c r="A850" i="3"/>
  <c r="H849" i="3"/>
  <c r="B849" i="3"/>
  <c r="D849" i="3"/>
  <c r="A849" i="3"/>
  <c r="H848" i="3"/>
  <c r="B848" i="3"/>
  <c r="D848" i="3"/>
  <c r="A848" i="3"/>
  <c r="H847" i="3"/>
  <c r="B847" i="3"/>
  <c r="D847" i="3"/>
  <c r="A847" i="3"/>
  <c r="H846" i="3"/>
  <c r="B846" i="3"/>
  <c r="D846" i="3"/>
  <c r="A846" i="3"/>
  <c r="H845" i="3"/>
  <c r="B845" i="3"/>
  <c r="D845" i="3"/>
  <c r="A845" i="3"/>
  <c r="H844" i="3"/>
  <c r="B844" i="3"/>
  <c r="D844" i="3"/>
  <c r="A844" i="3"/>
  <c r="H843" i="3"/>
  <c r="B843" i="3"/>
  <c r="D843" i="3"/>
  <c r="A843" i="3"/>
  <c r="H842" i="3"/>
  <c r="B842" i="3"/>
  <c r="D842" i="3"/>
  <c r="A842" i="3"/>
  <c r="H841" i="3"/>
  <c r="B841" i="3"/>
  <c r="D841" i="3"/>
  <c r="A841" i="3"/>
  <c r="H840" i="3"/>
  <c r="B840" i="3"/>
  <c r="D840" i="3"/>
  <c r="A840" i="3"/>
  <c r="H839" i="3"/>
  <c r="B839" i="3"/>
  <c r="D839" i="3"/>
  <c r="A839" i="3"/>
  <c r="H838" i="3"/>
  <c r="B838" i="3"/>
  <c r="D838" i="3"/>
  <c r="A838" i="3"/>
  <c r="H837" i="3"/>
  <c r="B837" i="3"/>
  <c r="D837" i="3"/>
  <c r="A837" i="3"/>
  <c r="H836" i="3"/>
  <c r="B836" i="3"/>
  <c r="D836" i="3"/>
  <c r="A836" i="3"/>
  <c r="H835" i="3"/>
  <c r="B835" i="3"/>
  <c r="D835" i="3"/>
  <c r="A835" i="3"/>
  <c r="H834" i="3"/>
  <c r="B834" i="3"/>
  <c r="D834" i="3"/>
  <c r="A834" i="3"/>
  <c r="H833" i="3"/>
  <c r="B833" i="3"/>
  <c r="D833" i="3"/>
  <c r="A833" i="3"/>
  <c r="H832" i="3"/>
  <c r="B832" i="3"/>
  <c r="D832" i="3"/>
  <c r="A832" i="3"/>
  <c r="H831" i="3"/>
  <c r="B831" i="3"/>
  <c r="D831" i="3"/>
  <c r="A831" i="3"/>
  <c r="H830" i="3"/>
  <c r="B830" i="3"/>
  <c r="D830" i="3"/>
  <c r="A830" i="3"/>
  <c r="H829" i="3"/>
  <c r="B829" i="3"/>
  <c r="D829" i="3"/>
  <c r="A829" i="3"/>
  <c r="H828" i="3"/>
  <c r="B828" i="3"/>
  <c r="D828" i="3"/>
  <c r="A828" i="3"/>
  <c r="H827" i="3"/>
  <c r="B827" i="3"/>
  <c r="D827" i="3"/>
  <c r="A827" i="3"/>
  <c r="H826" i="3"/>
  <c r="B826" i="3"/>
  <c r="D826" i="3"/>
  <c r="A826" i="3"/>
  <c r="H825" i="3"/>
  <c r="B825" i="3"/>
  <c r="D825" i="3"/>
  <c r="A825" i="3"/>
  <c r="H824" i="3"/>
  <c r="B824" i="3"/>
  <c r="D824" i="3"/>
  <c r="A824" i="3"/>
  <c r="H823" i="3"/>
  <c r="B823" i="3"/>
  <c r="D823" i="3"/>
  <c r="A823" i="3"/>
  <c r="H822" i="3"/>
  <c r="B822" i="3"/>
  <c r="D822" i="3"/>
  <c r="A822" i="3"/>
  <c r="H821" i="3"/>
  <c r="B821" i="3"/>
  <c r="D821" i="3"/>
  <c r="A821" i="3"/>
  <c r="H820" i="3"/>
  <c r="B820" i="3"/>
  <c r="D820" i="3"/>
  <c r="A820" i="3"/>
  <c r="H819" i="3"/>
  <c r="B819" i="3"/>
  <c r="D819" i="3"/>
  <c r="A819" i="3"/>
  <c r="H818" i="3"/>
  <c r="B818" i="3"/>
  <c r="D818" i="3"/>
  <c r="A818" i="3"/>
  <c r="H817" i="3"/>
  <c r="B817" i="3"/>
  <c r="D817" i="3"/>
  <c r="A817" i="3"/>
  <c r="H816" i="3"/>
  <c r="B816" i="3"/>
  <c r="D816" i="3"/>
  <c r="A816" i="3"/>
  <c r="H815" i="3"/>
  <c r="B815" i="3"/>
  <c r="D815" i="3"/>
  <c r="A815" i="3"/>
  <c r="H814" i="3"/>
  <c r="B814" i="3"/>
  <c r="D814" i="3"/>
  <c r="A814" i="3"/>
  <c r="H813" i="3"/>
  <c r="B813" i="3"/>
  <c r="D813" i="3"/>
  <c r="A813" i="3"/>
  <c r="H812" i="3"/>
  <c r="B812" i="3"/>
  <c r="D812" i="3"/>
  <c r="A812" i="3"/>
  <c r="H811" i="3"/>
  <c r="B811" i="3"/>
  <c r="D811" i="3"/>
  <c r="A811" i="3"/>
  <c r="H810" i="3"/>
  <c r="B810" i="3"/>
  <c r="D810" i="3"/>
  <c r="A810" i="3"/>
  <c r="H809" i="3"/>
  <c r="B809" i="3"/>
  <c r="D809" i="3"/>
  <c r="A809" i="3"/>
  <c r="H808" i="3"/>
  <c r="B808" i="3"/>
  <c r="D808" i="3"/>
  <c r="A808" i="3"/>
  <c r="H807" i="3"/>
  <c r="B807" i="3"/>
  <c r="D807" i="3"/>
  <c r="A807" i="3"/>
  <c r="Q1318" i="1"/>
  <c r="Q1313" i="1"/>
  <c r="Q1310" i="1"/>
  <c r="Q1316" i="1"/>
  <c r="Q1315" i="1"/>
  <c r="Q1317" i="1"/>
  <c r="Q1314" i="1"/>
  <c r="Q1312" i="1"/>
  <c r="Q1304" i="1"/>
  <c r="Q1306" i="1"/>
  <c r="Q1307" i="1"/>
  <c r="Q1308" i="1"/>
  <c r="Q1309" i="1"/>
  <c r="Q1278" i="1"/>
  <c r="Q1279" i="1"/>
  <c r="Q1296" i="1"/>
  <c r="Q1298" i="1"/>
  <c r="Q1301" i="1"/>
  <c r="Q1302" i="1"/>
  <c r="Q1303" i="1"/>
  <c r="Q1281" i="1"/>
  <c r="Q1299" i="1"/>
  <c r="Q1060" i="1"/>
  <c r="Q1063" i="1"/>
  <c r="Q1103" i="1"/>
  <c r="Q1104" i="1"/>
  <c r="Q1105" i="1"/>
  <c r="Q1151" i="1"/>
  <c r="Q1153" i="1"/>
  <c r="Q1155" i="1"/>
  <c r="Q1167" i="1"/>
  <c r="Q1169" i="1"/>
  <c r="Q1171" i="1"/>
  <c r="Q1173" i="1"/>
  <c r="Q1186" i="1"/>
  <c r="Q1188" i="1"/>
  <c r="Q1191" i="1"/>
  <c r="Q1193" i="1"/>
  <c r="Q1216" i="1"/>
  <c r="Q1218" i="1"/>
  <c r="Q1223" i="1"/>
  <c r="Q1228" i="1"/>
  <c r="Q1230" i="1"/>
  <c r="Q1238" i="1"/>
  <c r="Q1240" i="1"/>
  <c r="Q1257" i="1"/>
  <c r="Q1258" i="1"/>
  <c r="Q1259" i="1"/>
  <c r="Q1273" i="1"/>
  <c r="Q1275" i="1"/>
  <c r="Q1280" i="1"/>
  <c r="Q1305" i="1"/>
  <c r="Q1297" i="1"/>
  <c r="Q1283" i="1"/>
  <c r="Q1284" i="1"/>
  <c r="Q1286" i="1"/>
  <c r="Q1282" i="1"/>
  <c r="Q1285" i="1"/>
  <c r="Q1287" i="1"/>
  <c r="Q1288" i="1"/>
  <c r="Q1289" i="1"/>
  <c r="Q1290" i="1"/>
  <c r="Q1291" i="1"/>
  <c r="Q1292" i="1"/>
  <c r="Q1293" i="1"/>
  <c r="Q1294" i="1"/>
  <c r="Q1295" i="1"/>
  <c r="C17" i="1"/>
  <c r="Q1256" i="1"/>
  <c r="Q1263" i="1"/>
  <c r="Q165" i="1"/>
  <c r="Q168" i="1"/>
  <c r="Q171" i="1"/>
  <c r="Q174" i="1"/>
  <c r="Q177" i="1"/>
  <c r="Q853" i="1"/>
  <c r="Q871" i="1"/>
  <c r="Q890" i="1"/>
  <c r="Q1266" i="1"/>
  <c r="Q1268" i="1"/>
  <c r="Q1269" i="1"/>
  <c r="Q1265" i="1"/>
  <c r="Q164" i="1"/>
  <c r="Q167" i="1"/>
  <c r="Q170" i="1"/>
  <c r="Q173" i="1"/>
  <c r="Q176" i="1"/>
  <c r="Q852" i="1"/>
  <c r="Q870" i="1"/>
  <c r="Q889" i="1"/>
  <c r="Q1204" i="1"/>
  <c r="Q1206" i="1"/>
  <c r="Q1208" i="1"/>
  <c r="Q1210" i="1"/>
  <c r="Q1212" i="1"/>
  <c r="Q1234" i="1"/>
  <c r="Q1242" i="1"/>
  <c r="Q1260" i="1"/>
  <c r="Q1205" i="1"/>
  <c r="Q1207" i="1"/>
  <c r="Q1209" i="1"/>
  <c r="Q1211" i="1"/>
  <c r="Q1213" i="1"/>
  <c r="Q1235" i="1"/>
  <c r="Q1243" i="1"/>
  <c r="Q1261" i="1"/>
  <c r="Q1214" i="1"/>
  <c r="Q1254" i="1"/>
  <c r="Q1250" i="1"/>
  <c r="Q1248" i="1"/>
  <c r="Q1247" i="1"/>
  <c r="Q1246" i="1"/>
  <c r="Q1245" i="1"/>
  <c r="Q1244" i="1"/>
  <c r="Q419" i="1"/>
  <c r="Q404" i="1"/>
  <c r="Q399" i="1"/>
  <c r="Q219" i="1"/>
  <c r="Q218" i="1"/>
  <c r="Q217" i="1"/>
  <c r="Q207" i="1"/>
  <c r="Q205" i="1"/>
  <c r="Q204" i="1"/>
  <c r="Q203" i="1"/>
  <c r="Q201" i="1"/>
  <c r="Q200" i="1"/>
  <c r="Q198" i="1"/>
  <c r="Q197" i="1"/>
  <c r="Q196" i="1"/>
  <c r="Q195" i="1"/>
  <c r="Q194" i="1"/>
  <c r="Q192" i="1"/>
  <c r="Q191" i="1"/>
  <c r="Q190" i="1"/>
  <c r="Q189" i="1"/>
  <c r="Q188" i="1"/>
  <c r="Q187" i="1"/>
  <c r="Q185" i="1"/>
  <c r="Q246" i="1"/>
  <c r="Q243" i="1"/>
  <c r="Q211" i="1"/>
  <c r="Q202" i="1"/>
  <c r="Q193" i="1"/>
  <c r="Q186" i="1"/>
  <c r="Q179" i="1"/>
  <c r="Q172" i="1"/>
  <c r="Q1134" i="1"/>
  <c r="Q1135" i="1"/>
  <c r="Q1138" i="1"/>
  <c r="Q1141" i="1"/>
  <c r="Q1142" i="1"/>
  <c r="Q1162" i="1"/>
  <c r="Q1202" i="1"/>
  <c r="Q1226" i="1"/>
  <c r="Q1220" i="1"/>
  <c r="Q1198" i="1"/>
  <c r="Q1189" i="1"/>
  <c r="Q1131" i="1"/>
  <c r="Q1126" i="1"/>
  <c r="Q1123" i="1"/>
  <c r="Q1113" i="1"/>
  <c r="Q1112" i="1"/>
  <c r="Q1109" i="1"/>
  <c r="Q1108" i="1"/>
  <c r="Q1106" i="1"/>
  <c r="Q1102" i="1"/>
  <c r="Q1101" i="1"/>
  <c r="Q1100" i="1"/>
  <c r="Q1099" i="1"/>
  <c r="Q1098" i="1"/>
  <c r="Q1097" i="1"/>
  <c r="Q1096" i="1"/>
  <c r="Q1095" i="1"/>
  <c r="Q1094" i="1"/>
  <c r="Q1092" i="1"/>
  <c r="Q1090" i="1"/>
  <c r="Q1089" i="1"/>
  <c r="Q1085" i="1"/>
  <c r="Q1083" i="1"/>
  <c r="Q1081" i="1"/>
  <c r="Q1080" i="1"/>
  <c r="Q1079" i="1"/>
  <c r="Q1078" i="1"/>
  <c r="Q1077" i="1"/>
  <c r="Q1076" i="1"/>
  <c r="Q1075" i="1"/>
  <c r="Q1074" i="1"/>
  <c r="Q1072" i="1"/>
  <c r="Q1071" i="1"/>
  <c r="Q1070" i="1"/>
  <c r="Q1069" i="1"/>
  <c r="Q1068" i="1"/>
  <c r="Q1067" i="1"/>
  <c r="Q1066" i="1"/>
  <c r="Q1065" i="1"/>
  <c r="Q1064" i="1"/>
  <c r="Q1062" i="1"/>
  <c r="Q1061" i="1"/>
  <c r="Q1059" i="1"/>
  <c r="Q1056" i="1"/>
  <c r="Q1050" i="1"/>
  <c r="Q1049" i="1"/>
  <c r="Q1048" i="1"/>
  <c r="Q1045" i="1"/>
  <c r="Q1044" i="1"/>
  <c r="Q1043" i="1"/>
  <c r="Q1042" i="1"/>
  <c r="Q1041" i="1"/>
  <c r="Q1040" i="1"/>
  <c r="Q1039" i="1"/>
  <c r="Q1038" i="1"/>
  <c r="Q1037" i="1"/>
  <c r="Q1036" i="1"/>
  <c r="Q1029" i="1"/>
  <c r="Q1027" i="1"/>
  <c r="Q1026" i="1"/>
  <c r="Q1025" i="1"/>
  <c r="Q1024" i="1"/>
  <c r="Q1023" i="1"/>
  <c r="Q1022" i="1"/>
  <c r="Q1021" i="1"/>
  <c r="Q1020" i="1"/>
  <c r="Q1019" i="1"/>
  <c r="Q1018" i="1"/>
  <c r="Q1017" i="1"/>
  <c r="Q1016" i="1"/>
  <c r="Q1015" i="1"/>
  <c r="Q1014" i="1"/>
  <c r="Q1013" i="1"/>
  <c r="Q1012" i="1"/>
  <c r="Q1011" i="1"/>
  <c r="Q1010" i="1"/>
  <c r="Q1009" i="1"/>
  <c r="Q1008" i="1"/>
  <c r="Q1007" i="1"/>
  <c r="Q1006" i="1"/>
  <c r="Q1005" i="1"/>
  <c r="Q1004" i="1"/>
  <c r="Q1003" i="1"/>
  <c r="Q1002" i="1"/>
  <c r="Q1001" i="1"/>
  <c r="Q1000" i="1"/>
  <c r="Q999" i="1"/>
  <c r="Q998" i="1"/>
  <c r="Q997" i="1"/>
  <c r="Q996" i="1"/>
  <c r="Q995" i="1"/>
  <c r="Q994" i="1"/>
  <c r="Q993" i="1"/>
  <c r="Q992" i="1"/>
  <c r="Q991" i="1"/>
  <c r="Q990" i="1"/>
  <c r="Q989" i="1"/>
  <c r="Q988" i="1"/>
  <c r="Q987" i="1"/>
  <c r="Q986" i="1"/>
  <c r="Q985" i="1"/>
  <c r="Q984" i="1"/>
  <c r="Q983" i="1"/>
  <c r="Q982" i="1"/>
  <c r="Q981" i="1"/>
  <c r="Q980" i="1"/>
  <c r="Q979" i="1"/>
  <c r="Q978" i="1"/>
  <c r="Q977" i="1"/>
  <c r="Q976" i="1"/>
  <c r="Q975" i="1"/>
  <c r="Q974" i="1"/>
  <c r="Q972" i="1"/>
  <c r="Q971" i="1"/>
  <c r="Q970" i="1"/>
  <c r="Q969" i="1"/>
  <c r="Q968" i="1"/>
  <c r="Q967" i="1"/>
  <c r="Q966" i="1"/>
  <c r="Q965" i="1"/>
  <c r="Q964" i="1"/>
  <c r="Q963" i="1"/>
  <c r="Q962" i="1"/>
  <c r="Q961" i="1"/>
  <c r="Q960" i="1"/>
  <c r="Q959" i="1"/>
  <c r="Q958" i="1"/>
  <c r="Q957" i="1"/>
  <c r="Q956" i="1"/>
  <c r="Q955" i="1"/>
  <c r="Q954" i="1"/>
  <c r="Q953" i="1"/>
  <c r="Q952" i="1"/>
  <c r="Q951" i="1"/>
  <c r="Q950" i="1"/>
  <c r="Q949" i="1"/>
  <c r="Q948" i="1"/>
  <c r="Q947" i="1"/>
  <c r="Q946" i="1"/>
  <c r="Q945" i="1"/>
  <c r="Q944" i="1"/>
  <c r="Q943" i="1"/>
  <c r="Q942" i="1"/>
  <c r="Q941" i="1"/>
  <c r="Q940" i="1"/>
  <c r="Q939" i="1"/>
  <c r="Q937" i="1"/>
  <c r="Q936" i="1"/>
  <c r="Q935" i="1"/>
  <c r="Q934" i="1"/>
  <c r="Q933" i="1"/>
  <c r="Q931" i="1"/>
  <c r="Q930" i="1"/>
  <c r="Q929" i="1"/>
  <c r="Q928" i="1"/>
  <c r="Q927" i="1"/>
  <c r="Q926" i="1"/>
  <c r="Q925" i="1"/>
  <c r="Q924" i="1"/>
  <c r="Q923" i="1"/>
  <c r="Q922" i="1"/>
  <c r="Q921" i="1"/>
  <c r="Q920" i="1"/>
  <c r="Q919" i="1"/>
  <c r="Q918" i="1"/>
  <c r="Q917" i="1"/>
  <c r="Q916" i="1"/>
  <c r="Q915" i="1"/>
  <c r="Q914" i="1"/>
  <c r="Q913" i="1"/>
  <c r="Q912" i="1"/>
  <c r="Q911" i="1"/>
  <c r="Q910" i="1"/>
  <c r="Q909" i="1"/>
  <c r="Q908" i="1"/>
  <c r="Q907" i="1"/>
  <c r="Q906" i="1"/>
  <c r="Q905" i="1"/>
  <c r="Q904" i="1"/>
  <c r="Q903" i="1"/>
  <c r="Q902" i="1"/>
  <c r="Q899" i="1"/>
  <c r="Q898" i="1"/>
  <c r="Q897" i="1"/>
  <c r="Q896" i="1"/>
  <c r="Q895" i="1"/>
  <c r="Q894" i="1"/>
  <c r="Q893" i="1"/>
  <c r="Q892" i="1"/>
  <c r="Q891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69" i="1"/>
  <c r="Q868" i="1"/>
  <c r="Q867" i="1"/>
  <c r="Q866" i="1"/>
  <c r="Q865" i="1"/>
  <c r="Q864" i="1"/>
  <c r="Q863" i="1"/>
  <c r="Q862" i="1"/>
  <c r="Q861" i="1"/>
  <c r="Q860" i="1"/>
  <c r="Q857" i="1"/>
  <c r="Q856" i="1"/>
  <c r="Q855" i="1"/>
  <c r="Q851" i="1"/>
  <c r="Q850" i="1"/>
  <c r="Q849" i="1"/>
  <c r="Q848" i="1"/>
  <c r="Q847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6" i="1"/>
  <c r="Q705" i="1"/>
  <c r="Q704" i="1"/>
  <c r="Q703" i="1"/>
  <c r="Q702" i="1"/>
  <c r="Q701" i="1"/>
  <c r="Q700" i="1"/>
  <c r="Q699" i="1"/>
  <c r="Q698" i="1"/>
  <c r="Q696" i="1"/>
  <c r="Q695" i="1"/>
  <c r="Q694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7" i="1"/>
  <c r="Q426" i="1"/>
  <c r="Q425" i="1"/>
  <c r="Q424" i="1"/>
  <c r="Q423" i="1"/>
  <c r="Q422" i="1"/>
  <c r="Q421" i="1"/>
  <c r="Q420" i="1"/>
  <c r="Q418" i="1"/>
  <c r="Q417" i="1"/>
  <c r="Q416" i="1"/>
  <c r="Q415" i="1"/>
  <c r="Q413" i="1"/>
  <c r="Q412" i="1"/>
  <c r="Q411" i="1"/>
  <c r="Q410" i="1"/>
  <c r="Q409" i="1"/>
  <c r="Q408" i="1"/>
  <c r="Q407" i="1"/>
  <c r="Q406" i="1"/>
  <c r="Q405" i="1"/>
  <c r="Q403" i="1"/>
  <c r="Q400" i="1"/>
  <c r="Q396" i="1"/>
  <c r="Q394" i="1"/>
  <c r="Q393" i="1"/>
  <c r="Q392" i="1"/>
  <c r="Q391" i="1"/>
  <c r="Q390" i="1"/>
  <c r="Q389" i="1"/>
  <c r="Q388" i="1"/>
  <c r="Q387" i="1"/>
  <c r="Q386" i="1"/>
  <c r="Q384" i="1"/>
  <c r="Q383" i="1"/>
  <c r="Q382" i="1"/>
  <c r="Q381" i="1"/>
  <c r="Q380" i="1"/>
  <c r="Q377" i="1"/>
  <c r="Q372" i="1"/>
  <c r="Q365" i="1"/>
  <c r="Q361" i="1"/>
  <c r="Q358" i="1"/>
  <c r="Q357" i="1"/>
  <c r="Q356" i="1"/>
  <c r="Q353" i="1"/>
  <c r="Q352" i="1"/>
  <c r="Q350" i="1"/>
  <c r="Q349" i="1"/>
  <c r="Q345" i="1"/>
  <c r="Q341" i="1"/>
  <c r="Q339" i="1"/>
  <c r="Q337" i="1"/>
  <c r="Q336" i="1"/>
  <c r="Q335" i="1"/>
  <c r="Q332" i="1"/>
  <c r="Q331" i="1"/>
  <c r="Q328" i="1"/>
  <c r="Q325" i="1"/>
  <c r="Q321" i="1"/>
  <c r="Q317" i="1"/>
  <c r="Q315" i="1"/>
  <c r="Q313" i="1"/>
  <c r="Q312" i="1"/>
  <c r="Q311" i="1"/>
  <c r="Q310" i="1"/>
  <c r="Q303" i="1"/>
  <c r="Q301" i="1"/>
  <c r="Q299" i="1"/>
  <c r="Q297" i="1"/>
  <c r="Q289" i="1"/>
  <c r="Q285" i="1"/>
  <c r="Q281" i="1"/>
  <c r="Q280" i="1"/>
  <c r="Q279" i="1"/>
  <c r="Q278" i="1"/>
  <c r="Q277" i="1"/>
  <c r="Q275" i="1"/>
  <c r="Q267" i="1"/>
  <c r="Q266" i="1"/>
  <c r="Q265" i="1"/>
  <c r="Q264" i="1"/>
  <c r="Q257" i="1"/>
  <c r="Q256" i="1"/>
  <c r="Q255" i="1"/>
  <c r="Q254" i="1"/>
  <c r="Q252" i="1"/>
  <c r="Q245" i="1"/>
  <c r="Q228" i="1"/>
  <c r="Q230" i="1"/>
  <c r="Q244" i="1"/>
  <c r="Q224" i="1"/>
  <c r="Q199" i="1"/>
  <c r="P1189" i="1"/>
  <c r="P1198" i="1"/>
  <c r="P1220" i="1"/>
  <c r="P1106" i="1"/>
  <c r="P417" i="1"/>
  <c r="P713" i="1"/>
  <c r="P795" i="1"/>
  <c r="P1037" i="1"/>
  <c r="P1043" i="1"/>
  <c r="P224" i="1"/>
  <c r="Q225" i="1"/>
  <c r="P230" i="1"/>
  <c r="P244" i="1"/>
  <c r="P245" i="1"/>
  <c r="P252" i="1"/>
  <c r="P255" i="1"/>
  <c r="P264" i="1"/>
  <c r="P983" i="1"/>
  <c r="P988" i="1"/>
  <c r="P301" i="1"/>
  <c r="P303" i="1"/>
  <c r="P1027" i="1"/>
  <c r="P1048" i="1"/>
  <c r="P311" i="1"/>
  <c r="P325" i="1"/>
  <c r="P332" i="1"/>
  <c r="P337" i="1"/>
  <c r="P275" i="1"/>
  <c r="P349" i="1"/>
  <c r="P350" i="1"/>
  <c r="P353" i="1"/>
  <c r="P356" i="1"/>
  <c r="P358" i="1"/>
  <c r="P365" i="1"/>
  <c r="P372" i="1"/>
  <c r="P377" i="1"/>
  <c r="P384" i="1"/>
  <c r="P387" i="1"/>
  <c r="P393" i="1"/>
  <c r="P410" i="1"/>
  <c r="P277" i="1"/>
  <c r="P279" i="1"/>
  <c r="P426" i="1"/>
  <c r="P431" i="1"/>
  <c r="P433" i="1"/>
  <c r="P434" i="1"/>
  <c r="P444" i="1"/>
  <c r="P450" i="1"/>
  <c r="P462" i="1"/>
  <c r="P468" i="1"/>
  <c r="P475" i="1"/>
  <c r="P477" i="1"/>
  <c r="P478" i="1"/>
  <c r="P479" i="1"/>
  <c r="P480" i="1"/>
  <c r="P483" i="1"/>
  <c r="P496" i="1"/>
  <c r="P500" i="1"/>
  <c r="P502" i="1"/>
  <c r="P503" i="1"/>
  <c r="P281" i="1"/>
  <c r="P504" i="1"/>
  <c r="P507" i="1"/>
  <c r="P513" i="1"/>
  <c r="P533" i="1"/>
  <c r="P536" i="1"/>
  <c r="P539" i="1"/>
  <c r="P552" i="1"/>
  <c r="P582" i="1"/>
  <c r="P583" i="1"/>
  <c r="P584" i="1"/>
  <c r="P630" i="1"/>
  <c r="P289" i="1"/>
  <c r="P644" i="1"/>
  <c r="P626" i="1"/>
  <c r="P737" i="1"/>
  <c r="P739" i="1"/>
  <c r="P813" i="1"/>
  <c r="P815" i="1"/>
  <c r="P297" i="1"/>
  <c r="P415" i="1"/>
  <c r="P418" i="1"/>
  <c r="P423" i="1"/>
  <c r="P449" i="1"/>
  <c r="P452" i="1"/>
  <c r="P453" i="1"/>
  <c r="P455" i="1"/>
  <c r="P457" i="1"/>
  <c r="P461" i="1"/>
  <c r="P465" i="1"/>
  <c r="P466" i="1"/>
  <c r="P469" i="1"/>
  <c r="P471" i="1"/>
  <c r="P485" i="1"/>
  <c r="P487" i="1"/>
  <c r="P489" i="1"/>
  <c r="P491" i="1"/>
  <c r="P511" i="1"/>
  <c r="P515" i="1"/>
  <c r="P518" i="1"/>
  <c r="P521" i="1"/>
  <c r="P530" i="1"/>
  <c r="P534" i="1"/>
  <c r="P544" i="1"/>
  <c r="P567" i="1"/>
  <c r="P574" i="1"/>
  <c r="P598" i="1"/>
  <c r="P599" i="1"/>
  <c r="P600" i="1"/>
  <c r="P607" i="1"/>
  <c r="P608" i="1"/>
  <c r="P612" i="1"/>
  <c r="P614" i="1"/>
  <c r="P615" i="1"/>
  <c r="P619" i="1"/>
  <c r="P621" i="1"/>
  <c r="P624" i="1"/>
  <c r="P625" i="1"/>
  <c r="P637" i="1"/>
  <c r="P641" i="1"/>
  <c r="P643" i="1"/>
  <c r="P645" i="1"/>
  <c r="P648" i="1"/>
  <c r="P650" i="1"/>
  <c r="P651" i="1"/>
  <c r="P652" i="1"/>
  <c r="P656" i="1"/>
  <c r="P658" i="1"/>
  <c r="P659" i="1"/>
  <c r="P660" i="1"/>
  <c r="P669" i="1"/>
  <c r="P674" i="1"/>
  <c r="P679" i="1"/>
  <c r="P681" i="1"/>
  <c r="P683" i="1"/>
  <c r="P684" i="1"/>
  <c r="P686" i="1"/>
  <c r="P691" i="1"/>
  <c r="P710" i="1"/>
  <c r="P723" i="1"/>
  <c r="P725" i="1"/>
  <c r="P726" i="1"/>
  <c r="P733" i="1"/>
  <c r="P742" i="1"/>
  <c r="P743" i="1"/>
  <c r="P747" i="1"/>
  <c r="P748" i="1"/>
  <c r="P750" i="1"/>
  <c r="P751" i="1"/>
  <c r="P754" i="1"/>
  <c r="P759" i="1"/>
  <c r="P761" i="1"/>
  <c r="P764" i="1"/>
  <c r="P768" i="1"/>
  <c r="P769" i="1"/>
  <c r="P776" i="1"/>
  <c r="P784" i="1"/>
  <c r="P789" i="1"/>
  <c r="P791" i="1"/>
  <c r="P794" i="1"/>
  <c r="P796" i="1"/>
  <c r="P818" i="1"/>
  <c r="P820" i="1"/>
  <c r="P823" i="1"/>
  <c r="P826" i="1"/>
  <c r="P874" i="1"/>
  <c r="P876" i="1"/>
  <c r="P883" i="1"/>
  <c r="P886" i="1"/>
  <c r="P895" i="1"/>
  <c r="P904" i="1"/>
  <c r="P906" i="1"/>
  <c r="P908" i="1"/>
  <c r="P915" i="1"/>
  <c r="P922" i="1"/>
  <c r="P923" i="1"/>
  <c r="P924" i="1"/>
  <c r="P936" i="1"/>
  <c r="P941" i="1"/>
  <c r="P949" i="1"/>
  <c r="P963" i="1"/>
  <c r="P977" i="1"/>
  <c r="P986" i="1"/>
  <c r="P992" i="1"/>
  <c r="P994" i="1"/>
  <c r="P997" i="1"/>
  <c r="P1002" i="1"/>
  <c r="P1005" i="1"/>
  <c r="P1010" i="1"/>
  <c r="P1011" i="1"/>
  <c r="P1018" i="1"/>
  <c r="P565" i="1"/>
  <c r="P1062" i="1"/>
  <c r="P1064" i="1"/>
  <c r="P1071" i="1"/>
  <c r="P1098" i="1"/>
  <c r="P843" i="1"/>
  <c r="P505" i="1"/>
  <c r="P508" i="1"/>
  <c r="P555" i="1"/>
  <c r="P604" i="1"/>
  <c r="P606" i="1"/>
  <c r="P1126" i="1"/>
  <c r="P959" i="1"/>
  <c r="P987" i="1"/>
  <c r="P1008" i="1"/>
  <c r="P1012" i="1"/>
  <c r="P1020" i="1"/>
  <c r="P1029" i="1"/>
  <c r="P1045" i="1"/>
  <c r="P6" i="1"/>
  <c r="P7" i="1"/>
  <c r="P1050" i="1"/>
  <c r="P1123" i="1"/>
  <c r="P1131" i="1"/>
  <c r="E516" i="3"/>
  <c r="C11" i="1"/>
  <c r="C12" i="1"/>
  <c r="N1321" i="1" l="1"/>
  <c r="N1361" i="1"/>
  <c r="N1360" i="1"/>
  <c r="N1350" i="1"/>
  <c r="P1023" i="1"/>
  <c r="P451" i="1"/>
  <c r="E849" i="3"/>
  <c r="E946" i="3"/>
  <c r="E198" i="3"/>
  <c r="E309" i="3"/>
  <c r="E572" i="3"/>
  <c r="E38" i="3"/>
  <c r="E841" i="3"/>
  <c r="E967" i="3"/>
  <c r="E1020" i="3"/>
  <c r="E1075" i="3"/>
  <c r="E119" i="3"/>
  <c r="E351" i="3"/>
  <c r="E615" i="3"/>
  <c r="P911" i="1"/>
  <c r="E181" i="3"/>
  <c r="E471" i="3"/>
  <c r="E537" i="3"/>
  <c r="P947" i="1"/>
  <c r="P869" i="1"/>
  <c r="P692" i="1"/>
  <c r="P467" i="1"/>
  <c r="P383" i="1"/>
  <c r="P1069" i="1"/>
  <c r="E926" i="3"/>
  <c r="E979" i="3"/>
  <c r="E1026" i="3"/>
  <c r="E149" i="3"/>
  <c r="E423" i="3"/>
  <c r="E444" i="3"/>
  <c r="E597" i="3"/>
  <c r="P967" i="1"/>
  <c r="P862" i="1"/>
  <c r="P529" i="1"/>
  <c r="P925" i="1"/>
  <c r="P832" i="1"/>
  <c r="P687" i="1"/>
  <c r="P528" i="1"/>
  <c r="P459" i="1"/>
  <c r="E833" i="3"/>
  <c r="E890" i="3"/>
  <c r="E901" i="3"/>
  <c r="E91" i="3"/>
  <c r="E164" i="3"/>
  <c r="E173" i="3"/>
  <c r="E225" i="3"/>
  <c r="E240" i="3"/>
  <c r="E342" i="3"/>
  <c r="E1082" i="3"/>
  <c r="P585" i="1"/>
  <c r="P576" i="1"/>
  <c r="E22" i="3"/>
  <c r="E326" i="3"/>
  <c r="E359" i="3"/>
  <c r="E414" i="3"/>
  <c r="E528" i="3"/>
  <c r="P678" i="1"/>
  <c r="P492" i="1"/>
  <c r="E14" i="3"/>
  <c r="E481" i="3"/>
  <c r="E563" i="3"/>
  <c r="P758" i="1"/>
  <c r="P654" i="1"/>
  <c r="P225" i="1"/>
  <c r="E40" i="3"/>
  <c r="E997" i="3"/>
  <c r="E99" i="3"/>
  <c r="E112" i="3"/>
  <c r="E211" i="3"/>
  <c r="E220" i="3"/>
  <c r="E258" i="3"/>
  <c r="E275" i="3"/>
  <c r="E393" i="3"/>
  <c r="E405" i="3"/>
  <c r="E625" i="3"/>
  <c r="E817" i="3"/>
  <c r="E917" i="3"/>
  <c r="P519" i="1"/>
  <c r="P730" i="1"/>
  <c r="E825" i="3"/>
  <c r="E882" i="3"/>
  <c r="E936" i="3"/>
  <c r="E1076" i="3"/>
  <c r="E120" i="3"/>
  <c r="E203" i="3"/>
  <c r="E232" i="3"/>
  <c r="E267" i="3"/>
  <c r="E334" i="3"/>
  <c r="E358" i="3"/>
  <c r="E372" i="3"/>
  <c r="E379" i="3"/>
  <c r="E390" i="3"/>
  <c r="E461" i="3"/>
  <c r="E506" i="3"/>
  <c r="E530" i="3"/>
  <c r="E555" i="3"/>
  <c r="E140" i="3"/>
  <c r="E248" i="3"/>
  <c r="P984" i="1"/>
  <c r="P824" i="1"/>
  <c r="P893" i="1"/>
  <c r="P545" i="1"/>
  <c r="P484" i="1"/>
  <c r="P501" i="1"/>
  <c r="P476" i="1"/>
  <c r="P442" i="1"/>
  <c r="E874" i="3"/>
  <c r="E978" i="3"/>
  <c r="E54" i="3"/>
  <c r="E1046" i="3"/>
  <c r="E157" i="3"/>
  <c r="E241" i="3"/>
  <c r="E432" i="3"/>
  <c r="E452" i="3"/>
  <c r="E1092" i="3"/>
  <c r="E1096" i="3"/>
  <c r="F15" i="1"/>
  <c r="I601" i="1"/>
  <c r="P601" i="1"/>
  <c r="I845" i="1"/>
  <c r="P845" i="1"/>
  <c r="P980" i="1"/>
  <c r="P702" i="1"/>
  <c r="P954" i="1"/>
  <c r="P488" i="1"/>
  <c r="P454" i="1"/>
  <c r="P331" i="1"/>
  <c r="P257" i="1"/>
  <c r="P731" i="1"/>
  <c r="E848" i="3"/>
  <c r="E958" i="3"/>
  <c r="E964" i="3"/>
  <c r="E975" i="3"/>
  <c r="E981" i="3"/>
  <c r="E73" i="3"/>
  <c r="E1063" i="3"/>
  <c r="E1070" i="3"/>
  <c r="E106" i="3"/>
  <c r="E116" i="3"/>
  <c r="E124" i="3"/>
  <c r="E177" i="3"/>
  <c r="E191" i="3"/>
  <c r="E202" i="3"/>
  <c r="E249" i="3"/>
  <c r="E279" i="3"/>
  <c r="E287" i="3"/>
  <c r="E295" i="3"/>
  <c r="E376" i="3"/>
  <c r="E401" i="3"/>
  <c r="E430" i="3"/>
  <c r="E473" i="3"/>
  <c r="E476" i="3"/>
  <c r="E499" i="3"/>
  <c r="E538" i="3"/>
  <c r="E554" i="3"/>
  <c r="E575" i="3"/>
  <c r="E604" i="3"/>
  <c r="E613" i="3"/>
  <c r="P948" i="1"/>
  <c r="P790" i="1"/>
  <c r="P744" i="1"/>
  <c r="P657" i="1"/>
  <c r="P512" i="1"/>
  <c r="P486" i="1"/>
  <c r="P514" i="1"/>
  <c r="P341" i="1"/>
  <c r="P321" i="1"/>
  <c r="P1040" i="1"/>
  <c r="P580" i="1"/>
  <c r="E832" i="3"/>
  <c r="E871" i="3"/>
  <c r="E904" i="3"/>
  <c r="E912" i="3"/>
  <c r="E974" i="3"/>
  <c r="E52" i="3"/>
  <c r="E1009" i="3"/>
  <c r="E70" i="3"/>
  <c r="E1054" i="3"/>
  <c r="E87" i="3"/>
  <c r="E1077" i="3"/>
  <c r="E161" i="3"/>
  <c r="E175" i="3"/>
  <c r="E200" i="3"/>
  <c r="E216" i="3"/>
  <c r="E277" i="3"/>
  <c r="E285" i="3"/>
  <c r="E293" i="3"/>
  <c r="E328" i="3"/>
  <c r="E428" i="3"/>
  <c r="E453" i="3"/>
  <c r="E462" i="3"/>
  <c r="E522" i="3"/>
  <c r="E616" i="3"/>
  <c r="P914" i="1"/>
  <c r="P613" i="1"/>
  <c r="P313" i="1"/>
  <c r="E824" i="3"/>
  <c r="E941" i="3"/>
  <c r="E12" i="3"/>
  <c r="E24" i="3"/>
  <c r="E982" i="3"/>
  <c r="E51" i="3"/>
  <c r="E1016" i="3"/>
  <c r="E1022" i="3"/>
  <c r="E62" i="3"/>
  <c r="E93" i="3"/>
  <c r="E107" i="3"/>
  <c r="E135" i="3"/>
  <c r="E143" i="3"/>
  <c r="E154" i="3"/>
  <c r="E167" i="3"/>
  <c r="E269" i="3"/>
  <c r="E304" i="3"/>
  <c r="E337" i="3"/>
  <c r="E345" i="3"/>
  <c r="E368" i="3"/>
  <c r="E380" i="3"/>
  <c r="E415" i="3"/>
  <c r="E431" i="3"/>
  <c r="E514" i="3"/>
  <c r="E564" i="3"/>
  <c r="E587" i="3"/>
  <c r="P587" i="1"/>
  <c r="P497" i="1"/>
  <c r="P339" i="1"/>
  <c r="P989" i="1"/>
  <c r="P509" i="1"/>
  <c r="P970" i="1"/>
  <c r="P589" i="1"/>
  <c r="E863" i="3"/>
  <c r="E987" i="3"/>
  <c r="E994" i="3"/>
  <c r="E1004" i="3"/>
  <c r="E1007" i="3"/>
  <c r="E1035" i="3"/>
  <c r="E1039" i="3"/>
  <c r="E1051" i="3"/>
  <c r="E83" i="3"/>
  <c r="E1059" i="3"/>
  <c r="E96" i="3"/>
  <c r="E1073" i="3"/>
  <c r="E160" i="3"/>
  <c r="E170" i="3"/>
  <c r="E206" i="3"/>
  <c r="E214" i="3"/>
  <c r="E228" i="3"/>
  <c r="E242" i="3"/>
  <c r="E245" i="3"/>
  <c r="E253" i="3"/>
  <c r="E310" i="3"/>
  <c r="E313" i="3"/>
  <c r="E391" i="3"/>
  <c r="E418" i="3"/>
  <c r="E426" i="3"/>
  <c r="E445" i="3"/>
  <c r="E492" i="3"/>
  <c r="E509" i="3"/>
  <c r="E628" i="3"/>
  <c r="P640" i="1"/>
  <c r="P464" i="1"/>
  <c r="P755" i="1"/>
  <c r="P673" i="1"/>
  <c r="P603" i="1"/>
  <c r="P873" i="1"/>
  <c r="P569" i="1"/>
  <c r="P522" i="1"/>
  <c r="P416" i="1"/>
  <c r="P494" i="1"/>
  <c r="P435" i="1"/>
  <c r="P357" i="1"/>
  <c r="P310" i="1"/>
  <c r="P267" i="1"/>
  <c r="E969" i="3"/>
  <c r="E990" i="3"/>
  <c r="E49" i="3"/>
  <c r="E133" i="3"/>
  <c r="E152" i="3"/>
  <c r="E234" i="3"/>
  <c r="E302" i="3"/>
  <c r="E1080" i="3"/>
  <c r="E329" i="3"/>
  <c r="E343" i="3"/>
  <c r="E400" i="3"/>
  <c r="E429" i="3"/>
  <c r="E529" i="3"/>
  <c r="P541" i="1"/>
  <c r="P934" i="1"/>
  <c r="P817" i="1"/>
  <c r="P665" i="1"/>
  <c r="P470" i="1"/>
  <c r="P386" i="1"/>
  <c r="P336" i="1"/>
  <c r="P265" i="1"/>
  <c r="E886" i="3"/>
  <c r="E939" i="3"/>
  <c r="E950" i="3"/>
  <c r="E983" i="3"/>
  <c r="E47" i="3"/>
  <c r="E67" i="3"/>
  <c r="E78" i="3"/>
  <c r="E1072" i="3"/>
  <c r="E262" i="3"/>
  <c r="E406" i="3"/>
  <c r="E424" i="3"/>
  <c r="E546" i="3"/>
  <c r="E593" i="3"/>
  <c r="E606" i="3"/>
  <c r="E623" i="3"/>
  <c r="I752" i="1"/>
  <c r="P752" i="1"/>
  <c r="I553" i="1"/>
  <c r="P553" i="1"/>
  <c r="I735" i="1"/>
  <c r="P735" i="1"/>
  <c r="J917" i="1"/>
  <c r="P917" i="1"/>
  <c r="I1021" i="1"/>
  <c r="P1021" i="1"/>
  <c r="I763" i="1"/>
  <c r="P763" i="1"/>
  <c r="J440" i="1"/>
  <c r="P440" i="1"/>
  <c r="I945" i="1"/>
  <c r="P945" i="1"/>
  <c r="I688" i="1"/>
  <c r="P688" i="1"/>
  <c r="I429" i="1"/>
  <c r="P429" i="1"/>
  <c r="I830" i="1"/>
  <c r="P830" i="1"/>
  <c r="I670" i="1"/>
  <c r="P670" i="1"/>
  <c r="I424" i="1"/>
  <c r="P424" i="1"/>
  <c r="J920" i="1"/>
  <c r="P920" i="1"/>
  <c r="I546" i="1"/>
  <c r="P546" i="1"/>
  <c r="I266" i="1"/>
  <c r="P266" i="1"/>
  <c r="J1072" i="1"/>
  <c r="P1072" i="1"/>
  <c r="I939" i="1"/>
  <c r="P939" i="1"/>
  <c r="I559" i="1"/>
  <c r="P559" i="1"/>
  <c r="E460" i="3"/>
  <c r="E515" i="3"/>
  <c r="E544" i="3"/>
  <c r="E571" i="3"/>
  <c r="F211" i="1"/>
  <c r="G211" i="1" s="1"/>
  <c r="J211" i="1" s="1"/>
  <c r="F129" i="1"/>
  <c r="G129" i="1" s="1"/>
  <c r="I129" i="1" s="1"/>
  <c r="P951" i="1"/>
  <c r="P499" i="1"/>
  <c r="E823" i="3"/>
  <c r="E839" i="3"/>
  <c r="E931" i="3"/>
  <c r="E163" i="3"/>
  <c r="E179" i="3"/>
  <c r="E227" i="3"/>
  <c r="P732" i="1"/>
  <c r="P578" i="1"/>
  <c r="P495" i="1"/>
  <c r="E831" i="3"/>
  <c r="E847" i="3"/>
  <c r="E66" i="3"/>
  <c r="E148" i="3"/>
  <c r="E156" i="3"/>
  <c r="E171" i="3"/>
  <c r="E187" i="3"/>
  <c r="E243" i="3"/>
  <c r="E325" i="3"/>
  <c r="E333" i="3"/>
  <c r="E373" i="3"/>
  <c r="E455" i="3"/>
  <c r="E591" i="3"/>
  <c r="P1007" i="1"/>
  <c r="P819" i="1"/>
  <c r="P636" i="1"/>
  <c r="P422" i="1"/>
  <c r="E818" i="3"/>
  <c r="E923" i="3"/>
  <c r="E1012" i="3"/>
  <c r="E230" i="3"/>
  <c r="E350" i="3"/>
  <c r="E439" i="3"/>
  <c r="E447" i="3"/>
  <c r="E472" i="3"/>
  <c r="E508" i="3"/>
  <c r="E521" i="3"/>
  <c r="E609" i="3"/>
  <c r="E1014" i="3"/>
  <c r="E130" i="3"/>
  <c r="E356" i="3"/>
  <c r="P1016" i="1"/>
  <c r="P745" i="1"/>
  <c r="P685" i="1"/>
  <c r="P543" i="1"/>
  <c r="P474" i="1"/>
  <c r="P430" i="1"/>
  <c r="E875" i="3"/>
  <c r="E1042" i="3"/>
  <c r="E386" i="3"/>
  <c r="E464" i="3"/>
  <c r="E475" i="3"/>
  <c r="E1090" i="3"/>
  <c r="E1091" i="3"/>
  <c r="E567" i="3"/>
  <c r="P773" i="1"/>
  <c r="P968" i="1"/>
  <c r="P1013" i="1"/>
  <c r="P848" i="1"/>
  <c r="P517" i="1"/>
  <c r="P490" i="1"/>
  <c r="P458" i="1"/>
  <c r="P786" i="1"/>
  <c r="P482" i="1"/>
  <c r="P278" i="1"/>
  <c r="E870" i="3"/>
  <c r="E940" i="3"/>
  <c r="E961" i="3"/>
  <c r="E43" i="3"/>
  <c r="E45" i="3"/>
  <c r="E1037" i="3"/>
  <c r="E77" i="3"/>
  <c r="E90" i="3"/>
  <c r="E196" i="3"/>
  <c r="E236" i="3"/>
  <c r="E260" i="3"/>
  <c r="E276" i="3"/>
  <c r="E308" i="3"/>
  <c r="E484" i="3"/>
  <c r="E618" i="3"/>
  <c r="E811" i="3"/>
  <c r="E392" i="3"/>
  <c r="E536" i="3"/>
  <c r="E553" i="3"/>
  <c r="P586" i="1"/>
  <c r="E596" i="3"/>
  <c r="P535" i="1"/>
  <c r="P879" i="1"/>
  <c r="P432" i="1"/>
  <c r="E889" i="3"/>
  <c r="E985" i="3"/>
  <c r="P1077" i="1"/>
  <c r="P937" i="1"/>
  <c r="P765" i="1"/>
  <c r="E919" i="3"/>
  <c r="E18" i="3"/>
  <c r="E26" i="3"/>
  <c r="E980" i="3"/>
  <c r="E1052" i="3"/>
  <c r="E1066" i="3"/>
  <c r="E109" i="3"/>
  <c r="E218" i="3"/>
  <c r="E317" i="3"/>
  <c r="E365" i="3"/>
  <c r="E493" i="3"/>
  <c r="I605" i="1"/>
  <c r="P605" i="1"/>
  <c r="I597" i="1"/>
  <c r="P597" i="1"/>
  <c r="I573" i="1"/>
  <c r="P573" i="1"/>
  <c r="I411" i="1"/>
  <c r="P411" i="1"/>
  <c r="I1025" i="1"/>
  <c r="P1025" i="1"/>
  <c r="I793" i="1"/>
  <c r="P793" i="1"/>
  <c r="I767" i="1"/>
  <c r="P767" i="1"/>
  <c r="I663" i="1"/>
  <c r="P663" i="1"/>
  <c r="I1001" i="1"/>
  <c r="P1001" i="1"/>
  <c r="I849" i="1"/>
  <c r="P849" i="1"/>
  <c r="I646" i="1"/>
  <c r="P646" i="1"/>
  <c r="I611" i="1"/>
  <c r="P611" i="1"/>
  <c r="I335" i="1"/>
  <c r="P335" i="1"/>
  <c r="I448" i="1"/>
  <c r="P448" i="1"/>
  <c r="J930" i="1"/>
  <c r="P930" i="1"/>
  <c r="J717" i="1"/>
  <c r="P717" i="1"/>
  <c r="I985" i="1"/>
  <c r="P985" i="1"/>
  <c r="I694" i="1"/>
  <c r="P694" i="1"/>
  <c r="I610" i="1"/>
  <c r="P610" i="1"/>
  <c r="I566" i="1"/>
  <c r="P566" i="1"/>
  <c r="I345" i="1"/>
  <c r="P345" i="1"/>
  <c r="J1059" i="1"/>
  <c r="P1059" i="1"/>
  <c r="I1038" i="1"/>
  <c r="P1038" i="1"/>
  <c r="I935" i="1"/>
  <c r="P935" i="1"/>
  <c r="I635" i="1"/>
  <c r="P635" i="1"/>
  <c r="I548" i="1"/>
  <c r="P548" i="1"/>
  <c r="I481" i="1"/>
  <c r="P481" i="1"/>
  <c r="I380" i="1"/>
  <c r="P380" i="1"/>
  <c r="I896" i="1"/>
  <c r="P896" i="1"/>
  <c r="I760" i="1"/>
  <c r="P760" i="1"/>
  <c r="J1099" i="1"/>
  <c r="P1099" i="1"/>
  <c r="I998" i="1"/>
  <c r="P998" i="1"/>
  <c r="I706" i="1"/>
  <c r="P706" i="1"/>
  <c r="I456" i="1"/>
  <c r="P456" i="1"/>
  <c r="J642" i="1"/>
  <c r="P642" i="1"/>
  <c r="I787" i="1"/>
  <c r="P787" i="1"/>
  <c r="I753" i="1"/>
  <c r="P753" i="1"/>
  <c r="I724" i="1"/>
  <c r="P724" i="1"/>
  <c r="I532" i="1"/>
  <c r="P532" i="1"/>
  <c r="I1067" i="1"/>
  <c r="P1067" i="1"/>
  <c r="I680" i="1"/>
  <c r="P680" i="1"/>
  <c r="N1353" i="1"/>
  <c r="I979" i="1"/>
  <c r="P979" i="1"/>
  <c r="I964" i="1"/>
  <c r="P964" i="1"/>
  <c r="I921" i="1"/>
  <c r="P921" i="1"/>
  <c r="I807" i="1"/>
  <c r="P807" i="1"/>
  <c r="I757" i="1"/>
  <c r="P757" i="1"/>
  <c r="I716" i="1"/>
  <c r="P716" i="1"/>
  <c r="I705" i="1"/>
  <c r="P705" i="1"/>
  <c r="I662" i="1"/>
  <c r="P662" i="1"/>
  <c r="I407" i="1"/>
  <c r="P407" i="1"/>
  <c r="I317" i="1"/>
  <c r="P317" i="1"/>
  <c r="J1113" i="1"/>
  <c r="P1113" i="1"/>
  <c r="I953" i="1"/>
  <c r="P953" i="1"/>
  <c r="I788" i="1"/>
  <c r="P788" i="1"/>
  <c r="I756" i="1"/>
  <c r="P756" i="1"/>
  <c r="I698" i="1"/>
  <c r="P698" i="1"/>
  <c r="I690" i="1"/>
  <c r="P690" i="1"/>
  <c r="I661" i="1"/>
  <c r="P661" i="1"/>
  <c r="I647" i="1"/>
  <c r="P647" i="1"/>
  <c r="I639" i="1"/>
  <c r="P639" i="1"/>
  <c r="I561" i="1"/>
  <c r="P561" i="1"/>
  <c r="I412" i="1"/>
  <c r="P412" i="1"/>
  <c r="H520" i="1"/>
  <c r="P520" i="1"/>
  <c r="I952" i="1"/>
  <c r="P952" i="1"/>
  <c r="I903" i="1"/>
  <c r="P903" i="1"/>
  <c r="I841" i="1"/>
  <c r="P841" i="1"/>
  <c r="I653" i="1"/>
  <c r="P653" i="1"/>
  <c r="I617" i="1"/>
  <c r="P617" i="1"/>
  <c r="I560" i="1"/>
  <c r="P560" i="1"/>
  <c r="I460" i="1"/>
  <c r="P460" i="1"/>
  <c r="J955" i="1"/>
  <c r="P955" i="1"/>
  <c r="J928" i="1"/>
  <c r="P928" i="1"/>
  <c r="I960" i="1"/>
  <c r="P960" i="1"/>
  <c r="I778" i="1"/>
  <c r="P778" i="1"/>
  <c r="I712" i="1"/>
  <c r="P712" i="1"/>
  <c r="I616" i="1"/>
  <c r="P616" i="1"/>
  <c r="I588" i="1"/>
  <c r="P588" i="1"/>
  <c r="I382" i="1"/>
  <c r="P382" i="1"/>
  <c r="I285" i="1"/>
  <c r="P285" i="1"/>
  <c r="I254" i="1"/>
  <c r="P254" i="1"/>
  <c r="I961" i="1"/>
  <c r="P961" i="1"/>
  <c r="J699" i="1"/>
  <c r="P699" i="1"/>
  <c r="J564" i="1"/>
  <c r="P564" i="1"/>
  <c r="I1075" i="1"/>
  <c r="P1075" i="1"/>
  <c r="I1003" i="1"/>
  <c r="P1003" i="1"/>
  <c r="I902" i="1"/>
  <c r="P902" i="1"/>
  <c r="I881" i="1"/>
  <c r="P881" i="1"/>
  <c r="I839" i="1"/>
  <c r="P839" i="1"/>
  <c r="I811" i="1"/>
  <c r="P811" i="1"/>
  <c r="I602" i="1"/>
  <c r="P602" i="1"/>
  <c r="I579" i="1"/>
  <c r="P579" i="1"/>
  <c r="I540" i="1"/>
  <c r="P540" i="1"/>
  <c r="I506" i="1"/>
  <c r="P506" i="1"/>
  <c r="I620" i="1"/>
  <c r="P620" i="1"/>
  <c r="I996" i="1"/>
  <c r="P996" i="1"/>
  <c r="I982" i="1"/>
  <c r="P982" i="1"/>
  <c r="I863" i="1"/>
  <c r="P863" i="1"/>
  <c r="I825" i="1"/>
  <c r="P825" i="1"/>
  <c r="I664" i="1"/>
  <c r="P664" i="1"/>
  <c r="J721" i="1"/>
  <c r="P721" i="1"/>
  <c r="I891" i="1"/>
  <c r="P891" i="1"/>
  <c r="I831" i="1"/>
  <c r="P831" i="1"/>
  <c r="I783" i="1"/>
  <c r="P783" i="1"/>
  <c r="I749" i="1"/>
  <c r="P749" i="1"/>
  <c r="I677" i="1"/>
  <c r="P677" i="1"/>
  <c r="I671" i="1"/>
  <c r="P671" i="1"/>
  <c r="I577" i="1"/>
  <c r="P577" i="1"/>
  <c r="I557" i="1"/>
  <c r="P557" i="1"/>
  <c r="P1076" i="1"/>
  <c r="J1076" i="1"/>
  <c r="J720" i="1"/>
  <c r="P720" i="1"/>
  <c r="I965" i="1"/>
  <c r="P965" i="1"/>
  <c r="I860" i="1"/>
  <c r="P860" i="1"/>
  <c r="I844" i="1"/>
  <c r="P844" i="1"/>
  <c r="I556" i="1"/>
  <c r="P556" i="1"/>
  <c r="I1024" i="1"/>
  <c r="P1024" i="1"/>
  <c r="N1359" i="1"/>
  <c r="N1348" i="1"/>
  <c r="J1079" i="1"/>
  <c r="P1079" i="1"/>
  <c r="I909" i="1"/>
  <c r="P909" i="1"/>
  <c r="F858" i="1"/>
  <c r="G858" i="1" s="1"/>
  <c r="I858" i="1" s="1"/>
  <c r="E1089" i="3"/>
  <c r="I575" i="1"/>
  <c r="P575" i="1"/>
  <c r="F314" i="1"/>
  <c r="G314" i="1" s="1"/>
  <c r="I314" i="1" s="1"/>
  <c r="E1029" i="3"/>
  <c r="F107" i="1"/>
  <c r="G107" i="1" s="1"/>
  <c r="I107" i="1" s="1"/>
  <c r="E893" i="3"/>
  <c r="F919" i="1"/>
  <c r="G919" i="1" s="1"/>
  <c r="P919" i="1" s="1"/>
  <c r="E580" i="3"/>
  <c r="F700" i="1"/>
  <c r="G700" i="1" s="1"/>
  <c r="E378" i="3"/>
  <c r="P571" i="1"/>
  <c r="J571" i="1"/>
  <c r="I940" i="1"/>
  <c r="P940" i="1"/>
  <c r="F847" i="1"/>
  <c r="G847" i="1" s="1"/>
  <c r="I847" i="1" s="1"/>
  <c r="E520" i="3"/>
  <c r="I828" i="1"/>
  <c r="P828" i="1"/>
  <c r="I821" i="1"/>
  <c r="P821" i="1"/>
  <c r="F792" i="1"/>
  <c r="G792" i="1" s="1"/>
  <c r="E466" i="3"/>
  <c r="I649" i="1"/>
  <c r="P649" i="1"/>
  <c r="F373" i="1"/>
  <c r="G373" i="1" s="1"/>
  <c r="I373" i="1" s="1"/>
  <c r="E1065" i="3"/>
  <c r="I315" i="1"/>
  <c r="P315" i="1"/>
  <c r="F78" i="1"/>
  <c r="G78" i="1" s="1"/>
  <c r="I78" i="1" s="1"/>
  <c r="E864" i="3"/>
  <c r="F64" i="1"/>
  <c r="G64" i="1" s="1"/>
  <c r="I64" i="1" s="1"/>
  <c r="E850" i="3"/>
  <c r="F912" i="1"/>
  <c r="G912" i="1" s="1"/>
  <c r="E573" i="3"/>
  <c r="I993" i="1"/>
  <c r="P993" i="1"/>
  <c r="F933" i="1"/>
  <c r="G933" i="1" s="1"/>
  <c r="E592" i="3"/>
  <c r="F816" i="1"/>
  <c r="G816" i="1" s="1"/>
  <c r="I816" i="1" s="1"/>
  <c r="E490" i="3"/>
  <c r="F785" i="1"/>
  <c r="G785" i="1" s="1"/>
  <c r="E459" i="3"/>
  <c r="F727" i="1"/>
  <c r="G727" i="1" s="1"/>
  <c r="I727" i="1" s="1"/>
  <c r="E402" i="3"/>
  <c r="I558" i="1"/>
  <c r="P558" i="1"/>
  <c r="E954" i="3"/>
  <c r="I1044" i="1"/>
  <c r="P1044" i="1"/>
  <c r="I978" i="1"/>
  <c r="P978" i="1"/>
  <c r="I907" i="1"/>
  <c r="P907" i="1"/>
  <c r="I884" i="1"/>
  <c r="P884" i="1"/>
  <c r="F827" i="1"/>
  <c r="G827" i="1" s="1"/>
  <c r="E501" i="3"/>
  <c r="F666" i="1"/>
  <c r="G666" i="1" s="1"/>
  <c r="E346" i="3"/>
  <c r="F655" i="1"/>
  <c r="G655" i="1" s="1"/>
  <c r="E335" i="3"/>
  <c r="F24" i="1"/>
  <c r="G24" i="1" s="1"/>
  <c r="I24" i="1" s="1"/>
  <c r="E810" i="3"/>
  <c r="E1067" i="3"/>
  <c r="J927" i="1"/>
  <c r="I1015" i="1"/>
  <c r="P1015" i="1"/>
  <c r="I1006" i="1"/>
  <c r="P1006" i="1"/>
  <c r="I990" i="1"/>
  <c r="P990" i="1"/>
  <c r="F905" i="1"/>
  <c r="G905" i="1" s="1"/>
  <c r="E566" i="3"/>
  <c r="F894" i="1"/>
  <c r="G894" i="1" s="1"/>
  <c r="E556" i="3"/>
  <c r="I855" i="1"/>
  <c r="P855" i="1"/>
  <c r="I797" i="1"/>
  <c r="P797" i="1"/>
  <c r="I770" i="1"/>
  <c r="P770" i="1"/>
  <c r="F672" i="1"/>
  <c r="G672" i="1" s="1"/>
  <c r="I672" i="1" s="1"/>
  <c r="E352" i="3"/>
  <c r="I408" i="1"/>
  <c r="P408" i="1"/>
  <c r="F144" i="1"/>
  <c r="G144" i="1" s="1"/>
  <c r="I144" i="1" s="1"/>
  <c r="E930" i="3"/>
  <c r="J931" i="1"/>
  <c r="P931" i="1"/>
  <c r="F403" i="1"/>
  <c r="G403" i="1" s="1"/>
  <c r="J403" i="1" s="1"/>
  <c r="E104" i="3"/>
  <c r="F175" i="1"/>
  <c r="G175" i="1" s="1"/>
  <c r="J175" i="1" s="1"/>
  <c r="E952" i="3"/>
  <c r="I1026" i="1"/>
  <c r="P1026" i="1"/>
  <c r="I877" i="1"/>
  <c r="P877" i="1"/>
  <c r="F851" i="1"/>
  <c r="G851" i="1" s="1"/>
  <c r="E524" i="3"/>
  <c r="I840" i="1"/>
  <c r="P840" i="1"/>
  <c r="I806" i="1"/>
  <c r="P806" i="1"/>
  <c r="I746" i="1"/>
  <c r="P746" i="1"/>
  <c r="I711" i="1"/>
  <c r="P711" i="1"/>
  <c r="I516" i="1"/>
  <c r="P516" i="1"/>
  <c r="F181" i="1"/>
  <c r="G181" i="1" s="1"/>
  <c r="I181" i="1" s="1"/>
  <c r="E955" i="3"/>
  <c r="F381" i="1"/>
  <c r="G381" i="1" s="1"/>
  <c r="E89" i="3"/>
  <c r="F966" i="1"/>
  <c r="G966" i="1" s="1"/>
  <c r="J966" i="1" s="1"/>
  <c r="E624" i="3"/>
  <c r="F719" i="1"/>
  <c r="G719" i="1" s="1"/>
  <c r="J719" i="1" s="1"/>
  <c r="E394" i="3"/>
  <c r="J563" i="1"/>
  <c r="P563" i="1"/>
  <c r="I1041" i="1"/>
  <c r="P1041" i="1"/>
  <c r="I1004" i="1"/>
  <c r="P1004" i="1"/>
  <c r="I1000" i="1"/>
  <c r="P1000" i="1"/>
  <c r="I995" i="1"/>
  <c r="P995" i="1"/>
  <c r="I975" i="1"/>
  <c r="P975" i="1"/>
  <c r="I962" i="1"/>
  <c r="P962" i="1"/>
  <c r="I957" i="1"/>
  <c r="P957" i="1"/>
  <c r="I950" i="1"/>
  <c r="P950" i="1"/>
  <c r="F944" i="1"/>
  <c r="G944" i="1" s="1"/>
  <c r="E602" i="3"/>
  <c r="F866" i="1"/>
  <c r="G866" i="1" s="1"/>
  <c r="I866" i="1" s="1"/>
  <c r="E534" i="3"/>
  <c r="F805" i="1"/>
  <c r="G805" i="1" s="1"/>
  <c r="E479" i="3"/>
  <c r="I762" i="1"/>
  <c r="P762" i="1"/>
  <c r="I609" i="1"/>
  <c r="P609" i="1"/>
  <c r="I531" i="1"/>
  <c r="P531" i="1"/>
  <c r="I880" i="1"/>
  <c r="P880" i="1"/>
  <c r="I714" i="1"/>
  <c r="P714" i="1"/>
  <c r="F352" i="1"/>
  <c r="G352" i="1" s="1"/>
  <c r="E80" i="3"/>
  <c r="F973" i="1"/>
  <c r="G973" i="1" s="1"/>
  <c r="J973" i="1" s="1"/>
  <c r="E1097" i="3"/>
  <c r="F738" i="1"/>
  <c r="G738" i="1" s="1"/>
  <c r="E412" i="3"/>
  <c r="J718" i="1"/>
  <c r="P718" i="1"/>
  <c r="I981" i="1"/>
  <c r="P981" i="1"/>
  <c r="I943" i="1"/>
  <c r="P943" i="1"/>
  <c r="F875" i="1"/>
  <c r="G875" i="1" s="1"/>
  <c r="E540" i="3"/>
  <c r="I865" i="1"/>
  <c r="P865" i="1"/>
  <c r="I804" i="1"/>
  <c r="P804" i="1"/>
  <c r="F775" i="1"/>
  <c r="G775" i="1" s="1"/>
  <c r="I775" i="1" s="1"/>
  <c r="E449" i="3"/>
  <c r="I689" i="1"/>
  <c r="P689" i="1"/>
  <c r="I682" i="1"/>
  <c r="P682" i="1"/>
  <c r="I618" i="1"/>
  <c r="P618" i="1"/>
  <c r="I590" i="1"/>
  <c r="P590" i="1"/>
  <c r="I389" i="1"/>
  <c r="P389" i="1"/>
  <c r="J929" i="1"/>
  <c r="P929" i="1"/>
  <c r="I829" i="1"/>
  <c r="P829" i="1"/>
  <c r="F809" i="1"/>
  <c r="G809" i="1" s="1"/>
  <c r="E483" i="3"/>
  <c r="I581" i="1"/>
  <c r="P581" i="1"/>
  <c r="F328" i="1"/>
  <c r="G328" i="1" s="1"/>
  <c r="E69" i="3"/>
  <c r="P856" i="1"/>
  <c r="E65" i="3"/>
  <c r="P885" i="1"/>
  <c r="P8" i="1"/>
  <c r="F172" i="1"/>
  <c r="G172" i="1" s="1"/>
  <c r="H172" i="1" s="1"/>
  <c r="E11" i="3"/>
  <c r="J972" i="1"/>
  <c r="P972" i="1"/>
  <c r="J722" i="1"/>
  <c r="P722" i="1"/>
  <c r="J572" i="1"/>
  <c r="P572" i="1"/>
  <c r="I1092" i="1"/>
  <c r="P1092" i="1"/>
  <c r="I1009" i="1"/>
  <c r="P1009" i="1"/>
  <c r="I942" i="1"/>
  <c r="P942" i="1"/>
  <c r="I910" i="1"/>
  <c r="P910" i="1"/>
  <c r="I887" i="1"/>
  <c r="P887" i="1"/>
  <c r="P864" i="1"/>
  <c r="I864" i="1"/>
  <c r="I695" i="1"/>
  <c r="P695" i="1"/>
  <c r="F631" i="1"/>
  <c r="G631" i="1" s="1"/>
  <c r="E312" i="3"/>
  <c r="I554" i="1"/>
  <c r="P554" i="1"/>
  <c r="F270" i="1"/>
  <c r="G270" i="1" s="1"/>
  <c r="I270" i="1" s="1"/>
  <c r="E1001" i="3"/>
  <c r="F263" i="1"/>
  <c r="G263" i="1" s="1"/>
  <c r="I263" i="1" s="1"/>
  <c r="E998" i="3"/>
  <c r="F233" i="1"/>
  <c r="G233" i="1" s="1"/>
  <c r="I233" i="1" s="1"/>
  <c r="E977" i="3"/>
  <c r="N1356" i="1"/>
  <c r="H882" i="1"/>
  <c r="P882" i="1"/>
  <c r="H441" i="1"/>
  <c r="P441" i="1"/>
  <c r="J916" i="1"/>
  <c r="P916" i="1"/>
  <c r="J570" i="1"/>
  <c r="P570" i="1"/>
  <c r="I1022" i="1"/>
  <c r="P1022" i="1"/>
  <c r="I1017" i="1"/>
  <c r="P1017" i="1"/>
  <c r="I946" i="1"/>
  <c r="P946" i="1"/>
  <c r="J1083" i="1"/>
  <c r="P1083" i="1"/>
  <c r="J974" i="1"/>
  <c r="P974" i="1"/>
  <c r="P913" i="1"/>
  <c r="J913" i="1"/>
  <c r="J701" i="1"/>
  <c r="P701" i="1"/>
  <c r="I1036" i="1"/>
  <c r="P1036" i="1"/>
  <c r="I958" i="1"/>
  <c r="P958" i="1"/>
  <c r="I1042" i="1"/>
  <c r="P1042" i="1"/>
  <c r="I991" i="1"/>
  <c r="P991" i="1"/>
  <c r="I976" i="1"/>
  <c r="P976" i="1"/>
  <c r="J919" i="1"/>
  <c r="H568" i="1"/>
  <c r="P568" i="1"/>
  <c r="J1061" i="1"/>
  <c r="P1061" i="1"/>
  <c r="P956" i="1"/>
  <c r="J956" i="1"/>
  <c r="J918" i="1"/>
  <c r="P918" i="1"/>
  <c r="I1039" i="1"/>
  <c r="P1039" i="1"/>
  <c r="I1014" i="1"/>
  <c r="P1014" i="1"/>
  <c r="I999" i="1"/>
  <c r="P999" i="1"/>
  <c r="J1085" i="1"/>
  <c r="P1085" i="1"/>
  <c r="P1078" i="1"/>
  <c r="J1078" i="1"/>
  <c r="J704" i="1"/>
  <c r="P704" i="1"/>
  <c r="J562" i="1"/>
  <c r="P562" i="1"/>
  <c r="I1049" i="1"/>
  <c r="P1049" i="1"/>
  <c r="J971" i="1"/>
  <c r="P971" i="1"/>
  <c r="J926" i="1"/>
  <c r="P926" i="1"/>
  <c r="P703" i="1"/>
  <c r="J703" i="1"/>
  <c r="J472" i="1"/>
  <c r="P472" i="1"/>
  <c r="P1081" i="1"/>
  <c r="I1081" i="1"/>
  <c r="I1019" i="1"/>
  <c r="P1019" i="1"/>
  <c r="I878" i="1"/>
  <c r="P878" i="1"/>
  <c r="I803" i="1"/>
  <c r="P803" i="1"/>
  <c r="J1090" i="1"/>
  <c r="P1090" i="1"/>
  <c r="J969" i="1"/>
  <c r="P969" i="1"/>
  <c r="N1351" i="1"/>
  <c r="N1358" i="1"/>
  <c r="N1357" i="1"/>
  <c r="N1355" i="1"/>
  <c r="C16" i="1"/>
  <c r="D18" i="1" s="1"/>
  <c r="N1333" i="1"/>
  <c r="N1317" i="1"/>
  <c r="N1305" i="1"/>
  <c r="N1336" i="1"/>
  <c r="N1297" i="1"/>
  <c r="N1299" i="1"/>
  <c r="N1327" i="1"/>
  <c r="N1298" i="1"/>
  <c r="N1328" i="1"/>
  <c r="N1323" i="1"/>
  <c r="N1335" i="1"/>
  <c r="N1340" i="1"/>
  <c r="N1312" i="1"/>
  <c r="N1301" i="1"/>
  <c r="N1308" i="1"/>
  <c r="N1296" i="1"/>
  <c r="N1310" i="1"/>
  <c r="N1309" i="1"/>
  <c r="N1319" i="1"/>
  <c r="N1311" i="1"/>
  <c r="N1302" i="1"/>
  <c r="N1304" i="1"/>
  <c r="N1329" i="1"/>
  <c r="N1334" i="1"/>
  <c r="N1324" i="1"/>
  <c r="N1341" i="1"/>
  <c r="N1338" i="1"/>
  <c r="N1313" i="1"/>
  <c r="N1354" i="1"/>
  <c r="N1315" i="1"/>
  <c r="N1330" i="1"/>
  <c r="N1325" i="1"/>
  <c r="N1331" i="1"/>
  <c r="N1293" i="1"/>
  <c r="N1294" i="1"/>
  <c r="N1295" i="1"/>
  <c r="N1339" i="1"/>
  <c r="N1344" i="1"/>
  <c r="N1326" i="1"/>
  <c r="N1343" i="1"/>
  <c r="N1347" i="1"/>
  <c r="N1306" i="1"/>
  <c r="N1352" i="1"/>
  <c r="N1349" i="1"/>
  <c r="N1332" i="1"/>
  <c r="N1300" i="1"/>
  <c r="N1318" i="1"/>
  <c r="N1307" i="1"/>
  <c r="N1320" i="1"/>
  <c r="N1342" i="1"/>
  <c r="N1314" i="1"/>
  <c r="N1345" i="1"/>
  <c r="N1316" i="1"/>
  <c r="N1303" i="1"/>
  <c r="N1337" i="1"/>
  <c r="N1322" i="1"/>
  <c r="N1346" i="1"/>
  <c r="P719" i="1" l="1"/>
  <c r="I894" i="1"/>
  <c r="P894" i="1"/>
  <c r="I666" i="1"/>
  <c r="P666" i="1"/>
  <c r="I785" i="1"/>
  <c r="P785" i="1"/>
  <c r="J912" i="1"/>
  <c r="P912" i="1"/>
  <c r="J700" i="1"/>
  <c r="P700" i="1"/>
  <c r="I809" i="1"/>
  <c r="P809" i="1"/>
  <c r="I631" i="1"/>
  <c r="P631" i="1"/>
  <c r="I352" i="1"/>
  <c r="P352" i="1"/>
  <c r="I905" i="1"/>
  <c r="P905" i="1"/>
  <c r="P966" i="1"/>
  <c r="I328" i="1"/>
  <c r="P328" i="1"/>
  <c r="I933" i="1"/>
  <c r="P933" i="1"/>
  <c r="I792" i="1"/>
  <c r="P792" i="1"/>
  <c r="H381" i="1"/>
  <c r="P381" i="1"/>
  <c r="I827" i="1"/>
  <c r="P827" i="1"/>
  <c r="I875" i="1"/>
  <c r="P875" i="1"/>
  <c r="J738" i="1"/>
  <c r="P738" i="1"/>
  <c r="I805" i="1"/>
  <c r="P805" i="1"/>
  <c r="I655" i="1"/>
  <c r="P655" i="1"/>
  <c r="I851" i="1"/>
  <c r="P851" i="1"/>
  <c r="I944" i="1"/>
  <c r="P944" i="1"/>
  <c r="C15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<sst xmlns="http://schemas.openxmlformats.org/spreadsheetml/2006/main" count="12656" uniqueCount="3384">
  <si>
    <t> 03.09.1932 04:27 </t>
  </si>
  <si>
    <t>2426957.746 </t>
  </si>
  <si>
    <t> 07.09.1932 05:54 </t>
  </si>
  <si>
    <t> 0.001 </t>
  </si>
  <si>
    <t>2426958.335 </t>
  </si>
  <si>
    <t> 07.09.1932 20:02 </t>
  </si>
  <si>
    <t>2427016.578 </t>
  </si>
  <si>
    <t> 05.11.1932 01:52 </t>
  </si>
  <si>
    <t> 0.014 </t>
  </si>
  <si>
    <t>2427064.513 </t>
  </si>
  <si>
    <t> 23.12.1932 00:18 </t>
  </si>
  <si>
    <t> 0.022 </t>
  </si>
  <si>
    <t>2427302.509 </t>
  </si>
  <si>
    <t> 18.08.1933 00:12 </t>
  </si>
  <si>
    <t> 0.018 </t>
  </si>
  <si>
    <t>2427601.512 </t>
  </si>
  <si>
    <t> 13.06.1934 00:17 </t>
  </si>
  <si>
    <t>2427667.412 </t>
  </si>
  <si>
    <t> 17.08.1934 21:53 </t>
  </si>
  <si>
    <t> 0.025 </t>
  </si>
  <si>
    <t>2427667.435 </t>
  </si>
  <si>
    <t> 17.08.1934 22:26 </t>
  </si>
  <si>
    <t>2427927.738 </t>
  </si>
  <si>
    <t> 05.05.1935 05:42 </t>
  </si>
  <si>
    <t>2427969.696 </t>
  </si>
  <si>
    <t> 16.06.1935 04:42 </t>
  </si>
  <si>
    <t> 0.044 </t>
  </si>
  <si>
    <t>2428069.348 </t>
  </si>
  <si>
    <t> 23.09.1935 20:21 </t>
  </si>
  <si>
    <t> 0.030 </t>
  </si>
  <si>
    <t>2428315.524 </t>
  </si>
  <si>
    <t> 27.05.1936 00:34 </t>
  </si>
  <si>
    <t> 0.037 </t>
  </si>
  <si>
    <t>2428333.483 </t>
  </si>
  <si>
    <t> 13.06.1936 23:35 </t>
  </si>
  <si>
    <t>2428333.502 </t>
  </si>
  <si>
    <t> 14.06.1936 00:02 </t>
  </si>
  <si>
    <t>2428336.781 </t>
  </si>
  <si>
    <t> 17.06.1936 06:44 </t>
  </si>
  <si>
    <t>2428339.465 </t>
  </si>
  <si>
    <t> 19.06.1936 23:09 </t>
  </si>
  <si>
    <t>2428339.488 </t>
  </si>
  <si>
    <t> 19.06.1936 23:42 </t>
  </si>
  <si>
    <t>2428425.529 </t>
  </si>
  <si>
    <t> 14.09.1936 00:41 </t>
  </si>
  <si>
    <t>2428656.458 </t>
  </si>
  <si>
    <t> 02.05.1937 22:59 </t>
  </si>
  <si>
    <t>2428693.477 </t>
  </si>
  <si>
    <t> 08.06.1937 23:26 </t>
  </si>
  <si>
    <t>2428729.418 </t>
  </si>
  <si>
    <t> 14.07.1937 22:01 </t>
  </si>
  <si>
    <t>2428729.440 </t>
  </si>
  <si>
    <t> 14.07.1937 22:33 </t>
  </si>
  <si>
    <t> 0.040 </t>
  </si>
  <si>
    <t>2428778.451 </t>
  </si>
  <si>
    <t> 01.09.1937 22:49 </t>
  </si>
  <si>
    <t>2428792.598 </t>
  </si>
  <si>
    <t> 16.09.1937 02:21 </t>
  </si>
  <si>
    <t>2429053.465 </t>
  </si>
  <si>
    <t> 03.06.1938 23:09 </t>
  </si>
  <si>
    <t> 0.015 </t>
  </si>
  <si>
    <t>2429102.490 </t>
  </si>
  <si>
    <t> 22.07.1938 23:45 </t>
  </si>
  <si>
    <t>2429114.454 </t>
  </si>
  <si>
    <t> 03.08.1938 22:53 </t>
  </si>
  <si>
    <t> 0.006 </t>
  </si>
  <si>
    <t>2429168.397 </t>
  </si>
  <si>
    <t> 26.09.1938 21:31 </t>
  </si>
  <si>
    <t> 0.032 </t>
  </si>
  <si>
    <t>2429176.560 </t>
  </si>
  <si>
    <t> 05.10.1938 01:26 </t>
  </si>
  <si>
    <t>2429313.267 </t>
  </si>
  <si>
    <t> 18.02.1939 18:24 </t>
  </si>
  <si>
    <t>2429407.481 </t>
  </si>
  <si>
    <t> 23.05.1939 23:32 </t>
  </si>
  <si>
    <t> 0.027 </t>
  </si>
  <si>
    <t>2429435.776 </t>
  </si>
  <si>
    <t> 21.06.1939 06:37 </t>
  </si>
  <si>
    <t>2429458.672 </t>
  </si>
  <si>
    <t> 14.07.1939 04:07 </t>
  </si>
  <si>
    <t>2429566.517 </t>
  </si>
  <si>
    <t> 30.10.1939 00:24 </t>
  </si>
  <si>
    <t>2429842.629 </t>
  </si>
  <si>
    <t> 01.08.1940 03:05 </t>
  </si>
  <si>
    <t>2429850.758 </t>
  </si>
  <si>
    <t> 09.08.1940 06:11 </t>
  </si>
  <si>
    <t> -0.018 </t>
  </si>
  <si>
    <t>2429903.626 </t>
  </si>
  <si>
    <t> 01.10.1940 03:01 </t>
  </si>
  <si>
    <t>2430560.701 </t>
  </si>
  <si>
    <t> 20.07.1942 04:49 </t>
  </si>
  <si>
    <t>2430610.572 </t>
  </si>
  <si>
    <t> 08.09.1942 01:43 </t>
  </si>
  <si>
    <t>2430641.569 </t>
  </si>
  <si>
    <t> 09.10.1942 01:39 </t>
  </si>
  <si>
    <t>2430959.647 </t>
  </si>
  <si>
    <t> 23.08.1943 03:31 </t>
  </si>
  <si>
    <t>2431229.796 </t>
  </si>
  <si>
    <t> 19.05.1944 07:06 </t>
  </si>
  <si>
    <t>2431241.740 </t>
  </si>
  <si>
    <t> 31.05.1944 05:45 </t>
  </si>
  <si>
    <t> -0.000 </t>
  </si>
  <si>
    <t>2431295.683 </t>
  </si>
  <si>
    <t> 24.07.1944 04:23 </t>
  </si>
  <si>
    <t>2431319.645 </t>
  </si>
  <si>
    <t> 17.08.1944 03:28 </t>
  </si>
  <si>
    <t>2431337.589 </t>
  </si>
  <si>
    <t> 04.09.1944 02:08 </t>
  </si>
  <si>
    <t>2431350.646 </t>
  </si>
  <si>
    <t> 17.09.1944 03:30 </t>
  </si>
  <si>
    <t> -0.019 </t>
  </si>
  <si>
    <t>2431391.520 </t>
  </si>
  <si>
    <t> 28.10.1944 00:28 </t>
  </si>
  <si>
    <t>2431737.593 </t>
  </si>
  <si>
    <t> 09.10.1945 02:13 </t>
  </si>
  <si>
    <t> -0.026 </t>
  </si>
  <si>
    <t>2431787.503 </t>
  </si>
  <si>
    <t> 28.11.1945 00:04 </t>
  </si>
  <si>
    <t> 0.051 </t>
  </si>
  <si>
    <t>2431998.780 </t>
  </si>
  <si>
    <t> 27.06.1946 06:43 </t>
  </si>
  <si>
    <t>2432064.672 </t>
  </si>
  <si>
    <t> 01.09.1946 04:07 </t>
  </si>
  <si>
    <t> 0.008 </t>
  </si>
  <si>
    <t>2432466.626 </t>
  </si>
  <si>
    <t> 08.10.1947 03:01 </t>
  </si>
  <si>
    <t>2433483.438 </t>
  </si>
  <si>
    <t> 20.07.1950 22:30 </t>
  </si>
  <si>
    <t>2433541.671 </t>
  </si>
  <si>
    <t> 17.09.1950 04:06 </t>
  </si>
  <si>
    <t> -0.007 </t>
  </si>
  <si>
    <t>2433630.468 </t>
  </si>
  <si>
    <t> 14.12.1950 23:13 </t>
  </si>
  <si>
    <t>2433894.585 </t>
  </si>
  <si>
    <t> 05.09.1951 02:02 </t>
  </si>
  <si>
    <t> -0.008 </t>
  </si>
  <si>
    <t>2434119.517 </t>
  </si>
  <si>
    <t> 17.04.1952 00:24 </t>
  </si>
  <si>
    <t>2435956.518 </t>
  </si>
  <si>
    <t> 28.04.1957 00:25 </t>
  </si>
  <si>
    <t> -0.014 </t>
  </si>
  <si>
    <t>2436436.377 </t>
  </si>
  <si>
    <t> 20.08.1958 21:02 </t>
  </si>
  <si>
    <t>2436613.3553 </t>
  </si>
  <si>
    <t> 13.02.1959 20:31 </t>
  </si>
  <si>
    <t> 0.0097 </t>
  </si>
  <si>
    <t>E </t>
  </si>
  <si>
    <t>?</t>
  </si>
  <si>
    <t> E.Geyer </t>
  </si>
  <si>
    <t> ZFA 51.84 </t>
  </si>
  <si>
    <t>2436700.4912 </t>
  </si>
  <si>
    <t> 11.05.1959 23:47 </t>
  </si>
  <si>
    <t> 0.0061 </t>
  </si>
  <si>
    <t>2437346.419 </t>
  </si>
  <si>
    <t> 15.02.1961 22:03 </t>
  </si>
  <si>
    <t>V </t>
  </si>
  <si>
    <t> D.Lichtenknecker </t>
  </si>
  <si>
    <t>BAVM 15 </t>
  </si>
  <si>
    <t>2437351.321 </t>
  </si>
  <si>
    <t> 20.02.1961 19:42 </t>
  </si>
  <si>
    <t>2437365.481 </t>
  </si>
  <si>
    <t> 06.03.1961 23:32 </t>
  </si>
  <si>
    <t>2437376.372 </t>
  </si>
  <si>
    <t> 17.03.1961 20:55 </t>
  </si>
  <si>
    <t> 0.011 </t>
  </si>
  <si>
    <t>2438237.413 </t>
  </si>
  <si>
    <t> 26.07.1963 21:54 </t>
  </si>
  <si>
    <t> V.Orlovius </t>
  </si>
  <si>
    <t> AN 288.70 </t>
  </si>
  <si>
    <t>2438286.429 </t>
  </si>
  <si>
    <t> 13.09.1963 22:17 </t>
  </si>
  <si>
    <t> E.Pohl et al. </t>
  </si>
  <si>
    <t> AN 288.69 </t>
  </si>
  <si>
    <t>2438315.292 </t>
  </si>
  <si>
    <t> 12.10.1963 19:00 </t>
  </si>
  <si>
    <t>2438316.380 </t>
  </si>
  <si>
    <t> 13.10.1963 21:07 </t>
  </si>
  <si>
    <t>2438322.370 </t>
  </si>
  <si>
    <t> 19.10.1963 20:52 </t>
  </si>
  <si>
    <t>2438414.423 </t>
  </si>
  <si>
    <t> 19.01.1964 22:09 </t>
  </si>
  <si>
    <t> AN 289.191 </t>
  </si>
  <si>
    <t>2438585.416 </t>
  </si>
  <si>
    <t> 08.07.1964 21:59 </t>
  </si>
  <si>
    <t> K.Carbol </t>
  </si>
  <si>
    <t> BRNO 6 </t>
  </si>
  <si>
    <t>2438670.372 </t>
  </si>
  <si>
    <t> 01.10.1964 20:55 </t>
  </si>
  <si>
    <t> -0.010 </t>
  </si>
  <si>
    <t> H.Bode </t>
  </si>
  <si>
    <t>2438940.509 </t>
  </si>
  <si>
    <t> 29.06.1965 00:12 </t>
  </si>
  <si>
    <t> J.Hübscher </t>
  </si>
  <si>
    <t>BAVM 18 </t>
  </si>
  <si>
    <t>2438940.514 </t>
  </si>
  <si>
    <t> 29.06.1965 00:20 </t>
  </si>
  <si>
    <t> W.Braune </t>
  </si>
  <si>
    <t>2438952.493 </t>
  </si>
  <si>
    <t> 10.07.1965 23:49 </t>
  </si>
  <si>
    <t>2439004.7837 </t>
  </si>
  <si>
    <t> 01.09.1965 06:48 </t>
  </si>
  <si>
    <t> 0.0037 </t>
  </si>
  <si>
    <t> B.Diamond et al. </t>
  </si>
  <si>
    <t>IBVS 5728 </t>
  </si>
  <si>
    <t>2439137.6721 </t>
  </si>
  <si>
    <t> 12.01.1966 04:07 </t>
  </si>
  <si>
    <t> 0.0044 </t>
  </si>
  <si>
    <t>2439290.7096 </t>
  </si>
  <si>
    <t> 14.06.1966 05:01 </t>
  </si>
  <si>
    <t> 0.0031 </t>
  </si>
  <si>
    <t>2439291.800 </t>
  </si>
  <si>
    <t> 15.06.1966 07:12 </t>
  </si>
  <si>
    <t> 0.004 </t>
  </si>
  <si>
    <t> L.Robinson </t>
  </si>
  <si>
    <t>IBVS 154 </t>
  </si>
  <si>
    <t>2439292.8882 </t>
  </si>
  <si>
    <t> 16.06.1966 09:19 </t>
  </si>
  <si>
    <t> 0.0032 </t>
  </si>
  <si>
    <t>2439297.7895 </t>
  </si>
  <si>
    <t> 21.06.1966 06:56 </t>
  </si>
  <si>
    <t> 0.0029 </t>
  </si>
  <si>
    <t>2439358.785 </t>
  </si>
  <si>
    <t> 21.08.1966 06:50 </t>
  </si>
  <si>
    <t>2439714.420 </t>
  </si>
  <si>
    <t> 11.08.1967 22:04 </t>
  </si>
  <si>
    <t> -0.002 </t>
  </si>
  <si>
    <t> N.Güdür </t>
  </si>
  <si>
    <t> AN 291.112 </t>
  </si>
  <si>
    <t>2439720.418 </t>
  </si>
  <si>
    <t> 17.08.1967 22:01 </t>
  </si>
  <si>
    <t> M.Kurutac </t>
  </si>
  <si>
    <t>2439720.421 </t>
  </si>
  <si>
    <t> 17.08.1967 22:06 </t>
  </si>
  <si>
    <t>2439726.406 </t>
  </si>
  <si>
    <t> 23.08.1967 21:44 </t>
  </si>
  <si>
    <t>2439774.3322 </t>
  </si>
  <si>
    <t> 10.10.1967 19:58 </t>
  </si>
  <si>
    <t> 0.0015 </t>
  </si>
  <si>
    <t> Bickel &amp; Baumbach </t>
  </si>
  <si>
    <t>2440028.659 </t>
  </si>
  <si>
    <t> 21.06.1968 03:48 </t>
  </si>
  <si>
    <t> L.Hazel </t>
  </si>
  <si>
    <t>IBVS 795 </t>
  </si>
  <si>
    <t>2440050.4550 </t>
  </si>
  <si>
    <t> 12.07.1968 22:55 </t>
  </si>
  <si>
    <t> 0.0011 </t>
  </si>
  <si>
    <t>IBVS 456 </t>
  </si>
  <si>
    <t>2440095.664 </t>
  </si>
  <si>
    <t> 27.08.1968 03:56 </t>
  </si>
  <si>
    <t> J.Bortle </t>
  </si>
  <si>
    <t>2440107.646 </t>
  </si>
  <si>
    <t> 08.09.1968 03:30 </t>
  </si>
  <si>
    <t> 0.007 </t>
  </si>
  <si>
    <t>2440113.636 </t>
  </si>
  <si>
    <t> 14.09.1968 03:15 </t>
  </si>
  <si>
    <t>2440137.595 </t>
  </si>
  <si>
    <t> 08.10.1968 02:16 </t>
  </si>
  <si>
    <t>2440156.652 </t>
  </si>
  <si>
    <t> 27.10.1968 03:38 </t>
  </si>
  <si>
    <t>2440161.561 </t>
  </si>
  <si>
    <t> 01.11.1968 01:27 </t>
  </si>
  <si>
    <t>2440201.316 </t>
  </si>
  <si>
    <t> 10.12.1968 19:35 </t>
  </si>
  <si>
    <t> A.Bickel </t>
  </si>
  <si>
    <t>2440253.601 </t>
  </si>
  <si>
    <t> 01.02.1969 02:25 </t>
  </si>
  <si>
    <t>2440296.623 </t>
  </si>
  <si>
    <t> 16.03.1969 02:57 </t>
  </si>
  <si>
    <t>2440302.620 </t>
  </si>
  <si>
    <t> 22.03.1969 02:52 </t>
  </si>
  <si>
    <t>2440363.611 </t>
  </si>
  <si>
    <t> 22.05.1969 02:39 </t>
  </si>
  <si>
    <t>2440369.606 </t>
  </si>
  <si>
    <t> 28.05.1969 02:32 </t>
  </si>
  <si>
    <t>2440412.630 </t>
  </si>
  <si>
    <t> 10.07.1969 03:07 </t>
  </si>
  <si>
    <t>2440418.622 </t>
  </si>
  <si>
    <t> 16.07.1969 02:55 </t>
  </si>
  <si>
    <t>2440433.3246 </t>
  </si>
  <si>
    <t> 30.07.1969 19:47 </t>
  </si>
  <si>
    <t> C.Ibanoglu </t>
  </si>
  <si>
    <t>2440455.648 </t>
  </si>
  <si>
    <t> 22.08.1969 03:33 </t>
  </si>
  <si>
    <t> R.Monske </t>
  </si>
  <si>
    <t>2440456.733 </t>
  </si>
  <si>
    <t> 23.08.1969 05:35 </t>
  </si>
  <si>
    <t> -0.009 </t>
  </si>
  <si>
    <t>2440468.727 </t>
  </si>
  <si>
    <t> 04.09.1969 05:26 </t>
  </si>
  <si>
    <t> M.Baldwin </t>
  </si>
  <si>
    <t>2440471.451 </t>
  </si>
  <si>
    <t> 06.09.1969 22:49 </t>
  </si>
  <si>
    <t> J.Silhan </t>
  </si>
  <si>
    <t> BRNO 9 </t>
  </si>
  <si>
    <t>2440473.623 </t>
  </si>
  <si>
    <t> 09.09.1969 02:57 </t>
  </si>
  <si>
    <t>2440476.353 </t>
  </si>
  <si>
    <t> 11.09.1969 20:28 </t>
  </si>
  <si>
    <t>2440477.439 </t>
  </si>
  <si>
    <t> 12.09.1969 22:32 </t>
  </si>
  <si>
    <t> J.Kucera </t>
  </si>
  <si>
    <t>2440477.446 </t>
  </si>
  <si>
    <t> 12.09.1969 22:42 </t>
  </si>
  <si>
    <t> E.Ticha </t>
  </si>
  <si>
    <t>2440483.4284 </t>
  </si>
  <si>
    <t> 18.09.1969 22:16 </t>
  </si>
  <si>
    <t> 0.0001 </t>
  </si>
  <si>
    <t> O.Gülmen </t>
  </si>
  <si>
    <t>2440484.520 </t>
  </si>
  <si>
    <t> 20.09.1969 00:28 </t>
  </si>
  <si>
    <t> P.Kocib </t>
  </si>
  <si>
    <t>2440484.524 </t>
  </si>
  <si>
    <t> 20.09.1969 00:34 </t>
  </si>
  <si>
    <t> J.Brezna </t>
  </si>
  <si>
    <t>2440484.533 </t>
  </si>
  <si>
    <t> 20.09.1969 00:47 </t>
  </si>
  <si>
    <t> J.Jurecka </t>
  </si>
  <si>
    <t> M.Mrazek </t>
  </si>
  <si>
    <t>2440489.436 </t>
  </si>
  <si>
    <t> 24.09.1969 22:27 </t>
  </si>
  <si>
    <t> 0.017 </t>
  </si>
  <si>
    <t>2440491.603 </t>
  </si>
  <si>
    <t> 27.09.1969 02:28 </t>
  </si>
  <si>
    <t>2440528.632 </t>
  </si>
  <si>
    <t> 03.11.1969 03:10 </t>
  </si>
  <si>
    <t>2440531.346 </t>
  </si>
  <si>
    <t> 05.11.1969 20:18 </t>
  </si>
  <si>
    <t> R.Polloczek </t>
  </si>
  <si>
    <t>2440531.358 </t>
  </si>
  <si>
    <t> 05.11.1969 20:35 </t>
  </si>
  <si>
    <t>2440531.361 </t>
  </si>
  <si>
    <t> 05.11.1969 20:39 </t>
  </si>
  <si>
    <t> V.Necas </t>
  </si>
  <si>
    <t>2440552.600 </t>
  </si>
  <si>
    <t> 27.11.1969 02:24 </t>
  </si>
  <si>
    <t>2440589.632 </t>
  </si>
  <si>
    <t> 03.01.1970 03:10 </t>
  </si>
  <si>
    <t> R.Diethelm </t>
  </si>
  <si>
    <t> ORI 117 </t>
  </si>
  <si>
    <t>2440604.345 </t>
  </si>
  <si>
    <t> 17.01.1970 20:16 </t>
  </si>
  <si>
    <t>2440678.406 </t>
  </si>
  <si>
    <t> 01.04.1970 21:44 </t>
  </si>
  <si>
    <t> BRNO 12 </t>
  </si>
  <si>
    <t>2440712.713 </t>
  </si>
  <si>
    <t> 06.05.1970 05:06 </t>
  </si>
  <si>
    <t> E.Mayer </t>
  </si>
  <si>
    <t> AVSJ 4.89 </t>
  </si>
  <si>
    <t>2440773.712 </t>
  </si>
  <si>
    <t> 06.07.1970 05:05 </t>
  </si>
  <si>
    <t>2440801.485 </t>
  </si>
  <si>
    <t> 02.08.1970 23:38 </t>
  </si>
  <si>
    <t> ORI 120 </t>
  </si>
  <si>
    <t>2440809.661 </t>
  </si>
  <si>
    <t> 11.08.1970 03:51 </t>
  </si>
  <si>
    <t>2440824.365 </t>
  </si>
  <si>
    <t> 25.08.1970 20:45 </t>
  </si>
  <si>
    <t> P.van der Wal </t>
  </si>
  <si>
    <t> AAPS 6.137 </t>
  </si>
  <si>
    <t>2440825.454 </t>
  </si>
  <si>
    <t> 26.08.1970 22:53 </t>
  </si>
  <si>
    <t> J.Kostopulos </t>
  </si>
  <si>
    <t>2440825.455 </t>
  </si>
  <si>
    <t> 26.08.1970 22:55 </t>
  </si>
  <si>
    <t> J.Bucek </t>
  </si>
  <si>
    <t> M.Geseova </t>
  </si>
  <si>
    <t>2440825.456 </t>
  </si>
  <si>
    <t> 26.08.1970 22:56 </t>
  </si>
  <si>
    <t>2440825.457 </t>
  </si>
  <si>
    <t> 26.08.1970 22:58 </t>
  </si>
  <si>
    <t> A.Kuchar </t>
  </si>
  <si>
    <t> J.Potocek </t>
  </si>
  <si>
    <t> F.Rovnan </t>
  </si>
  <si>
    <t> M.Slaby </t>
  </si>
  <si>
    <t>2440825.460 </t>
  </si>
  <si>
    <t> 26.08.1970 23:02 </t>
  </si>
  <si>
    <t> K.Brancik </t>
  </si>
  <si>
    <t>2440825.462 </t>
  </si>
  <si>
    <t> 26.08.1970 23:05 </t>
  </si>
  <si>
    <t> J.Mazanec </t>
  </si>
  <si>
    <t>2440829.263 </t>
  </si>
  <si>
    <t> 30.08.1970 18:18 </t>
  </si>
  <si>
    <t>IBVS 530 </t>
  </si>
  <si>
    <t>2440830.358 </t>
  </si>
  <si>
    <t> 31.08.1970 20:35 </t>
  </si>
  <si>
    <t> ORI 121 </t>
  </si>
  <si>
    <t>2440837.430 </t>
  </si>
  <si>
    <t> 07.09.1970 22:19 </t>
  </si>
  <si>
    <t>2440840.428 </t>
  </si>
  <si>
    <t> 10.09.1970 22:16 </t>
  </si>
  <si>
    <t> H.Donmez </t>
  </si>
  <si>
    <t>2440854.316 </t>
  </si>
  <si>
    <t> 24.09.1970 19:35 </t>
  </si>
  <si>
    <t>2440856.489 </t>
  </si>
  <si>
    <t> 26.09.1970 23:44 </t>
  </si>
  <si>
    <t> H.Gese </t>
  </si>
  <si>
    <t>2440856.490 </t>
  </si>
  <si>
    <t> 26.09.1970 23:45 </t>
  </si>
  <si>
    <t>2440856.497 </t>
  </si>
  <si>
    <t> 26.09.1970 23:55 </t>
  </si>
  <si>
    <t>2440872.288 </t>
  </si>
  <si>
    <t> 12.10.1970 18:54 </t>
  </si>
  <si>
    <t>2440890.264 </t>
  </si>
  <si>
    <t> 30.10.1970 18:20 </t>
  </si>
  <si>
    <t> ORI 122 </t>
  </si>
  <si>
    <t>2440930.556 </t>
  </si>
  <si>
    <t> 10.12.1970 01:20 </t>
  </si>
  <si>
    <t>2441070.531 </t>
  </si>
  <si>
    <t> 29.04.1971 00:44 </t>
  </si>
  <si>
    <t> ORI 125 </t>
  </si>
  <si>
    <t>2441082.508 </t>
  </si>
  <si>
    <t> 11.05.1971 00:11 </t>
  </si>
  <si>
    <t>2441142.417 </t>
  </si>
  <si>
    <t> 09.07.1971 22:00 </t>
  </si>
  <si>
    <t> ORI 126 </t>
  </si>
  <si>
    <t>2441155.481 </t>
  </si>
  <si>
    <t> 22.07.1971 23:32 </t>
  </si>
  <si>
    <t> N.Werner </t>
  </si>
  <si>
    <t> BRNO 14 </t>
  </si>
  <si>
    <t>2441155.486 </t>
  </si>
  <si>
    <t> 22.07.1971 23:39 </t>
  </si>
  <si>
    <t> J.Povoda </t>
  </si>
  <si>
    <t>2441155.487 </t>
  </si>
  <si>
    <t> 22.07.1971 23:41 </t>
  </si>
  <si>
    <t>2441155.488 </t>
  </si>
  <si>
    <t> 22.07.1971 23:42 </t>
  </si>
  <si>
    <t> L.Kulcar </t>
  </si>
  <si>
    <t>2441155.489 </t>
  </si>
  <si>
    <t> 22.07.1971 23:44 </t>
  </si>
  <si>
    <t> S.Jancovic </t>
  </si>
  <si>
    <t>2441155.491 </t>
  </si>
  <si>
    <t> 22.07.1971 23:47 </t>
  </si>
  <si>
    <t>2441172.373 </t>
  </si>
  <si>
    <t> 08.08.1971 20:57 </t>
  </si>
  <si>
    <t>2441178.372 </t>
  </si>
  <si>
    <t> 14.08.1971 20:55 </t>
  </si>
  <si>
    <t>2441211.588 </t>
  </si>
  <si>
    <t> 17.09.1971 02:06 </t>
  </si>
  <si>
    <t> ORI 127 </t>
  </si>
  <si>
    <t>2441220.304 </t>
  </si>
  <si>
    <t> 25.09.1971 19:17 </t>
  </si>
  <si>
    <t>2441248.626 </t>
  </si>
  <si>
    <t> 24.10.1971 03:01 </t>
  </si>
  <si>
    <t> B.Small </t>
  </si>
  <si>
    <t> AVSJ 5.33 </t>
  </si>
  <si>
    <t>2441297.637 </t>
  </si>
  <si>
    <t> 12.12.1971 03:17 </t>
  </si>
  <si>
    <t>2441367.353 </t>
  </si>
  <si>
    <t> 19.02.1972 20:28 </t>
  </si>
  <si>
    <t>2441370.622 </t>
  </si>
  <si>
    <t> 23.02.1972 02:55 </t>
  </si>
  <si>
    <t>2441379.326 </t>
  </si>
  <si>
    <t> 02.03.1972 19:49 </t>
  </si>
  <si>
    <t>2441391.289 </t>
  </si>
  <si>
    <t> 14.03.1972 18:56 </t>
  </si>
  <si>
    <t> -0.024 </t>
  </si>
  <si>
    <t>BAVM 26 </t>
  </si>
  <si>
    <t>2441391.311 </t>
  </si>
  <si>
    <t> 14.03.1972 19:27 </t>
  </si>
  <si>
    <t>2441392.358 </t>
  </si>
  <si>
    <t> 15.03.1972 20:35 </t>
  </si>
  <si>
    <t> -0.044 </t>
  </si>
  <si>
    <t> BBS 2 </t>
  </si>
  <si>
    <t>2441392.395 </t>
  </si>
  <si>
    <t> 15.03.1972 21:28 </t>
  </si>
  <si>
    <t>2441416.351 </t>
  </si>
  <si>
    <t> 08.04.1972 20:25 </t>
  </si>
  <si>
    <t> H.Peter </t>
  </si>
  <si>
    <t> BBS 3 </t>
  </si>
  <si>
    <t>2441434.351 </t>
  </si>
  <si>
    <t> 26.04.1972 20:25 </t>
  </si>
  <si>
    <t>2441490.431 </t>
  </si>
  <si>
    <t> 21.06.1972 22:20 </t>
  </si>
  <si>
    <t>2441515.482 </t>
  </si>
  <si>
    <t> 16.07.1972 23:34 </t>
  </si>
  <si>
    <t> D.van Buren </t>
  </si>
  <si>
    <t> BBS 4 </t>
  </si>
  <si>
    <t>2441559.606 </t>
  </si>
  <si>
    <t> 30.08.1972 02:32 </t>
  </si>
  <si>
    <t>2441560.685 </t>
  </si>
  <si>
    <t> 31.08.1972 04:26 </t>
  </si>
  <si>
    <t> B.Keel </t>
  </si>
  <si>
    <t> AVSJ 2.24 </t>
  </si>
  <si>
    <t>2441564.502 </t>
  </si>
  <si>
    <t> 04.09.1972 00:02 </t>
  </si>
  <si>
    <t>2441581.378 </t>
  </si>
  <si>
    <t> 20.09.1972 21:04 </t>
  </si>
  <si>
    <t> BBS 5 </t>
  </si>
  <si>
    <t>2441593.365 </t>
  </si>
  <si>
    <t> 02.10.1972 20:45 </t>
  </si>
  <si>
    <t>2441599.310 </t>
  </si>
  <si>
    <t> 08.10.1972 19:26 </t>
  </si>
  <si>
    <t> -0.048 </t>
  </si>
  <si>
    <t>2441599.352 </t>
  </si>
  <si>
    <t> 08.10.1972 20:26 </t>
  </si>
  <si>
    <t>2441599.354 </t>
  </si>
  <si>
    <t> 08.10.1972 20:29 </t>
  </si>
  <si>
    <t> BBS 6 </t>
  </si>
  <si>
    <t>2441605.348 </t>
  </si>
  <si>
    <t> 14.10.1972 20:21 </t>
  </si>
  <si>
    <t>2441623.320 </t>
  </si>
  <si>
    <t> 01.11.1972 19:40 </t>
  </si>
  <si>
    <t>2441626.593 </t>
  </si>
  <si>
    <t> 05.11.1972 02:13 </t>
  </si>
  <si>
    <t>2441764.363 </t>
  </si>
  <si>
    <t> 22.03.1973 20:42 </t>
  </si>
  <si>
    <t> -0.016 </t>
  </si>
  <si>
    <t>BAVM 28 </t>
  </si>
  <si>
    <t>2441765.476 </t>
  </si>
  <si>
    <t> 23.03.1973 23:25 </t>
  </si>
  <si>
    <t> AVSJ 5.86 </t>
  </si>
  <si>
    <t>2441766.556 </t>
  </si>
  <si>
    <t> 25.03.1973 01:20 </t>
  </si>
  <si>
    <t>2441776.352 </t>
  </si>
  <si>
    <t> 03.04.1973 20:26 </t>
  </si>
  <si>
    <t>2441777.408 </t>
  </si>
  <si>
    <t> 04.04.1973 21:47 </t>
  </si>
  <si>
    <t> -0.042 </t>
  </si>
  <si>
    <t> BBS 9 </t>
  </si>
  <si>
    <t>2441807.405 </t>
  </si>
  <si>
    <t> 04.05.1973 21:43 </t>
  </si>
  <si>
    <t> I.Kohutek </t>
  </si>
  <si>
    <t> BRNO 17 </t>
  </si>
  <si>
    <t>2441918.502 </t>
  </si>
  <si>
    <t> 24.08.1973 00:02 </t>
  </si>
  <si>
    <t> P.Ahnert </t>
  </si>
  <si>
    <t> MVS 6.125 </t>
  </si>
  <si>
    <t>2441931.584 </t>
  </si>
  <si>
    <t> 06.09.1973 02:00 </t>
  </si>
  <si>
    <t> BBS 11 </t>
  </si>
  <si>
    <t>2441932.664 </t>
  </si>
  <si>
    <t> 07.09.1973 03:56 </t>
  </si>
  <si>
    <t>2441942.468 </t>
  </si>
  <si>
    <t> 16.09.1973 23:13 </t>
  </si>
  <si>
    <t>2441959.353 </t>
  </si>
  <si>
    <t> 03.10.1973 20:28 </t>
  </si>
  <si>
    <t> J.Hudec </t>
  </si>
  <si>
    <t>2441980.593 </t>
  </si>
  <si>
    <t> 25.10.1973 02:13 </t>
  </si>
  <si>
    <t>2441980.594 </t>
  </si>
  <si>
    <t> 25.10.1973 02:15 </t>
  </si>
  <si>
    <t>2442004.559 </t>
  </si>
  <si>
    <t> 18.11.1973 01:24 </t>
  </si>
  <si>
    <t>2442086.236 </t>
  </si>
  <si>
    <t> 07.02.1974 17:39 </t>
  </si>
  <si>
    <t> BRNO 20 </t>
  </si>
  <si>
    <t>2442089.507 </t>
  </si>
  <si>
    <t> 11.02.1974 00:10 </t>
  </si>
  <si>
    <t>2442100.408 </t>
  </si>
  <si>
    <t> 21.02.1974 21:47 </t>
  </si>
  <si>
    <t> K.Locher </t>
  </si>
  <si>
    <t> BBS 14 </t>
  </si>
  <si>
    <t>2442157.586 </t>
  </si>
  <si>
    <t> 20.04.1974 02:03 </t>
  </si>
  <si>
    <t> BBS 15 </t>
  </si>
  <si>
    <t>2442247.466 </t>
  </si>
  <si>
    <t> 18.07.1974 23:11 </t>
  </si>
  <si>
    <t> BBS 16 </t>
  </si>
  <si>
    <t>2442249.641 </t>
  </si>
  <si>
    <t> 21.07.1974 03:23 </t>
  </si>
  <si>
    <t> AVSJ 6.27 </t>
  </si>
  <si>
    <t>2442253.450 </t>
  </si>
  <si>
    <t> 24.07.1974 22:48 </t>
  </si>
  <si>
    <t>2442266.505 </t>
  </si>
  <si>
    <t> 07.08.1974 00:07 </t>
  </si>
  <si>
    <t> -0.015 </t>
  </si>
  <si>
    <t>2442266.532 </t>
  </si>
  <si>
    <t> 07.08.1974 00:46 </t>
  </si>
  <si>
    <t> BBS 17 </t>
  </si>
  <si>
    <t>2442272.505 </t>
  </si>
  <si>
    <t> 13.08.1974 00:07 </t>
  </si>
  <si>
    <t>2442290.473 </t>
  </si>
  <si>
    <t> 30.08.1974 23:21 </t>
  </si>
  <si>
    <t>2442298.639 </t>
  </si>
  <si>
    <t> 08.09.1974 03:20 </t>
  </si>
  <si>
    <t> D.Sharpe </t>
  </si>
  <si>
    <t>2442298.662 </t>
  </si>
  <si>
    <t> 08.09.1974 03:53 </t>
  </si>
  <si>
    <t>2442301.364 </t>
  </si>
  <si>
    <t> 10.09.1974 20:44 </t>
  </si>
  <si>
    <t> -0.012 </t>
  </si>
  <si>
    <t> J.Zlatuska </t>
  </si>
  <si>
    <t>2442319.341 </t>
  </si>
  <si>
    <t> 28.09.1974 20:11 </t>
  </si>
  <si>
    <t>2442328.606 </t>
  </si>
  <si>
    <t> 08.10.1974 02:32 </t>
  </si>
  <si>
    <t> W.Farrar </t>
  </si>
  <si>
    <t>2442331.328 </t>
  </si>
  <si>
    <t> 10.10.1974 19:52 </t>
  </si>
  <si>
    <t> BBS 18 </t>
  </si>
  <si>
    <t>2442338.402 </t>
  </si>
  <si>
    <t> 17.10.1974 21:38 </t>
  </si>
  <si>
    <t>2442342.766 </t>
  </si>
  <si>
    <t> 22.10.1974 06:23 </t>
  </si>
  <si>
    <t>2442355.298 </t>
  </si>
  <si>
    <t> 03.11.1974 19:09 </t>
  </si>
  <si>
    <t>2442358.564 </t>
  </si>
  <si>
    <t> 07.11.1974 01:32 </t>
  </si>
  <si>
    <t>2442360.733 </t>
  </si>
  <si>
    <t> 09.11.1974 05:35 </t>
  </si>
  <si>
    <t> G.Wedemayer </t>
  </si>
  <si>
    <t>2442361.283 </t>
  </si>
  <si>
    <t> 09.11.1974 18:47 </t>
  </si>
  <si>
    <t>2442363.467 </t>
  </si>
  <si>
    <t> 11.11.1974 23:12 </t>
  </si>
  <si>
    <t>2442367.813 </t>
  </si>
  <si>
    <t> 16.11.1974 07:30 </t>
  </si>
  <si>
    <t> G.Samolyk </t>
  </si>
  <si>
    <t>2442367.818 </t>
  </si>
  <si>
    <t> 16.11.1974 07:37 </t>
  </si>
  <si>
    <t>2442385.265 </t>
  </si>
  <si>
    <t> 03.12.1974 18:21 </t>
  </si>
  <si>
    <t> BBS 19 </t>
  </si>
  <si>
    <t>2442389.620 </t>
  </si>
  <si>
    <t> 08.12.1974 02:52 </t>
  </si>
  <si>
    <t>2442395.598 </t>
  </si>
  <si>
    <t> 14.12.1974 02:21 </t>
  </si>
  <si>
    <t>2442404.851 </t>
  </si>
  <si>
    <t> 23.12.1974 08:25 </t>
  </si>
  <si>
    <t>2442428.267 </t>
  </si>
  <si>
    <t> 15.01.1975 18:24 </t>
  </si>
  <si>
    <t> BBS 20 </t>
  </si>
  <si>
    <t>2442429.913 </t>
  </si>
  <si>
    <t> 17.01.1975 09:54 </t>
  </si>
  <si>
    <t> AVSJ 7.33 </t>
  </si>
  <si>
    <t>2442447.341 </t>
  </si>
  <si>
    <t> 03.02.1975 20:11 </t>
  </si>
  <si>
    <t> BBS 21 </t>
  </si>
  <si>
    <t>2442454.403 </t>
  </si>
  <si>
    <t> 10.02.1975 21:40 </t>
  </si>
  <si>
    <t> J.Hanzlik </t>
  </si>
  <si>
    <t>2442456.590 </t>
  </si>
  <si>
    <t> 13.02.1975 02:09 </t>
  </si>
  <si>
    <t>2442476.746 </t>
  </si>
  <si>
    <t> 05.03.1975 05:54 </t>
  </si>
  <si>
    <t>2442503.436 </t>
  </si>
  <si>
    <t> 31.03.1975 22:27 </t>
  </si>
  <si>
    <t>2442507.779 </t>
  </si>
  <si>
    <t> 05.04.1975 06:41 </t>
  </si>
  <si>
    <t>2442507.780 </t>
  </si>
  <si>
    <t> 05.04.1975 06:43 </t>
  </si>
  <si>
    <t>2442507.789 </t>
  </si>
  <si>
    <t> 05.04.1975 06:56 </t>
  </si>
  <si>
    <t>2442528.483 </t>
  </si>
  <si>
    <t> 25.04.1975 23:35 </t>
  </si>
  <si>
    <t> BBS 22 </t>
  </si>
  <si>
    <t>2442535.564 </t>
  </si>
  <si>
    <t> 03.05.1975 01:32 </t>
  </si>
  <si>
    <t>2442546.451 </t>
  </si>
  <si>
    <t> 13.05.1975 22:49 </t>
  </si>
  <si>
    <t> P.Novak </t>
  </si>
  <si>
    <t>2442551.365 </t>
  </si>
  <si>
    <t> 18.05.1975 20:45 </t>
  </si>
  <si>
    <t>2442578.588 </t>
  </si>
  <si>
    <t> 15.06.1975 02:06 </t>
  </si>
  <si>
    <t> BBS 23 </t>
  </si>
  <si>
    <t>2442579.673 </t>
  </si>
  <si>
    <t> 16.06.1975 04:09 </t>
  </si>
  <si>
    <t>2442581.847 </t>
  </si>
  <si>
    <t> 18.06.1975 08:19 </t>
  </si>
  <si>
    <t>2442584.584 </t>
  </si>
  <si>
    <t> 21.06.1975 02:00 </t>
  </si>
  <si>
    <t>2442589.461 </t>
  </si>
  <si>
    <t> 25.06.1975 23:03 </t>
  </si>
  <si>
    <t> -0.020 </t>
  </si>
  <si>
    <t> R.Germann </t>
  </si>
  <si>
    <t>2442589.479 </t>
  </si>
  <si>
    <t> 25.06.1975 23:29 </t>
  </si>
  <si>
    <t>2442592.749 </t>
  </si>
  <si>
    <t> 29.06.1975 05:58 </t>
  </si>
  <si>
    <t>2442593.843 </t>
  </si>
  <si>
    <t> 30.06.1975 08:13 </t>
  </si>
  <si>
    <t> P.Atwood </t>
  </si>
  <si>
    <t>2442598.739 </t>
  </si>
  <si>
    <t> 05.07.1975 05:44 </t>
  </si>
  <si>
    <t> B.A.Krobusek </t>
  </si>
  <si>
    <t>IBVS 1249 </t>
  </si>
  <si>
    <t>2442599.822 </t>
  </si>
  <si>
    <t> 06.07.1975 07:43 </t>
  </si>
  <si>
    <t>2442601.427 </t>
  </si>
  <si>
    <t> 07.07.1975 22:14 </t>
  </si>
  <si>
    <t> -0.036 </t>
  </si>
  <si>
    <t>2442604.731 </t>
  </si>
  <si>
    <t> 11.07.1975 05:32 </t>
  </si>
  <si>
    <t>2442631.410 </t>
  </si>
  <si>
    <t> 06.08.1975 21:50 </t>
  </si>
  <si>
    <t> O.Cadek </t>
  </si>
  <si>
    <t>2442632.495 </t>
  </si>
  <si>
    <t> 07.08.1975 23:52 </t>
  </si>
  <si>
    <t>2442638.480 </t>
  </si>
  <si>
    <t> 13.08.1975 23:31 </t>
  </si>
  <si>
    <t> -0.017 </t>
  </si>
  <si>
    <t> J.Sulan </t>
  </si>
  <si>
    <t>2442638.484 </t>
  </si>
  <si>
    <t> 13.08.1975 23:36 </t>
  </si>
  <si>
    <t> -0.013 </t>
  </si>
  <si>
    <t>2442638.485 </t>
  </si>
  <si>
    <t> 13.08.1975 23:38 </t>
  </si>
  <si>
    <t> V.Hruza </t>
  </si>
  <si>
    <t>2442656.470 </t>
  </si>
  <si>
    <t> 31.08.1975 23:16 </t>
  </si>
  <si>
    <t>2442660.830 </t>
  </si>
  <si>
    <t> 05.09.1975 07:55 </t>
  </si>
  <si>
    <t>2442664.638 </t>
  </si>
  <si>
    <t> 09.09.1975 03:18 </t>
  </si>
  <si>
    <t>2442664.641 </t>
  </si>
  <si>
    <t> 09.09.1975 03:23 </t>
  </si>
  <si>
    <t> A.Mallama </t>
  </si>
  <si>
    <t>2442665.725 </t>
  </si>
  <si>
    <t> 10.09.1975 05:24 </t>
  </si>
  <si>
    <t>2442679.347 </t>
  </si>
  <si>
    <t> 23.09.1975 20:19 </t>
  </si>
  <si>
    <t> BBS 24 </t>
  </si>
  <si>
    <t>2442682.617 </t>
  </si>
  <si>
    <t> 27.09.1975 02:48 </t>
  </si>
  <si>
    <t>2442714.744 </t>
  </si>
  <si>
    <t> 29.10.1975 05:51 </t>
  </si>
  <si>
    <t>2442753.415 </t>
  </si>
  <si>
    <t> 06.12.1975 21:57 </t>
  </si>
  <si>
    <t> BBS 25 </t>
  </si>
  <si>
    <t>2442758.300 </t>
  </si>
  <si>
    <t> 11.12.1975 19:12 </t>
  </si>
  <si>
    <t>2442758.314 </t>
  </si>
  <si>
    <t> 11.12.1975 19:32 </t>
  </si>
  <si>
    <t>2442770.295 </t>
  </si>
  <si>
    <t> 23.12.1975 19:04 </t>
  </si>
  <si>
    <t>2442773.569 </t>
  </si>
  <si>
    <t> 27.12.1975 01:39 </t>
  </si>
  <si>
    <t>2442774.651 </t>
  </si>
  <si>
    <t> 28.12.1975 03:37 </t>
  </si>
  <si>
    <t>2442802.432 </t>
  </si>
  <si>
    <t> 24.01.1976 22:22 </t>
  </si>
  <si>
    <t> BBS 26 </t>
  </si>
  <si>
    <t>2442832.390 </t>
  </si>
  <si>
    <t> 23.02.1976 21:21 </t>
  </si>
  <si>
    <t>2442859.612 </t>
  </si>
  <si>
    <t> 22.03.1976 02:41 </t>
  </si>
  <si>
    <t> AOEB 1 </t>
  </si>
  <si>
    <t>2442888.475 </t>
  </si>
  <si>
    <t> 19.04.1976 23:24 </t>
  </si>
  <si>
    <t> BBS 27 </t>
  </si>
  <si>
    <t>2442891.746 </t>
  </si>
  <si>
    <t> 23.04.1976 05:54 </t>
  </si>
  <si>
    <t>2442897.737 </t>
  </si>
  <si>
    <t> 29.04.1976 05:41 </t>
  </si>
  <si>
    <t>2442903.725 </t>
  </si>
  <si>
    <t> 05.05.1976 05:24 </t>
  </si>
  <si>
    <t>2442906.456 </t>
  </si>
  <si>
    <t> 07.05.1976 22:56 </t>
  </si>
  <si>
    <t> BBS 28 </t>
  </si>
  <si>
    <t>2442921.708 </t>
  </si>
  <si>
    <t> 23.05.1976 04:59 </t>
  </si>
  <si>
    <t> E.Halbach </t>
  </si>
  <si>
    <t>2442937.481 </t>
  </si>
  <si>
    <t> 07.06.1976 23:32 </t>
  </si>
  <si>
    <t> BRNO 21 </t>
  </si>
  <si>
    <t>2442946.751 </t>
  </si>
  <si>
    <t> 17.06.1976 06:01 </t>
  </si>
  <si>
    <t>2442955.457 </t>
  </si>
  <si>
    <t> 25.06.1976 22:58 </t>
  </si>
  <si>
    <t> V.Wagner </t>
  </si>
  <si>
    <t>2442955.464 </t>
  </si>
  <si>
    <t> 25.06.1976 23:08 </t>
  </si>
  <si>
    <t>2442955.475 </t>
  </si>
  <si>
    <t> 25.06.1976 23:24 </t>
  </si>
  <si>
    <t>IBVS 1190 </t>
  </si>
  <si>
    <t>2442961.452 </t>
  </si>
  <si>
    <t> 01.07.1976 22:50 </t>
  </si>
  <si>
    <t> J.Vesely </t>
  </si>
  <si>
    <t>2442961.4578 </t>
  </si>
  <si>
    <t> 01.07.1976 22:59 </t>
  </si>
  <si>
    <t> 0.0002 </t>
  </si>
  <si>
    <t> J.Ebersberger </t>
  </si>
  <si>
    <t>IBVS 1358 </t>
  </si>
  <si>
    <t>2442961.462 </t>
  </si>
  <si>
    <t> 01.07.1976 23:05 </t>
  </si>
  <si>
    <t>2442964.720 </t>
  </si>
  <si>
    <t> 05.07.1976 05:16 </t>
  </si>
  <si>
    <t> D.Ruokonen </t>
  </si>
  <si>
    <t>2442964.726 </t>
  </si>
  <si>
    <t> 05.07.1976 05:25 </t>
  </si>
  <si>
    <t>2442987.594 </t>
  </si>
  <si>
    <t> 28.07.1976 02:15 </t>
  </si>
  <si>
    <t> BBS 29 </t>
  </si>
  <si>
    <t>2442993.584 </t>
  </si>
  <si>
    <t> 03.08.1976 02:00 </t>
  </si>
  <si>
    <t>2442994.685 </t>
  </si>
  <si>
    <t> 04.08.1976 04:26 </t>
  </si>
  <si>
    <t>2442997.389 </t>
  </si>
  <si>
    <t> 06.08.1976 21:20 </t>
  </si>
  <si>
    <t>2442998.496 </t>
  </si>
  <si>
    <t> 07.08.1976 23:54 </t>
  </si>
  <si>
    <t>2443004.487 </t>
  </si>
  <si>
    <t> 13.08.1976 23:41 </t>
  </si>
  <si>
    <t>BAVM 29 </t>
  </si>
  <si>
    <t>2443006.652 </t>
  </si>
  <si>
    <t> 16.08.1976 03:38 </t>
  </si>
  <si>
    <t>2443009.389 </t>
  </si>
  <si>
    <t> 18.08.1976 21:20 </t>
  </si>
  <si>
    <t> V.Pecenka </t>
  </si>
  <si>
    <t>2443015.373 </t>
  </si>
  <si>
    <t> 24.08.1976 20:57 </t>
  </si>
  <si>
    <t> J.Jurik </t>
  </si>
  <si>
    <t>2443015.379 </t>
  </si>
  <si>
    <t> 24.08.1976 21:05 </t>
  </si>
  <si>
    <t> P.Zouhar </t>
  </si>
  <si>
    <t>2443016.462 </t>
  </si>
  <si>
    <t> 25.08.1976 23:05 </t>
  </si>
  <si>
    <t>2443016.463 </t>
  </si>
  <si>
    <t> 25.08.1976 23:06 </t>
  </si>
  <si>
    <t>2443016.470 </t>
  </si>
  <si>
    <t> 25.08.1976 23:16 </t>
  </si>
  <si>
    <t>2443026.812 </t>
  </si>
  <si>
    <t> 05.09.1976 07:29 </t>
  </si>
  <si>
    <t>2443026.817 </t>
  </si>
  <si>
    <t> 05.09.1976 07:36 </t>
  </si>
  <si>
    <t>2443040.429 </t>
  </si>
  <si>
    <t> 18.09.1976 22:17 </t>
  </si>
  <si>
    <t> BBS 30 </t>
  </si>
  <si>
    <t>2443045.320 </t>
  </si>
  <si>
    <t> 23.09.1976 19:40 </t>
  </si>
  <si>
    <t>2443045.322 </t>
  </si>
  <si>
    <t> 23.09.1976 19:43 </t>
  </si>
  <si>
    <t>2443051.870 </t>
  </si>
  <si>
    <t> 30.09.1976 08:52 </t>
  </si>
  <si>
    <t>2443057.306 </t>
  </si>
  <si>
    <t> 05.10.1976 19:20 </t>
  </si>
  <si>
    <t>2443069.839 </t>
  </si>
  <si>
    <t> 18.10.1976 08:08 </t>
  </si>
  <si>
    <t>2443074.7416 </t>
  </si>
  <si>
    <t> 23.10.1976 05:47 </t>
  </si>
  <si>
    <t> 0.0026 </t>
  </si>
  <si>
    <t> D.R.Skillman </t>
  </si>
  <si>
    <t> AVSJ 7.25 </t>
  </si>
  <si>
    <t>2443075.282 </t>
  </si>
  <si>
    <t> 23.10.1976 18:46 </t>
  </si>
  <si>
    <t>2443076.373 </t>
  </si>
  <si>
    <t> 24.10.1976 20:57 </t>
  </si>
  <si>
    <t>2443088.340 </t>
  </si>
  <si>
    <t> 05.11.1976 20:09 </t>
  </si>
  <si>
    <t> BBS 31 </t>
  </si>
  <si>
    <t>2443088.356 </t>
  </si>
  <si>
    <t> 05.11.1976 20:32 </t>
  </si>
  <si>
    <t>2443128.295 </t>
  </si>
  <si>
    <t> 15.12.1976 19:04 </t>
  </si>
  <si>
    <t> -0.089 </t>
  </si>
  <si>
    <t> A.Royer </t>
  </si>
  <si>
    <t> BBS 32 </t>
  </si>
  <si>
    <t>2443136.284 </t>
  </si>
  <si>
    <t> 23.12.1976 18:48 </t>
  </si>
  <si>
    <t>2443143.905 </t>
  </si>
  <si>
    <t> 31.12.1976 09:43 </t>
  </si>
  <si>
    <t>2443143.912 </t>
  </si>
  <si>
    <t> 31.12.1976 09:53 </t>
  </si>
  <si>
    <t>2443165.691 </t>
  </si>
  <si>
    <t> 22.01.1977 04:35 </t>
  </si>
  <si>
    <t>2443245.757 </t>
  </si>
  <si>
    <t> 12.04.1977 06:10 </t>
  </si>
  <si>
    <t>2443288.5002 </t>
  </si>
  <si>
    <t> 25.05.1977 00:00 </t>
  </si>
  <si>
    <t> -0.0028 </t>
  </si>
  <si>
    <t> G.Bode et al. </t>
  </si>
  <si>
    <t>IBVS 1449 </t>
  </si>
  <si>
    <t>2443290.400 </t>
  </si>
  <si>
    <t> 26.05.1977 21:36 </t>
  </si>
  <si>
    <t>2443296.404 </t>
  </si>
  <si>
    <t> 01.06.1977 21:41 </t>
  </si>
  <si>
    <t> BBS 33 </t>
  </si>
  <si>
    <t>2443306.751 </t>
  </si>
  <si>
    <t> 12.06.1977 06:01 </t>
  </si>
  <si>
    <t>2443340.501 </t>
  </si>
  <si>
    <t> 16.07.1977 00:01 </t>
  </si>
  <si>
    <t> J.le Borgne </t>
  </si>
  <si>
    <t> BBS 34 </t>
  </si>
  <si>
    <t>2443342.702 </t>
  </si>
  <si>
    <t> 18.07.1977 04:50 </t>
  </si>
  <si>
    <t>2443353.593 </t>
  </si>
  <si>
    <t> 29.07.1977 02:13 </t>
  </si>
  <si>
    <t> A.MacRobert </t>
  </si>
  <si>
    <t>2443361.758 </t>
  </si>
  <si>
    <t> 06.08.1977 06:11 </t>
  </si>
  <si>
    <t>2443363.390 </t>
  </si>
  <si>
    <t> 07.08.1977 21:21 </t>
  </si>
  <si>
    <t> J.Fricova </t>
  </si>
  <si>
    <t>2443363.393 </t>
  </si>
  <si>
    <t> 07.08.1977 21:25 </t>
  </si>
  <si>
    <t> A.Kolcun </t>
  </si>
  <si>
    <t>2443370.469 </t>
  </si>
  <si>
    <t> 14.08.1977 23:15 </t>
  </si>
  <si>
    <t>2443393.353 </t>
  </si>
  <si>
    <t> 06.09.1977 20:28 </t>
  </si>
  <si>
    <t> K.Vojtek </t>
  </si>
  <si>
    <t>2443399.341 </t>
  </si>
  <si>
    <t> 12.09.1977 20:11 </t>
  </si>
  <si>
    <t>2443400.418 </t>
  </si>
  <si>
    <t> 13.09.1977 22:01 </t>
  </si>
  <si>
    <t> P.Hanzlik </t>
  </si>
  <si>
    <t>2443400.419 </t>
  </si>
  <si>
    <t> 13.09.1977 22:03 </t>
  </si>
  <si>
    <t> BRNO 23 </t>
  </si>
  <si>
    <t>2443400.421 </t>
  </si>
  <si>
    <t> 13.09.1977 22:06 </t>
  </si>
  <si>
    <t> P.Ivan </t>
  </si>
  <si>
    <t>2443405.314 </t>
  </si>
  <si>
    <t> 18.09.1977 19:32 </t>
  </si>
  <si>
    <t> BBS 35 </t>
  </si>
  <si>
    <t>2443424.381 </t>
  </si>
  <si>
    <t> 07.10.1977 21:08 </t>
  </si>
  <si>
    <t> V.Karlovsky </t>
  </si>
  <si>
    <t>2443425.482 </t>
  </si>
  <si>
    <t> 08.10.1977 23:34 </t>
  </si>
  <si>
    <t>2443429.291 </t>
  </si>
  <si>
    <t> 12.10.1977 18:59 </t>
  </si>
  <si>
    <t>2443430.382 </t>
  </si>
  <si>
    <t> 13.10.1977 21:10 </t>
  </si>
  <si>
    <t>2443436.358 </t>
  </si>
  <si>
    <t> 19.10.1977 20:35 </t>
  </si>
  <si>
    <t>2443436.371 </t>
  </si>
  <si>
    <t> 19.10.1977 20:54 </t>
  </si>
  <si>
    <t>2443454.334 </t>
  </si>
  <si>
    <t> 06.11.1977 20:00 </t>
  </si>
  <si>
    <t>2443470.672 </t>
  </si>
  <si>
    <t> 23.11.1977 04:07 </t>
  </si>
  <si>
    <t>2443477.213 </t>
  </si>
  <si>
    <t> 29.11.1977 17:06 </t>
  </si>
  <si>
    <t>2443490.273 </t>
  </si>
  <si>
    <t> 12.12.1977 18:33 </t>
  </si>
  <si>
    <t>2443508.264 </t>
  </si>
  <si>
    <t> 30.12.1977 18:20 </t>
  </si>
  <si>
    <t> BBS 36 </t>
  </si>
  <si>
    <t>2443510.428 </t>
  </si>
  <si>
    <t> 01.01.1978 22:16 </t>
  </si>
  <si>
    <t>2443540.382 </t>
  </si>
  <si>
    <t> 31.01.1978 21:10 </t>
  </si>
  <si>
    <t> J.Manek </t>
  </si>
  <si>
    <t>2443540.384 </t>
  </si>
  <si>
    <t> 31.01.1978 21:12 </t>
  </si>
  <si>
    <t> J.Soukupova </t>
  </si>
  <si>
    <t>2443540.385 </t>
  </si>
  <si>
    <t> 31.01.1978 21:14 </t>
  </si>
  <si>
    <t> M.Kaplanova </t>
  </si>
  <si>
    <t>2443617.4529 </t>
  </si>
  <si>
    <t> 18.04.1978 22:52 </t>
  </si>
  <si>
    <t> -0.0017 </t>
  </si>
  <si>
    <t> Bode &amp; Ebersberger </t>
  </si>
  <si>
    <t>IBVS 1924 </t>
  </si>
  <si>
    <t>2443630.793 </t>
  </si>
  <si>
    <t> 02.05.1978 07:01 </t>
  </si>
  <si>
    <t>2443700.501 </t>
  </si>
  <si>
    <t> 11.07.1978 00:01 </t>
  </si>
  <si>
    <t> P.Kucera </t>
  </si>
  <si>
    <t>2443705.418 </t>
  </si>
  <si>
    <t> 15.07.1978 22:01 </t>
  </si>
  <si>
    <t> BBS 38 </t>
  </si>
  <si>
    <t>2443706.519 </t>
  </si>
  <si>
    <t> 17.07.1978 00:27 </t>
  </si>
  <si>
    <t>2443711.407 </t>
  </si>
  <si>
    <t> 21.07.1978 21:46 </t>
  </si>
  <si>
    <t>2443712.496 </t>
  </si>
  <si>
    <t> 22.07.1978 23:54 </t>
  </si>
  <si>
    <t>2443713.581 </t>
  </si>
  <si>
    <t> 24.07.1978 01:56 </t>
  </si>
  <si>
    <t>2443717.396 </t>
  </si>
  <si>
    <t> 27.07.1978 21:30 </t>
  </si>
  <si>
    <t>2443723.381 </t>
  </si>
  <si>
    <t> 02.08.1978 21:08 </t>
  </si>
  <si>
    <t> C.Klimcik </t>
  </si>
  <si>
    <t>2443723.386 </t>
  </si>
  <si>
    <t> 02.08.1978 21:15 </t>
  </si>
  <si>
    <t>2443723.387 </t>
  </si>
  <si>
    <t> 02.08.1978 21:17 </t>
  </si>
  <si>
    <t>2443723.388 </t>
  </si>
  <si>
    <t> 02.08.1978 21:18 </t>
  </si>
  <si>
    <t>2443724.459 </t>
  </si>
  <si>
    <t> 03.08.1978 23:00 </t>
  </si>
  <si>
    <t> M.Bohuslavova </t>
  </si>
  <si>
    <t>2443724.462 </t>
  </si>
  <si>
    <t> 03.08.1978 23:05 </t>
  </si>
  <si>
    <t>2443724.464 </t>
  </si>
  <si>
    <t> 03.08.1978 23:08 </t>
  </si>
  <si>
    <t>2443724.465 </t>
  </si>
  <si>
    <t> 03.08.1978 23:09 </t>
  </si>
  <si>
    <t>2443724.472 </t>
  </si>
  <si>
    <t> 03.08.1978 23:19 </t>
  </si>
  <si>
    <t>2443724.484 </t>
  </si>
  <si>
    <t> 03.08.1978 23:36 </t>
  </si>
  <si>
    <t> V.Fricova </t>
  </si>
  <si>
    <t>2443724.486 </t>
  </si>
  <si>
    <t> 03.08.1978 23:39 </t>
  </si>
  <si>
    <t> M.Timkova </t>
  </si>
  <si>
    <t>2443729.387 </t>
  </si>
  <si>
    <t> 08.08.1978 21:17 </t>
  </si>
  <si>
    <t>2443739.726 </t>
  </si>
  <si>
    <t> 19.08.1978 05:25 </t>
  </si>
  <si>
    <t>2443741.354 </t>
  </si>
  <si>
    <t> 20.08.1978 20:29 </t>
  </si>
  <si>
    <t>2443762.598 </t>
  </si>
  <si>
    <t> 11.09.1978 02:21 </t>
  </si>
  <si>
    <t> BBS 39 </t>
  </si>
  <si>
    <t>2443765.328 </t>
  </si>
  <si>
    <t> 13.09.1978 19:52 </t>
  </si>
  <si>
    <t>2443766.414 </t>
  </si>
  <si>
    <t> 14.09.1978 21:56 </t>
  </si>
  <si>
    <t>2443775.671 </t>
  </si>
  <si>
    <t> 24.09.1978 04:06 </t>
  </si>
  <si>
    <t>2443790.372 </t>
  </si>
  <si>
    <t> 08.10.1978 20:55 </t>
  </si>
  <si>
    <t>2443795.268 </t>
  </si>
  <si>
    <t> 13.10.1978 18:25 </t>
  </si>
  <si>
    <t>2443796.357 </t>
  </si>
  <si>
    <t> 14.10.1978 20:34 </t>
  </si>
  <si>
    <t>2443796.366 </t>
  </si>
  <si>
    <t> 14.10.1978 20:47 </t>
  </si>
  <si>
    <t>2443832.304 </t>
  </si>
  <si>
    <t> 19.11.1978 19:17 </t>
  </si>
  <si>
    <t> M.Dietrich </t>
  </si>
  <si>
    <t> MVS 8.136 </t>
  </si>
  <si>
    <t>2443899.294 </t>
  </si>
  <si>
    <t> 25.01.1979 19:03 </t>
  </si>
  <si>
    <t>2443956.480 </t>
  </si>
  <si>
    <t> 23.03.1979 23:31 </t>
  </si>
  <si>
    <t>2443970.629 </t>
  </si>
  <si>
    <t> 07.04.1979 03:05 </t>
  </si>
  <si>
    <t>2443998.419 </t>
  </si>
  <si>
    <t> 04.05.1979 22:03 </t>
  </si>
  <si>
    <t> D.Brozman </t>
  </si>
  <si>
    <t>2444022.377 </t>
  </si>
  <si>
    <t> 28.05.1979 21:02 </t>
  </si>
  <si>
    <t>2444028.375 </t>
  </si>
  <si>
    <t> 03.06.1979 21:00 </t>
  </si>
  <si>
    <t> BBS 44 </t>
  </si>
  <si>
    <t>2444077.390 </t>
  </si>
  <si>
    <t> 22.07.1979 21:21 </t>
  </si>
  <si>
    <t>2444077.394 </t>
  </si>
  <si>
    <t> 22.07.1979 21:27 </t>
  </si>
  <si>
    <t> J.Horky </t>
  </si>
  <si>
    <t> J.Mrazek </t>
  </si>
  <si>
    <t>2444077.398 </t>
  </si>
  <si>
    <t> 22.07.1979 21:33 </t>
  </si>
  <si>
    <t>2444077.399 </t>
  </si>
  <si>
    <t> 22.07.1979 21:34 </t>
  </si>
  <si>
    <t> L.Putna </t>
  </si>
  <si>
    <t>2444077.400 </t>
  </si>
  <si>
    <t> 22.07.1979 21:36 </t>
  </si>
  <si>
    <t> D.Svehlova </t>
  </si>
  <si>
    <t>2444077.404 </t>
  </si>
  <si>
    <t> 22.07.1979 21:41 </t>
  </si>
  <si>
    <t>2444077.406 </t>
  </si>
  <si>
    <t> 22.07.1979 21:44 </t>
  </si>
  <si>
    <t> P.Jancarova </t>
  </si>
  <si>
    <t>2444081.738 </t>
  </si>
  <si>
    <t> 27.07.1979 05:42 </t>
  </si>
  <si>
    <t>2444092.642 </t>
  </si>
  <si>
    <t> 07.08.1979 03:24 </t>
  </si>
  <si>
    <t>2444098.633 </t>
  </si>
  <si>
    <t> 13.08.1979 03:11 </t>
  </si>
  <si>
    <t>2444098.637 </t>
  </si>
  <si>
    <t> 13.08.1979 03:17 </t>
  </si>
  <si>
    <t>2444099.713 </t>
  </si>
  <si>
    <t> 14.08.1979 05:06 </t>
  </si>
  <si>
    <t>2444101.351 </t>
  </si>
  <si>
    <t> 15.08.1979 20:25 </t>
  </si>
  <si>
    <t>2444101.360 </t>
  </si>
  <si>
    <t> 15.08.1979 20:38 </t>
  </si>
  <si>
    <t> A.Slatinsky </t>
  </si>
  <si>
    <t>2444102.448 </t>
  </si>
  <si>
    <t> 16.08.1979 22:45 </t>
  </si>
  <si>
    <t>2444167.253 </t>
  </si>
  <si>
    <t> 20.10.1979 18:04 </t>
  </si>
  <si>
    <t> N.Machkova </t>
  </si>
  <si>
    <t>2444174.325 </t>
  </si>
  <si>
    <t> 27.10.1979 19:48 </t>
  </si>
  <si>
    <t> MVS 8.192 </t>
  </si>
  <si>
    <t>2444195.572 </t>
  </si>
  <si>
    <t> 18.11.1979 01:43 </t>
  </si>
  <si>
    <t>2444196.661 </t>
  </si>
  <si>
    <t> 19.11.1979 03:51 </t>
  </si>
  <si>
    <t>2444211.336 </t>
  </si>
  <si>
    <t> 03.12.1979 20:03 </t>
  </si>
  <si>
    <t> -0.029 </t>
  </si>
  <si>
    <t> BBS 46 </t>
  </si>
  <si>
    <t>2444223.337 </t>
  </si>
  <si>
    <t> 15.12.1979 20:05 </t>
  </si>
  <si>
    <t>2444226.616 </t>
  </si>
  <si>
    <t> 19.12.1979 02:47 </t>
  </si>
  <si>
    <t>2444251.663 </t>
  </si>
  <si>
    <t> 13.01.1980 03:54 </t>
  </si>
  <si>
    <t>2444252.206 </t>
  </si>
  <si>
    <t> 13.01.1980 16:56 </t>
  </si>
  <si>
    <t>2444255.475 </t>
  </si>
  <si>
    <t> 16.01.1980 23:24 </t>
  </si>
  <si>
    <t>2444256.562 </t>
  </si>
  <si>
    <t> 18.01.1980 01:29 </t>
  </si>
  <si>
    <t>2444348.618 </t>
  </si>
  <si>
    <t> 19.04.1980 02:49 </t>
  </si>
  <si>
    <t>2444358.421 </t>
  </si>
  <si>
    <t> 28.04.1980 22:06 </t>
  </si>
  <si>
    <t> BBS 47 </t>
  </si>
  <si>
    <t>2444381.823 </t>
  </si>
  <si>
    <t> 22.05.1980 07:45 </t>
  </si>
  <si>
    <t> G.Hanson </t>
  </si>
  <si>
    <t>2444399.807 </t>
  </si>
  <si>
    <t> 09.06.1980 07:22 </t>
  </si>
  <si>
    <t>2444410.692 </t>
  </si>
  <si>
    <t> 20.06.1980 04:36 </t>
  </si>
  <si>
    <t>2444445.556 </t>
  </si>
  <si>
    <t> 25.07.1980 01:20 </t>
  </si>
  <si>
    <t> BBS 49 </t>
  </si>
  <si>
    <t>2444456.441 </t>
  </si>
  <si>
    <t> 04.08.1980 22:35 </t>
  </si>
  <si>
    <t> K.Chyzny </t>
  </si>
  <si>
    <t> MVS 9.18 </t>
  </si>
  <si>
    <t> D.Lis </t>
  </si>
  <si>
    <t>2444456.443 </t>
  </si>
  <si>
    <t> 04.08.1980 22:37 </t>
  </si>
  <si>
    <t> L.Barski </t>
  </si>
  <si>
    <t>2444456.449 </t>
  </si>
  <si>
    <t> 04.08.1980 22:46 </t>
  </si>
  <si>
    <t> P.Jochym </t>
  </si>
  <si>
    <t>2444462.439 </t>
  </si>
  <si>
    <t> 10.08.1980 22:32 </t>
  </si>
  <si>
    <t> J.Borosova </t>
  </si>
  <si>
    <t> J.Griscik </t>
  </si>
  <si>
    <t>2444462.441 </t>
  </si>
  <si>
    <t> 10.08.1980 22:35 </t>
  </si>
  <si>
    <t> I.Lorenc </t>
  </si>
  <si>
    <t>2444468.426 </t>
  </si>
  <si>
    <t> 16.08.1980 22:13 </t>
  </si>
  <si>
    <t> R.Rajnoha </t>
  </si>
  <si>
    <t>2444484.4962 </t>
  </si>
  <si>
    <t> 01.09.1980 23:54 </t>
  </si>
  <si>
    <t> 0.0036 </t>
  </si>
  <si>
    <t> Hopp &amp; Geyer </t>
  </si>
  <si>
    <t>IBVS 2327 </t>
  </si>
  <si>
    <t>2444485.5820 </t>
  </si>
  <si>
    <t> 03.09.1980 01:58 </t>
  </si>
  <si>
    <t>2444486.397 </t>
  </si>
  <si>
    <t> 03.09.1980 21:31 </t>
  </si>
  <si>
    <t>2444486.400 </t>
  </si>
  <si>
    <t> 03.09.1980 21:36 </t>
  </si>
  <si>
    <t> BBS 50 </t>
  </si>
  <si>
    <t>2444486.402 </t>
  </si>
  <si>
    <t> 03.09.1980 21:38 </t>
  </si>
  <si>
    <t>2444486.4032 </t>
  </si>
  <si>
    <t> 03.09.1980 21:40 </t>
  </si>
  <si>
    <t> 0.0045 </t>
  </si>
  <si>
    <t>2444486.405 </t>
  </si>
  <si>
    <t> 03.09.1980 21:43 </t>
  </si>
  <si>
    <t> H.Grzelczyk </t>
  </si>
  <si>
    <t>BAVM 36 </t>
  </si>
  <si>
    <t>2444487.484 </t>
  </si>
  <si>
    <t> 04.09.1980 23:36 </t>
  </si>
  <si>
    <t>2444489.403 </t>
  </si>
  <si>
    <t> 06.09.1980 21:40 </t>
  </si>
  <si>
    <t>2444491.306 </t>
  </si>
  <si>
    <t> 08.09.1980 19:20 </t>
  </si>
  <si>
    <t>2444491.308 </t>
  </si>
  <si>
    <t> 08.09.1980 19:23 </t>
  </si>
  <si>
    <t>2444503.288 </t>
  </si>
  <si>
    <t> 20.09.1980 18:54 </t>
  </si>
  <si>
    <t>2444510.368 </t>
  </si>
  <si>
    <t> 27.09.1980 20:49 </t>
  </si>
  <si>
    <t>2444516.357 </t>
  </si>
  <si>
    <t> 03.10.1980 20:34 </t>
  </si>
  <si>
    <t> P.Frank </t>
  </si>
  <si>
    <t>BAVM 34 </t>
  </si>
  <si>
    <t>2444540.319 </t>
  </si>
  <si>
    <t> 27.10.1980 19:39 </t>
  </si>
  <si>
    <t> BBS 51 </t>
  </si>
  <si>
    <t>2444541.410 </t>
  </si>
  <si>
    <t> 28.10.1980 21:50 </t>
  </si>
  <si>
    <t>2444564.292 </t>
  </si>
  <si>
    <t> 20.11.1980 19:00 </t>
  </si>
  <si>
    <t>2444565.373 </t>
  </si>
  <si>
    <t> 21.11.1980 20:57 </t>
  </si>
  <si>
    <t>2444582.254 </t>
  </si>
  <si>
    <t> 08.12.1980 18:05 </t>
  </si>
  <si>
    <t> BBS 52 </t>
  </si>
  <si>
    <t>2444638.346 </t>
  </si>
  <si>
    <t> 02.02.1981 20:18 </t>
  </si>
  <si>
    <t>2444638.347 </t>
  </si>
  <si>
    <t> 02.02.1981 20:19 </t>
  </si>
  <si>
    <t> BRNO 26 </t>
  </si>
  <si>
    <t>2444663.397 </t>
  </si>
  <si>
    <t> 27.02.1981 21:31 </t>
  </si>
  <si>
    <t>2444701.528 </t>
  </si>
  <si>
    <t> 07.04.1981 00:40 </t>
  </si>
  <si>
    <t>2444707.508 </t>
  </si>
  <si>
    <t> 13.04.1981 00:11 </t>
  </si>
  <si>
    <t>2444709.696 </t>
  </si>
  <si>
    <t> 15.04.1981 04:42 </t>
  </si>
  <si>
    <t> D.Williams </t>
  </si>
  <si>
    <t>2444727.674 </t>
  </si>
  <si>
    <t> 03.05.1981 04:10 </t>
  </si>
  <si>
    <t>2444752.721 </t>
  </si>
  <si>
    <t> 28.05.1981 05:18 </t>
  </si>
  <si>
    <t>2444778.859 </t>
  </si>
  <si>
    <t> 23.06.1981 08:36 </t>
  </si>
  <si>
    <t>2444784.853 </t>
  </si>
  <si>
    <t> 29.06.1981 08:28 </t>
  </si>
  <si>
    <t>2444795.748 </t>
  </si>
  <si>
    <t> 10.07.1981 05:57 </t>
  </si>
  <si>
    <t>2444816.435 </t>
  </si>
  <si>
    <t> 30.07.1981 22:26 </t>
  </si>
  <si>
    <t> T.Kolcunova </t>
  </si>
  <si>
    <t>2444816.444 </t>
  </si>
  <si>
    <t> 30.07.1981 22:39 </t>
  </si>
  <si>
    <t>2444816.450 </t>
  </si>
  <si>
    <t> 30.07.1981 22:48 </t>
  </si>
  <si>
    <t> P.Lipovska </t>
  </si>
  <si>
    <t>2444817.522 </t>
  </si>
  <si>
    <t> 01.08.1981 00:31 </t>
  </si>
  <si>
    <t> P.Neugebauer </t>
  </si>
  <si>
    <t>2444817.529 </t>
  </si>
  <si>
    <t> 01.08.1981 00:41 </t>
  </si>
  <si>
    <t> A.Wojtas </t>
  </si>
  <si>
    <t> MVS 9.90 </t>
  </si>
  <si>
    <t>2444817.532 </t>
  </si>
  <si>
    <t> 01.08.1981 00:46 </t>
  </si>
  <si>
    <t>2444822.418 </t>
  </si>
  <si>
    <t> 05.08.1981 22:01 </t>
  </si>
  <si>
    <t>2444822.423 </t>
  </si>
  <si>
    <t> 05.08.1981 22:09 </t>
  </si>
  <si>
    <t> T.Kaczkowski </t>
  </si>
  <si>
    <t>2444822.428 </t>
  </si>
  <si>
    <t> 05.08.1981 22:16 </t>
  </si>
  <si>
    <t> K.Chyzy </t>
  </si>
  <si>
    <t>2444822.432 </t>
  </si>
  <si>
    <t> 05.08.1981 22:22 </t>
  </si>
  <si>
    <t> H.Bohutinska </t>
  </si>
  <si>
    <t> M.Zejda </t>
  </si>
  <si>
    <t>2444822.433 </t>
  </si>
  <si>
    <t> 05.08.1981 22:23 </t>
  </si>
  <si>
    <t>2444822.434 </t>
  </si>
  <si>
    <t> 05.08.1981 22:24 </t>
  </si>
  <si>
    <t>2444822.436 </t>
  </si>
  <si>
    <t> 05.08.1981 22:27 </t>
  </si>
  <si>
    <t>2444822.437 </t>
  </si>
  <si>
    <t> 05.08.1981 22:29 </t>
  </si>
  <si>
    <t> V.Svoboda </t>
  </si>
  <si>
    <t>2444822.438 </t>
  </si>
  <si>
    <t> 05.08.1981 22:30 </t>
  </si>
  <si>
    <t> A.Inneman </t>
  </si>
  <si>
    <t>2444822.439 </t>
  </si>
  <si>
    <t> 05.08.1981 22:32 </t>
  </si>
  <si>
    <t> J.Vana </t>
  </si>
  <si>
    <t>2444822.440 </t>
  </si>
  <si>
    <t> 05.08.1981 22:33 </t>
  </si>
  <si>
    <t> T.Graf </t>
  </si>
  <si>
    <t> P.Troubil </t>
  </si>
  <si>
    <t>2444822.443 </t>
  </si>
  <si>
    <t> 05.08.1981 22:37 </t>
  </si>
  <si>
    <t> R.Pliska </t>
  </si>
  <si>
    <t>2444837.689 </t>
  </si>
  <si>
    <t> 21.08.1981 04:32 </t>
  </si>
  <si>
    <t>2444845.859 </t>
  </si>
  <si>
    <t> 29.08.1981 08:36 </t>
  </si>
  <si>
    <t>2444847.479 </t>
  </si>
  <si>
    <t> 30.08.1981 23:29 </t>
  </si>
  <si>
    <t>2444847.491 </t>
  </si>
  <si>
    <t> 30.08.1981 23:47 </t>
  </si>
  <si>
    <t> L.Hutta </t>
  </si>
  <si>
    <t>2444852.378 </t>
  </si>
  <si>
    <t> 04.09.1981 21:04 </t>
  </si>
  <si>
    <t> P.Wils </t>
  </si>
  <si>
    <t> BBS 65 </t>
  </si>
  <si>
    <t>2444852.917 </t>
  </si>
  <si>
    <t> 05.09.1981 10:00 </t>
  </si>
  <si>
    <t>2444880.704 </t>
  </si>
  <si>
    <t> 03.10.1981 04:53 </t>
  </si>
  <si>
    <t>2444880.718 </t>
  </si>
  <si>
    <t> 03.10.1981 05:13 </t>
  </si>
  <si>
    <t>2444918.288 </t>
  </si>
  <si>
    <t> 09.11.1981 18:54 </t>
  </si>
  <si>
    <t> BBS 57 </t>
  </si>
  <si>
    <t>2444925.363 </t>
  </si>
  <si>
    <t> 16.11.1981 20:42 </t>
  </si>
  <si>
    <t>2444989.620 </t>
  </si>
  <si>
    <t> 20.01.1982 02:52 </t>
  </si>
  <si>
    <t>2445022.855 </t>
  </si>
  <si>
    <t> 22.02.1982 08:31 </t>
  </si>
  <si>
    <t>2445112.713 </t>
  </si>
  <si>
    <t> 23.05.1982 05:06 </t>
  </si>
  <si>
    <t> H.Carney </t>
  </si>
  <si>
    <t>2445115.443 </t>
  </si>
  <si>
    <t> 25.05.1982 22:37 </t>
  </si>
  <si>
    <t>2445158.471 </t>
  </si>
  <si>
    <t> 07.07.1982 23:18 </t>
  </si>
  <si>
    <t> BBS 61 </t>
  </si>
  <si>
    <t>2445194.403 </t>
  </si>
  <si>
    <t> 12.08.1982 21:40 </t>
  </si>
  <si>
    <t>2445194.404 </t>
  </si>
  <si>
    <t> 12.08.1982 21:41 </t>
  </si>
  <si>
    <t>2445194.408 </t>
  </si>
  <si>
    <t> 12.08.1982 21:47 </t>
  </si>
  <si>
    <t>2445194.409 </t>
  </si>
  <si>
    <t> 12.08.1982 21:48 </t>
  </si>
  <si>
    <t> P.Kanuk </t>
  </si>
  <si>
    <t>2445194.4118 </t>
  </si>
  <si>
    <t> 12.08.1982 21:52 </t>
  </si>
  <si>
    <t> 0.0047 </t>
  </si>
  <si>
    <t> Buchler &amp; Gröbel </t>
  </si>
  <si>
    <t>IBVS 2385 </t>
  </si>
  <si>
    <t>2445194.418 </t>
  </si>
  <si>
    <t> 12.08.1982 22:01 </t>
  </si>
  <si>
    <t>2445200.406 </t>
  </si>
  <si>
    <t> 18.08.1982 21:44 </t>
  </si>
  <si>
    <t> BBS 62 </t>
  </si>
  <si>
    <t>2445201.485 </t>
  </si>
  <si>
    <t> 19.08.1982 23:38 </t>
  </si>
  <si>
    <t>2445201.494 </t>
  </si>
  <si>
    <t> 19.08.1982 23:51 </t>
  </si>
  <si>
    <t>2445201.495 </t>
  </si>
  <si>
    <t> 19.08.1982 23:52 </t>
  </si>
  <si>
    <t>2445201.496 </t>
  </si>
  <si>
    <t> 19.08.1982 23:54 </t>
  </si>
  <si>
    <t> K.Dolak </t>
  </si>
  <si>
    <t>2445207.477 </t>
  </si>
  <si>
    <t> 25.08.1982 23:26 </t>
  </si>
  <si>
    <t> J.Markovic </t>
  </si>
  <si>
    <t>2445207.483 </t>
  </si>
  <si>
    <t> 25.08.1982 23:35 </t>
  </si>
  <si>
    <t>2445207.487 </t>
  </si>
  <si>
    <t> 25.08.1982 23:41 </t>
  </si>
  <si>
    <t> J.Pleinerova </t>
  </si>
  <si>
    <t>2445212.386 </t>
  </si>
  <si>
    <t> 30.08.1982 21:15 </t>
  </si>
  <si>
    <t>2445215.657 </t>
  </si>
  <si>
    <t> 03.09.1982 03:46 </t>
  </si>
  <si>
    <t>2445224.361 </t>
  </si>
  <si>
    <t> 11.09.1982 20:39 </t>
  </si>
  <si>
    <t>2445224.363 </t>
  </si>
  <si>
    <t> 11.09.1982 20:42 </t>
  </si>
  <si>
    <t> P.Svoboda </t>
  </si>
  <si>
    <t>2445224.369 </t>
  </si>
  <si>
    <t> 11.09.1982 20:51 </t>
  </si>
  <si>
    <t>2445230.359 </t>
  </si>
  <si>
    <t> 17.09.1982 20:36 </t>
  </si>
  <si>
    <t>2445231.439 </t>
  </si>
  <si>
    <t> 18.09.1982 22:32 </t>
  </si>
  <si>
    <t>2445279.372 </t>
  </si>
  <si>
    <t> 05.11.1982 20:55 </t>
  </si>
  <si>
    <t> T.Raja </t>
  </si>
  <si>
    <t>2445284.271 </t>
  </si>
  <si>
    <t> 10.11.1982 18:30 </t>
  </si>
  <si>
    <t> MVS 10.42 </t>
  </si>
  <si>
    <t>2445285.357 </t>
  </si>
  <si>
    <t> 11.11.1982 20:34 </t>
  </si>
  <si>
    <t>2445388.292 </t>
  </si>
  <si>
    <t> 22.02.1983 19:00 </t>
  </si>
  <si>
    <t>2445407.353 </t>
  </si>
  <si>
    <t> 13.03.1983 20:28 </t>
  </si>
  <si>
    <t>2445442.742 </t>
  </si>
  <si>
    <t> 18.04.1983 05:48 </t>
  </si>
  <si>
    <t>2445460.730 </t>
  </si>
  <si>
    <t> 06.05.1983 05:31 </t>
  </si>
  <si>
    <t>2445469.446 </t>
  </si>
  <si>
    <t> 14.05.1983 22:42 </t>
  </si>
  <si>
    <t>2445475.444 </t>
  </si>
  <si>
    <t> 20.05.1983 22:39 </t>
  </si>
  <si>
    <t> V.Urminsky </t>
  </si>
  <si>
    <t>2445487.417 </t>
  </si>
  <si>
    <t> 01.06.1983 22:00 </t>
  </si>
  <si>
    <t>2445490.668 </t>
  </si>
  <si>
    <t> 05.06.1983 04:01 </t>
  </si>
  <si>
    <t>2445494.499 </t>
  </si>
  <si>
    <t> 08.06.1983 23:58 </t>
  </si>
  <si>
    <t>2445494.502 </t>
  </si>
  <si>
    <t> 09.06.1983 00:02 </t>
  </si>
  <si>
    <t> L.Novotny </t>
  </si>
  <si>
    <t>2445521.721 </t>
  </si>
  <si>
    <t> 06.07.1983 05:18 </t>
  </si>
  <si>
    <t>2445529.898 </t>
  </si>
  <si>
    <t> 14.07.1983 09:33 </t>
  </si>
  <si>
    <t> R.Hill </t>
  </si>
  <si>
    <t>2445561.477 </t>
  </si>
  <si>
    <t> 14.08.1983 23:26 </t>
  </si>
  <si>
    <t>2445561.479 </t>
  </si>
  <si>
    <t> 14.08.1983 23:29 </t>
  </si>
  <si>
    <t> J.Tomajkova </t>
  </si>
  <si>
    <t>2445561.480 </t>
  </si>
  <si>
    <t> 14.08.1983 23:31 </t>
  </si>
  <si>
    <t>2445561.482 </t>
  </si>
  <si>
    <t> 14.08.1983 23:34 </t>
  </si>
  <si>
    <t> J.Kanalikova </t>
  </si>
  <si>
    <t>2445567.469 </t>
  </si>
  <si>
    <t> 20.08.1983 23:15 </t>
  </si>
  <si>
    <t> P.Fiser </t>
  </si>
  <si>
    <t>2445567.471 </t>
  </si>
  <si>
    <t> 20.08.1983 23:18 </t>
  </si>
  <si>
    <t>2445568.568 </t>
  </si>
  <si>
    <t> 22.08.1983 01:37 </t>
  </si>
  <si>
    <t>2445572.379 </t>
  </si>
  <si>
    <t> 25.08.1983 21:05 </t>
  </si>
  <si>
    <t>2445572.381 </t>
  </si>
  <si>
    <t> 25.08.1983 21:08 </t>
  </si>
  <si>
    <t>2445573.461 </t>
  </si>
  <si>
    <t> 26.08.1983 23:03 </t>
  </si>
  <si>
    <t>2445575.641 </t>
  </si>
  <si>
    <t> 29.08.1983 03:23 </t>
  </si>
  <si>
    <t> BBS 68 </t>
  </si>
  <si>
    <t>2445578.358 </t>
  </si>
  <si>
    <t> 31.08.1983 20:35 </t>
  </si>
  <si>
    <t>2445579.457 </t>
  </si>
  <si>
    <t> 01.09.1983 22:58 </t>
  </si>
  <si>
    <t>2445579.460 </t>
  </si>
  <si>
    <t> 01.09.1983 23:02 </t>
  </si>
  <si>
    <t>2445580.5483 </t>
  </si>
  <si>
    <t> 03.09.1983 01:09 </t>
  </si>
  <si>
    <t> 0.0043 </t>
  </si>
  <si>
    <t> Kaluzny &amp; Semeniuk </t>
  </si>
  <si>
    <t> AA 34.434 </t>
  </si>
  <si>
    <t>2445584.361 </t>
  </si>
  <si>
    <t> 06.09.1983 20:39 </t>
  </si>
  <si>
    <t> T.Brelstaff </t>
  </si>
  <si>
    <t> VSSC 60.20 </t>
  </si>
  <si>
    <t>2445587.626 </t>
  </si>
  <si>
    <t> 10.09.1983 03:01 </t>
  </si>
  <si>
    <t> BBS 69 </t>
  </si>
  <si>
    <t>2445587.627 </t>
  </si>
  <si>
    <t> 10.09.1983 03:02 </t>
  </si>
  <si>
    <t>2445588.4430 </t>
  </si>
  <si>
    <t> 10.09.1983 22:37 </t>
  </si>
  <si>
    <t> 0.0020 </t>
  </si>
  <si>
    <t>2445588.716 </t>
  </si>
  <si>
    <t> 11.09.1983 05:11 </t>
  </si>
  <si>
    <t>2445591.4396 </t>
  </si>
  <si>
    <t> 13.09.1983 22:33 </t>
  </si>
  <si>
    <t>G</t>
  </si>
  <si>
    <t> H.Rovithis et al. </t>
  </si>
  <si>
    <t>IBVS 4563 </t>
  </si>
  <si>
    <t>2445591.4411 </t>
  </si>
  <si>
    <t> 13.09.1983 22:35 </t>
  </si>
  <si>
    <t>2445592.5277 </t>
  </si>
  <si>
    <t> 15.09.1983 00:39 </t>
  </si>
  <si>
    <t>2445592.5286 </t>
  </si>
  <si>
    <t> 15.09.1983 00:41 </t>
  </si>
  <si>
    <t>2445593.3464 </t>
  </si>
  <si>
    <t> 15.09.1983 20:18 </t>
  </si>
  <si>
    <t> 0.0038 </t>
  </si>
  <si>
    <t>2445593.3469 </t>
  </si>
  <si>
    <t> 15.09.1983 20:19 </t>
  </si>
  <si>
    <t>2445596.341 </t>
  </si>
  <si>
    <t>JAVSO..43..238</t>
  </si>
  <si>
    <t>JAVSO..44..164</t>
  </si>
  <si>
    <t>JAVSO..45..121</t>
  </si>
  <si>
    <t>JAVSO..45..215</t>
  </si>
  <si>
    <t>IBVS 6196</t>
  </si>
  <si>
    <t>OEJV 0179</t>
  </si>
  <si>
    <t> 18.09.1983 20:11 </t>
  </si>
  <si>
    <t>2445603.423 </t>
  </si>
  <si>
    <t> 25.09.1983 22:09 </t>
  </si>
  <si>
    <t>2445605.3229 </t>
  </si>
  <si>
    <t> 27.09.1983 19:44 </t>
  </si>
  <si>
    <t> -0.0014 </t>
  </si>
  <si>
    <t>2445606.4155 </t>
  </si>
  <si>
    <t> 28.09.1983 21:58 </t>
  </si>
  <si>
    <t>2445609.4133 </t>
  </si>
  <si>
    <t> 01.10.1983 21:55 </t>
  </si>
  <si>
    <t>2445622.485 </t>
  </si>
  <si>
    <t> 14.10.1983 23:38 </t>
  </si>
  <si>
    <t>2445670.401 </t>
  </si>
  <si>
    <t> 01.12.1983 21:37 </t>
  </si>
  <si>
    <t>2445671.498 </t>
  </si>
  <si>
    <t> 02.12.1983 23:57 </t>
  </si>
  <si>
    <t>2445731.410 </t>
  </si>
  <si>
    <t> 31.01.1984 21:50 </t>
  </si>
  <si>
    <t> VSSC 61.17 </t>
  </si>
  <si>
    <t>2445911.677 </t>
  </si>
  <si>
    <t> 30.07.1984 04:14 </t>
  </si>
  <si>
    <t> BBS 73 </t>
  </si>
  <si>
    <t>2445911.685 </t>
  </si>
  <si>
    <t> 30.07.1984 04:26 </t>
  </si>
  <si>
    <t>2445933.463 </t>
  </si>
  <si>
    <t> 20.08.1984 23:06 </t>
  </si>
  <si>
    <t>2445944.3552 </t>
  </si>
  <si>
    <t> 31.08.1984 20:31 </t>
  </si>
  <si>
    <t>2445944.3568 </t>
  </si>
  <si>
    <t> 31.08.1984 20:33 </t>
  </si>
  <si>
    <t> 0.0054 </t>
  </si>
  <si>
    <t>2445945.4439 </t>
  </si>
  <si>
    <t> 01.09.1984 22:39 </t>
  </si>
  <si>
    <t> 0.0033 </t>
  </si>
  <si>
    <t>2445945.4457 </t>
  </si>
  <si>
    <t> 01.09.1984 22:41 </t>
  </si>
  <si>
    <t> 0.0051 </t>
  </si>
  <si>
    <t>2445947.3491 </t>
  </si>
  <si>
    <t> 03.09.1984 20:22 </t>
  </si>
  <si>
    <t> 0.0023 </t>
  </si>
  <si>
    <t>2445947.3514 </t>
  </si>
  <si>
    <t> 03.09.1984 20:26 </t>
  </si>
  <si>
    <t> 0.0046 </t>
  </si>
  <si>
    <t>2445993.370 </t>
  </si>
  <si>
    <t> 19.10.1984 20:52 </t>
  </si>
  <si>
    <t> R.Krejci </t>
  </si>
  <si>
    <t> BRNO 27 </t>
  </si>
  <si>
    <t>2445993.376 </t>
  </si>
  <si>
    <t> 19.10.1984 21:01 </t>
  </si>
  <si>
    <t> P.Kolar </t>
  </si>
  <si>
    <t>2445993.378 </t>
  </si>
  <si>
    <t> 19.10.1984 21:04 </t>
  </si>
  <si>
    <t> V.Kolar </t>
  </si>
  <si>
    <t>2446020.603 </t>
  </si>
  <si>
    <t> 16.11.1984 02:28 </t>
  </si>
  <si>
    <t>2446026.595 </t>
  </si>
  <si>
    <t> 22.11.1984 02:16 </t>
  </si>
  <si>
    <t>2446058.725 </t>
  </si>
  <si>
    <t> 24.12.1984 05:24 </t>
  </si>
  <si>
    <t>2446109.377 </t>
  </si>
  <si>
    <t> 12.02.1985 21:02 </t>
  </si>
  <si>
    <t> VSSC 63.24 </t>
  </si>
  <si>
    <t>2446121.362 </t>
  </si>
  <si>
    <t> 24.02.1985 20:41 </t>
  </si>
  <si>
    <t>2446176.360 </t>
  </si>
  <si>
    <t> 20.04.1985 20:38 </t>
  </si>
  <si>
    <t>2446176.369 </t>
  </si>
  <si>
    <t> 20.04.1985 20:51 </t>
  </si>
  <si>
    <t> J.Nevrzal </t>
  </si>
  <si>
    <t>2446183.444 </t>
  </si>
  <si>
    <t> 27.04.1985 22:39 </t>
  </si>
  <si>
    <t> I.Middlemist </t>
  </si>
  <si>
    <t>2446195.423 </t>
  </si>
  <si>
    <t> 09.05.1985 22:09 </t>
  </si>
  <si>
    <t> T.Cervinka </t>
  </si>
  <si>
    <t>2446210.677 </t>
  </si>
  <si>
    <t> 25.05.1985 04:14 </t>
  </si>
  <si>
    <t>2446219.391 </t>
  </si>
  <si>
    <t> 02.06.1985 21:23 </t>
  </si>
  <si>
    <t> A.Paschke </t>
  </si>
  <si>
    <t> BBS 77 </t>
  </si>
  <si>
    <t>2446232.4628 </t>
  </si>
  <si>
    <t> 15.06.1985 23:06 </t>
  </si>
  <si>
    <t> 0.0065 </t>
  </si>
  <si>
    <t> Gröbel&amp;Lichtschlag </t>
  </si>
  <si>
    <t>IBVS 3078 </t>
  </si>
  <si>
    <t>2446256.423 </t>
  </si>
  <si>
    <t> 09.07.1985 22:09 </t>
  </si>
  <si>
    <t> M.Kohl </t>
  </si>
  <si>
    <t>2446260.784 </t>
  </si>
  <si>
    <t> 14.07.1985 06:48 </t>
  </si>
  <si>
    <t>2446265.684 </t>
  </si>
  <si>
    <t> 19.07.1985 04:24 </t>
  </si>
  <si>
    <t>2446292.360 </t>
  </si>
  <si>
    <t> 14.08.1985 20:38 </t>
  </si>
  <si>
    <t>2446292.376 </t>
  </si>
  <si>
    <t> 14.08.1985 21:01 </t>
  </si>
  <si>
    <t> S.Stefanisko </t>
  </si>
  <si>
    <t>2446293.448 </t>
  </si>
  <si>
    <t> 15.08.1985 22:45 </t>
  </si>
  <si>
    <t> J.Andal </t>
  </si>
  <si>
    <t>2446293.451 </t>
  </si>
  <si>
    <t> 15.08.1985 22:49 </t>
  </si>
  <si>
    <t> J.Kankovsky </t>
  </si>
  <si>
    <t>2446293.457 </t>
  </si>
  <si>
    <t> 15.08.1985 22:58 </t>
  </si>
  <si>
    <t> S.Gajdic </t>
  </si>
  <si>
    <t> J.Lelo </t>
  </si>
  <si>
    <t>2446293.458 </t>
  </si>
  <si>
    <t> 15.08.1985 22:59 </t>
  </si>
  <si>
    <t> R.Pleskac </t>
  </si>
  <si>
    <t>2446293.460 </t>
  </si>
  <si>
    <t> 15.08.1985 23:02 </t>
  </si>
  <si>
    <t> V.Cobirka </t>
  </si>
  <si>
    <t>2446293.463 </t>
  </si>
  <si>
    <t> 15.08.1985 23:06 </t>
  </si>
  <si>
    <t> V.Babic </t>
  </si>
  <si>
    <t> A.Kokes </t>
  </si>
  <si>
    <t>2446293.468 </t>
  </si>
  <si>
    <t> 15.08.1985 23:13 </t>
  </si>
  <si>
    <t> J.Havel </t>
  </si>
  <si>
    <t> L.Kalab </t>
  </si>
  <si>
    <t> S.Lupac </t>
  </si>
  <si>
    <t>2446293.470 </t>
  </si>
  <si>
    <t> 15.08.1985 23:16 </t>
  </si>
  <si>
    <t> P.Wagner </t>
  </si>
  <si>
    <t>2446294.531 </t>
  </si>
  <si>
    <t> 17.08.1985 00:44 </t>
  </si>
  <si>
    <t>2446294.540 </t>
  </si>
  <si>
    <t> 17.08.1985 00:57 </t>
  </si>
  <si>
    <t> M.Sipajda </t>
  </si>
  <si>
    <t>2446294.542 </t>
  </si>
  <si>
    <t> 17.08.1985 01:00 </t>
  </si>
  <si>
    <t>2446294.548 </t>
  </si>
  <si>
    <t> 17.08.1985 01:09 </t>
  </si>
  <si>
    <t>2446326.671 </t>
  </si>
  <si>
    <t> 18.09.1985 04:06 </t>
  </si>
  <si>
    <t>RHN 2021</t>
  </si>
  <si>
    <t>2446329.396 </t>
  </si>
  <si>
    <t> 20.09.1985 21:30 </t>
  </si>
  <si>
    <t> P.Lutcha </t>
  </si>
  <si>
    <t>2446329.401 </t>
  </si>
  <si>
    <t> 20.09.1985 21:37 </t>
  </si>
  <si>
    <t>2446329.407 </t>
  </si>
  <si>
    <t> 20.09.1985 21:46 </t>
  </si>
  <si>
    <t> J.Safar </t>
  </si>
  <si>
    <t>2446329.409 </t>
  </si>
  <si>
    <t> 20.09.1985 21:48 </t>
  </si>
  <si>
    <t> D.Hanzl </t>
  </si>
  <si>
    <t>2446338.659 </t>
  </si>
  <si>
    <t> 30.09.1985 03:48 </t>
  </si>
  <si>
    <t>2446345.743 </t>
  </si>
  <si>
    <t> 07.10.1985 05:49 </t>
  </si>
  <si>
    <t>2446359.358 </t>
  </si>
  <si>
    <t> 20.10.1985 20:35 </t>
  </si>
  <si>
    <t> MVS 11.19 </t>
  </si>
  <si>
    <t>2446375.701 </t>
  </si>
  <si>
    <t> 06.11.1985 04:49 </t>
  </si>
  <si>
    <t>2446413.803 </t>
  </si>
  <si>
    <t> 14.12.1985 07:16 </t>
  </si>
  <si>
    <t>2446440.512 </t>
  </si>
  <si>
    <t> 10.01.1986 00:17 </t>
  </si>
  <si>
    <t> BRNO 28 </t>
  </si>
  <si>
    <t>2446472.633 </t>
  </si>
  <si>
    <t> 11.02.1986 03:11 </t>
  </si>
  <si>
    <t>2446488.434 </t>
  </si>
  <si>
    <t> 26.02.1986 22:24 </t>
  </si>
  <si>
    <t> VSSC 66.36 </t>
  </si>
  <si>
    <t>2446490.609 </t>
  </si>
  <si>
    <t> 01.03.1986 02:36 </t>
  </si>
  <si>
    <t>2446527.652 </t>
  </si>
  <si>
    <t> 07.04.1986 03:38 </t>
  </si>
  <si>
    <t>2446553.777 </t>
  </si>
  <si>
    <t> 03.05.1986 06:38 </t>
  </si>
  <si>
    <t>2446615.859 </t>
  </si>
  <si>
    <t> 04.07.1986 08:36 </t>
  </si>
  <si>
    <t>2446616.423 </t>
  </si>
  <si>
    <t> 04.07.1986 22:09 </t>
  </si>
  <si>
    <t> M.Danes </t>
  </si>
  <si>
    <t>2446616.429 </t>
  </si>
  <si>
    <t> 04.07.1986 22:17 </t>
  </si>
  <si>
    <t> J.Vavrincova </t>
  </si>
  <si>
    <t>2446641.476 </t>
  </si>
  <si>
    <t> 29.07.1986 23:25 </t>
  </si>
  <si>
    <t>2446646.370 </t>
  </si>
  <si>
    <t> 03.08.1986 20:52 </t>
  </si>
  <si>
    <t> BBS 81 </t>
  </si>
  <si>
    <t>2446646.373 </t>
  </si>
  <si>
    <t> 03.08.1986 20:57 </t>
  </si>
  <si>
    <t> S.Paschke </t>
  </si>
  <si>
    <t>2446646.376 </t>
  </si>
  <si>
    <t> 03.08.1986 21:01 </t>
  </si>
  <si>
    <t> P.Krc </t>
  </si>
  <si>
    <t>2446646.381 </t>
  </si>
  <si>
    <t> 03.08.1986 21:08 </t>
  </si>
  <si>
    <t> S.Gojdik </t>
  </si>
  <si>
    <t>2446646.382 </t>
  </si>
  <si>
    <t> 03.08.1986 21:10 </t>
  </si>
  <si>
    <t>2446647.460 </t>
  </si>
  <si>
    <t> 04.08.1986 23:02 </t>
  </si>
  <si>
    <t>2446647.463 </t>
  </si>
  <si>
    <t> 04.08.1986 23:06 </t>
  </si>
  <si>
    <t>2446647.468 </t>
  </si>
  <si>
    <t> 04.08.1986 23:13 </t>
  </si>
  <si>
    <t> J.Ondovcin </t>
  </si>
  <si>
    <t>2446647.474 </t>
  </si>
  <si>
    <t> 04.08.1986 23:22 </t>
  </si>
  <si>
    <t>2446659.446 </t>
  </si>
  <si>
    <t> 16.08.1986 22:42 </t>
  </si>
  <si>
    <t>2446659.450 </t>
  </si>
  <si>
    <t> 16.08.1986 22:48 </t>
  </si>
  <si>
    <t> J.Csipes </t>
  </si>
  <si>
    <t>2446672.513 </t>
  </si>
  <si>
    <t> 30.08.1986 00:18 </t>
  </si>
  <si>
    <t> P.Krivanek </t>
  </si>
  <si>
    <t>2446679.600 </t>
  </si>
  <si>
    <t> 06.09.1986 02:24 </t>
  </si>
  <si>
    <t>2446734.605 </t>
  </si>
  <si>
    <t> 31.10.1986 02:31 </t>
  </si>
  <si>
    <t>2446756.935 </t>
  </si>
  <si>
    <t> 22.11.1986 10:26 </t>
  </si>
  <si>
    <t>2446759.647 </t>
  </si>
  <si>
    <t> 25.11.1986 03:31 </t>
  </si>
  <si>
    <t>2446857.680 </t>
  </si>
  <si>
    <t> 03.03.1987 04:19 </t>
  </si>
  <si>
    <t>2446957.344 </t>
  </si>
  <si>
    <t> 10.06.1987 20:15 </t>
  </si>
  <si>
    <t> G.Mavrofridis </t>
  </si>
  <si>
    <t> BBS 84 </t>
  </si>
  <si>
    <t>2446963.344 </t>
  </si>
  <si>
    <t> 16.06.1987 20:15 </t>
  </si>
  <si>
    <t>2447000.383 </t>
  </si>
  <si>
    <t> 23.07.1987 21:11 </t>
  </si>
  <si>
    <t> BBS 86 </t>
  </si>
  <si>
    <t>2447001.472 </t>
  </si>
  <si>
    <t> 24.07.1987 23:19 </t>
  </si>
  <si>
    <t>2447031.419 </t>
  </si>
  <si>
    <t> 23.08.1987 22:03 </t>
  </si>
  <si>
    <t> M.Jechumtal </t>
  </si>
  <si>
    <t> BRNO 30 </t>
  </si>
  <si>
    <t>2447040.686 </t>
  </si>
  <si>
    <t> 02.09.1987 04:27 </t>
  </si>
  <si>
    <t>2447054.293 </t>
  </si>
  <si>
    <t> 15.09.1987 19:01 </t>
  </si>
  <si>
    <t>2447064.647 </t>
  </si>
  <si>
    <t> 26.09.1987 03:31 </t>
  </si>
  <si>
    <t>2447207.327 </t>
  </si>
  <si>
    <t> 15.02.1988 19:50 </t>
  </si>
  <si>
    <t> MVS 11.164 </t>
  </si>
  <si>
    <t>2447219.861 </t>
  </si>
  <si>
    <t> 28.02.1988 08:39 </t>
  </si>
  <si>
    <t>2447324.424 </t>
  </si>
  <si>
    <t> 11.06.1988 22:10 </t>
  </si>
  <si>
    <t> BBS 88 </t>
  </si>
  <si>
    <t>2447358.737 </t>
  </si>
  <si>
    <t> 16.07.1988 05:41 </t>
  </si>
  <si>
    <t>2447366.360 </t>
  </si>
  <si>
    <t> 23.07.1988 20:38 </t>
  </si>
  <si>
    <t> BBS 89 </t>
  </si>
  <si>
    <t>2447382.695 </t>
  </si>
  <si>
    <t> 09.08.1988 04:40 </t>
  </si>
  <si>
    <t>2447384.332 </t>
  </si>
  <si>
    <t> 10.08.1988 19:58 </t>
  </si>
  <si>
    <t> M.Kundrat </t>
  </si>
  <si>
    <t>2447384.339 </t>
  </si>
  <si>
    <t> 10.08.1988 20:08 </t>
  </si>
  <si>
    <t>2447385.442 </t>
  </si>
  <si>
    <t> 11.08.1988 22:36 </t>
  </si>
  <si>
    <t> S.Cervenak </t>
  </si>
  <si>
    <t> M.Zima </t>
  </si>
  <si>
    <t>2447389.771 </t>
  </si>
  <si>
    <t> 16.08.1988 06:30 </t>
  </si>
  <si>
    <t>2447391.403 </t>
  </si>
  <si>
    <t> 17.08.1988 21:40 </t>
  </si>
  <si>
    <t> Z.Slavik </t>
  </si>
  <si>
    <t>2447391.413 </t>
  </si>
  <si>
    <t> 17.08.1988 21:54 </t>
  </si>
  <si>
    <t> J.Tomcala </t>
  </si>
  <si>
    <t>2447391.417 </t>
  </si>
  <si>
    <t> 17.08.1988 22:00 </t>
  </si>
  <si>
    <t> R.Santler </t>
  </si>
  <si>
    <t>2447391.418 </t>
  </si>
  <si>
    <t> 17.08.1988 22:01 </t>
  </si>
  <si>
    <t> I.Lizalova </t>
  </si>
  <si>
    <t>2447391.419 </t>
  </si>
  <si>
    <t> 17.08.1988 22:03 </t>
  </si>
  <si>
    <t> V.Strupl </t>
  </si>
  <si>
    <t>2447391.421 </t>
  </si>
  <si>
    <t> 17.08.1988 22:06 </t>
  </si>
  <si>
    <t> O.Haska </t>
  </si>
  <si>
    <t> M.Vrastak </t>
  </si>
  <si>
    <t>2447391.422 </t>
  </si>
  <si>
    <t> 17.08.1988 22:07 </t>
  </si>
  <si>
    <t> P.Znojilova </t>
  </si>
  <si>
    <t>2447391.429 </t>
  </si>
  <si>
    <t> 17.08.1988 22:17 </t>
  </si>
  <si>
    <t> A.Reiskupova </t>
  </si>
  <si>
    <t>2447392.505 </t>
  </si>
  <si>
    <t> 19.08.1988 00:07 </t>
  </si>
  <si>
    <t>2447406.665 </t>
  </si>
  <si>
    <t> 02.09.1988 03:57 </t>
  </si>
  <si>
    <t>2447412.649 </t>
  </si>
  <si>
    <t> 08.09.1988 03:34 </t>
  </si>
  <si>
    <t> R.Browning </t>
  </si>
  <si>
    <t>2447442.607 </t>
  </si>
  <si>
    <t> 08.10.1988 02:34 </t>
  </si>
  <si>
    <t>2447448.607 </t>
  </si>
  <si>
    <t> 14.10.1988 02:34 </t>
  </si>
  <si>
    <t>2447448.615 </t>
  </si>
  <si>
    <t> 14.10.1988 02:45 </t>
  </si>
  <si>
    <t>2447460.587 </t>
  </si>
  <si>
    <t> 26.10.1988 02:05 </t>
  </si>
  <si>
    <t>2447464.399 </t>
  </si>
  <si>
    <t> 29.10.1988 21:34 </t>
  </si>
  <si>
    <t> I.Pollaczkova </t>
  </si>
  <si>
    <t>2447470.378 </t>
  </si>
  <si>
    <t> 04.11.1988 21:04 </t>
  </si>
  <si>
    <t> Z.Egyhazi </t>
  </si>
  <si>
    <t>2447470.385 </t>
  </si>
  <si>
    <t> 04.11.1988 21:14 </t>
  </si>
  <si>
    <t> I.Polloczkova </t>
  </si>
  <si>
    <t>2447479.637 </t>
  </si>
  <si>
    <t> 14.11.1988 03:17 </t>
  </si>
  <si>
    <t> M.Smith </t>
  </si>
  <si>
    <t>2447554.261 </t>
  </si>
  <si>
    <t> 27.01.1989 18:15 </t>
  </si>
  <si>
    <t> MVS 12.16 </t>
  </si>
  <si>
    <t>2447555.347 </t>
  </si>
  <si>
    <t> 28.01.1989 20:19 </t>
  </si>
  <si>
    <t>2447561.335 </t>
  </si>
  <si>
    <t> 03.02.1989 20:02 </t>
  </si>
  <si>
    <t>2447574.412 </t>
  </si>
  <si>
    <t> 16.02.1989 21:53 </t>
  </si>
  <si>
    <t> M.D.Taylor </t>
  </si>
  <si>
    <t> VSSC 73 </t>
  </si>
  <si>
    <t>2447576.591 </t>
  </si>
  <si>
    <t> 19.02.1989 02:11 </t>
  </si>
  <si>
    <t> S.Cook </t>
  </si>
  <si>
    <t>2447612.541 </t>
  </si>
  <si>
    <t> 27.03.1989 00:59 </t>
  </si>
  <si>
    <t> J.Dusek </t>
  </si>
  <si>
    <t>2447654.469 </t>
  </si>
  <si>
    <t> 07.05.1989 23:15 </t>
  </si>
  <si>
    <t> C.Friedlingstein </t>
  </si>
  <si>
    <t> BBS 92 </t>
  </si>
  <si>
    <t>2447688.772 </t>
  </si>
  <si>
    <t> 11.06.1989 06:31 </t>
  </si>
  <si>
    <t>2447715.478 </t>
  </si>
  <si>
    <t> 07.07.1989 23:28 </t>
  </si>
  <si>
    <t>2447732.8995 </t>
  </si>
  <si>
    <t> 25.07.1989 09:35 </t>
  </si>
  <si>
    <t> 0.0100 </t>
  </si>
  <si>
    <t>2447739.452 </t>
  </si>
  <si>
    <t> 31.07.1989 22:50 </t>
  </si>
  <si>
    <t> T.Marek </t>
  </si>
  <si>
    <t>2447745.421 </t>
  </si>
  <si>
    <t> 06.08.1989 22:06 </t>
  </si>
  <si>
    <t> V.Simon </t>
  </si>
  <si>
    <t>2447748.690 </t>
  </si>
  <si>
    <t> 10.08.1989 04:33 </t>
  </si>
  <si>
    <t>2447751.412 </t>
  </si>
  <si>
    <t> 12.08.1989 21:53 </t>
  </si>
  <si>
    <t>2447757.406 </t>
  </si>
  <si>
    <t> 18.08.1989 21:44 </t>
  </si>
  <si>
    <t>2447763.401 </t>
  </si>
  <si>
    <t> 24.08.1989 21:37 </t>
  </si>
  <si>
    <t> P.Svoboda T. </t>
  </si>
  <si>
    <t>2447790.618 </t>
  </si>
  <si>
    <t> 21.09.1989 02:49 </t>
  </si>
  <si>
    <t>2447823.310 </t>
  </si>
  <si>
    <t> 23.10.1989 19:26 </t>
  </si>
  <si>
    <t> P.Adamek </t>
  </si>
  <si>
    <t>2447853.241 </t>
  </si>
  <si>
    <t> 22.11.1989 17:47 </t>
  </si>
  <si>
    <t> J.Vandenbroere </t>
  </si>
  <si>
    <t> BBS 95 </t>
  </si>
  <si>
    <t>2447860.328 </t>
  </si>
  <si>
    <t> 29.11.1989 19:52 </t>
  </si>
  <si>
    <t> L.Lubena </t>
  </si>
  <si>
    <t>2447872.303 </t>
  </si>
  <si>
    <t> 11.12.1989 19:16 </t>
  </si>
  <si>
    <t>2447894.648 </t>
  </si>
  <si>
    <t> 03.01.1990 03:33 </t>
  </si>
  <si>
    <t>2447930.599 </t>
  </si>
  <si>
    <t> 08.02.1990 02:22 </t>
  </si>
  <si>
    <t>2447942.579 </t>
  </si>
  <si>
    <t> 20.02.1990 01:53 </t>
  </si>
  <si>
    <t>2447945.295 </t>
  </si>
  <si>
    <t> 22.02.1990 19:04 </t>
  </si>
  <si>
    <t> BRNO 31 </t>
  </si>
  <si>
    <t>2448067.8419 </t>
  </si>
  <si>
    <t> 25.06.1990 08:12 </t>
  </si>
  <si>
    <t>2448093.435 </t>
  </si>
  <si>
    <t> 20.07.1990 22:26 </t>
  </si>
  <si>
    <t> M.Rottenborn </t>
  </si>
  <si>
    <t>2448093.447 </t>
  </si>
  <si>
    <t> 20.07.1990 22:43 </t>
  </si>
  <si>
    <t> M.Zibar </t>
  </si>
  <si>
    <t>2448100.504 </t>
  </si>
  <si>
    <t> 28.07.1990 00:05 </t>
  </si>
  <si>
    <t>2448100.508 </t>
  </si>
  <si>
    <t> 28.07.1990 00:11 </t>
  </si>
  <si>
    <t>2448100.511 </t>
  </si>
  <si>
    <t> 28.07.1990 00:15 </t>
  </si>
  <si>
    <t>2448100.515 </t>
  </si>
  <si>
    <t> 28.07.1990 00:21 </t>
  </si>
  <si>
    <t> A.Kratochvil </t>
  </si>
  <si>
    <t>2448100.516 </t>
  </si>
  <si>
    <t> 28.07.1990 00:23 </t>
  </si>
  <si>
    <t> P.Louzilova </t>
  </si>
  <si>
    <t>2448100.518 </t>
  </si>
  <si>
    <t> 28.07.1990 00:25 </t>
  </si>
  <si>
    <t> J.Polak </t>
  </si>
  <si>
    <t>2448105.423 </t>
  </si>
  <si>
    <t> 01.08.1990 22:09 </t>
  </si>
  <si>
    <t>2448117.400 </t>
  </si>
  <si>
    <t> 13.08.1990 21:36 </t>
  </si>
  <si>
    <t> M.Simecek </t>
  </si>
  <si>
    <t>2448117.403 </t>
  </si>
  <si>
    <t> 13.08.1990 21:40 </t>
  </si>
  <si>
    <t>2448117.405 </t>
  </si>
  <si>
    <t> 13.08.1990 21:43 </t>
  </si>
  <si>
    <t> Z.Coufal </t>
  </si>
  <si>
    <t> M.Koutny </t>
  </si>
  <si>
    <t> P.Stuchlik </t>
  </si>
  <si>
    <t>2448117.407 </t>
  </si>
  <si>
    <t> 13.08.1990 21:46 </t>
  </si>
  <si>
    <t> M.Ingr </t>
  </si>
  <si>
    <t>2448121.7603 </t>
  </si>
  <si>
    <t> 18.08.1990 06:14 </t>
  </si>
  <si>
    <t> 0.0108 </t>
  </si>
  <si>
    <t>2448130.463 </t>
  </si>
  <si>
    <t> 26.08.1990 23:06 </t>
  </si>
  <si>
    <t> L.Loubena </t>
  </si>
  <si>
    <t>2448162.600 </t>
  </si>
  <si>
    <t> 28.09.1990 02:24 </t>
  </si>
  <si>
    <t> R.Crumrine </t>
  </si>
  <si>
    <t>2448208.354 </t>
  </si>
  <si>
    <t> 12.11.1990 20:29 </t>
  </si>
  <si>
    <t> BBS 97 </t>
  </si>
  <si>
    <t>2448262.268 </t>
  </si>
  <si>
    <t> 05.01.1991 18:25 </t>
  </si>
  <si>
    <t> V.Kalas </t>
  </si>
  <si>
    <t>2448262.275 </t>
  </si>
  <si>
    <t> 05.01.1991 18:36 </t>
  </si>
  <si>
    <t>2448290.590 </t>
  </si>
  <si>
    <t> 03.02.1991 02:09 </t>
  </si>
  <si>
    <t>2448297.665 </t>
  </si>
  <si>
    <t> 10.02.1991 03:57 </t>
  </si>
  <si>
    <t>2448413.669 </t>
  </si>
  <si>
    <t> 06.06.1991 04:03 </t>
  </si>
  <si>
    <t>2448415.843 </t>
  </si>
  <si>
    <t> 08.06.1991 08:13 </t>
  </si>
  <si>
    <t>2448423.467 </t>
  </si>
  <si>
    <t> 15.06.1991 23:12 </t>
  </si>
  <si>
    <t>2448423.468 </t>
  </si>
  <si>
    <t> 15.06.1991 23:13 </t>
  </si>
  <si>
    <t>2448425.661 </t>
  </si>
  <si>
    <t> 18.06.1991 03:51 </t>
  </si>
  <si>
    <t> AOEB 4 </t>
  </si>
  <si>
    <t>2448447.423 </t>
  </si>
  <si>
    <t> 09.07.1991 22:09 </t>
  </si>
  <si>
    <t> M.Scerbakova </t>
  </si>
  <si>
    <t>2448447.442 </t>
  </si>
  <si>
    <t> 09.07.1991 22:36 </t>
  </si>
  <si>
    <t>2448453.420 </t>
  </si>
  <si>
    <t> 15.07.1991 22:04 </t>
  </si>
  <si>
    <t>2448460.515 </t>
  </si>
  <si>
    <t> 23.07.1991 00:21 </t>
  </si>
  <si>
    <t>2448477.418 </t>
  </si>
  <si>
    <t> 08.08.1991 22:01 </t>
  </si>
  <si>
    <t>2448478.502 </t>
  </si>
  <si>
    <t> 10.08.1991 00:02 </t>
  </si>
  <si>
    <t>2448483.385 </t>
  </si>
  <si>
    <t> 14.08.1991 21:14 </t>
  </si>
  <si>
    <t> Ma.Kolarik </t>
  </si>
  <si>
    <t>2448483.386 </t>
  </si>
  <si>
    <t> 14.08.1991 21:15 </t>
  </si>
  <si>
    <t>2448483.3901 </t>
  </si>
  <si>
    <t> 14.08.1991 21:21 </t>
  </si>
  <si>
    <t> 0.0118 </t>
  </si>
  <si>
    <t> B.Kilinc et al. </t>
  </si>
  <si>
    <t>IBVS 3760 </t>
  </si>
  <si>
    <t>2448483.3904 </t>
  </si>
  <si>
    <t> 14.08.1991 21:22 </t>
  </si>
  <si>
    <t> 0.0121 </t>
  </si>
  <si>
    <t>2448483.391 </t>
  </si>
  <si>
    <t> 14.08.1991 21:23 </t>
  </si>
  <si>
    <t>2448483.392 </t>
  </si>
  <si>
    <t> 14.08.1991 21:24 </t>
  </si>
  <si>
    <t> J.Vasatko </t>
  </si>
  <si>
    <t>2448489.3805 </t>
  </si>
  <si>
    <t> 20.08.1991 21:07 </t>
  </si>
  <si>
    <t> 0.0113 </t>
  </si>
  <si>
    <t> B.Kilinc </t>
  </si>
  <si>
    <t>2448489.3819 </t>
  </si>
  <si>
    <t> 20.08.1991 21:09 </t>
  </si>
  <si>
    <t> 0.0127 </t>
  </si>
  <si>
    <t>2448495.3696 </t>
  </si>
  <si>
    <t> 26.08.1991 20:52 </t>
  </si>
  <si>
    <t> 0.0096 </t>
  </si>
  <si>
    <t> Erdem &amp; Kilinc </t>
  </si>
  <si>
    <t>2448495.3709 </t>
  </si>
  <si>
    <t> 26.08.1991 20:54 </t>
  </si>
  <si>
    <t> 0.0109 </t>
  </si>
  <si>
    <t>2448508.4413 </t>
  </si>
  <si>
    <t> 08.09.1991 22:35 </t>
  </si>
  <si>
    <t> 0.0103 </t>
  </si>
  <si>
    <t> Wolf &amp; Diethelm </t>
  </si>
  <si>
    <t> AA 42.363 </t>
  </si>
  <si>
    <t>2448513.329 </t>
  </si>
  <si>
    <t> 13.09.1991 19:53 </t>
  </si>
  <si>
    <t>2448513.330 </t>
  </si>
  <si>
    <t> 13.09.1991 19:55 </t>
  </si>
  <si>
    <t>2448513.331 </t>
  </si>
  <si>
    <t> 13.09.1991 19:56 </t>
  </si>
  <si>
    <t> L.Honzik </t>
  </si>
  <si>
    <t>2448513.340 </t>
  </si>
  <si>
    <t> 13.09.1991 20:09 </t>
  </si>
  <si>
    <t>2448516.3388 </t>
  </si>
  <si>
    <t> 16.09.1991 20:07 </t>
  </si>
  <si>
    <t> Kilinc &amp; Erdem </t>
  </si>
  <si>
    <t>2448516.3395 </t>
  </si>
  <si>
    <t> 16.09.1991 20:08 </t>
  </si>
  <si>
    <t> 0.0115 </t>
  </si>
  <si>
    <t>2448518.5177 </t>
  </si>
  <si>
    <t> 19.09.1991 00:25 </t>
  </si>
  <si>
    <t> 0.0112 </t>
  </si>
  <si>
    <t>2448523.4174 </t>
  </si>
  <si>
    <t> 23.09.1991 22:01 </t>
  </si>
  <si>
    <t> 0.0093 </t>
  </si>
  <si>
    <t> Degirmenci et al. </t>
  </si>
  <si>
    <t>2448523.4181 </t>
  </si>
  <si>
    <t> 23.09.1991 22:02 </t>
  </si>
  <si>
    <t>2448532.4048 </t>
  </si>
  <si>
    <t> 02.10.1991 21:42 </t>
  </si>
  <si>
    <t> 0.0105 </t>
  </si>
  <si>
    <t>2448533.4942 </t>
  </si>
  <si>
    <t> 03.10.1991 23:51 </t>
  </si>
  <si>
    <t> 0.0106 </t>
  </si>
  <si>
    <t>2448556.359 </t>
  </si>
  <si>
    <t> 26.10.1991 20:36 </t>
  </si>
  <si>
    <t>2448556.360 </t>
  </si>
  <si>
    <t> 26.10.1991 20:38 </t>
  </si>
  <si>
    <t>2448556.366 </t>
  </si>
  <si>
    <t> 26.10.1991 20:47 </t>
  </si>
  <si>
    <t>2448562.360 </t>
  </si>
  <si>
    <t> 01.11.1991 20:38 </t>
  </si>
  <si>
    <t>2448562.367 </t>
  </si>
  <si>
    <t> 01.11.1991 20:48 </t>
  </si>
  <si>
    <t> P.Masek </t>
  </si>
  <si>
    <t>2448562.3722 </t>
  </si>
  <si>
    <t> 01.11.1991 20:55 </t>
  </si>
  <si>
    <t> 0.0237 </t>
  </si>
  <si>
    <t> M.Vetrovcova </t>
  </si>
  <si>
    <t> BRNO 32 </t>
  </si>
  <si>
    <t>2448601.582 </t>
  </si>
  <si>
    <t> 11.12.1991 01:58 </t>
  </si>
  <si>
    <t>2448604.291 </t>
  </si>
  <si>
    <t> 13.12.1991 18:59 </t>
  </si>
  <si>
    <t>2448604.294 </t>
  </si>
  <si>
    <t> 13.12.1991 19:03 </t>
  </si>
  <si>
    <t>2448605.369 </t>
  </si>
  <si>
    <t> 14.12.1991 20:51 </t>
  </si>
  <si>
    <t>2448605.372 </t>
  </si>
  <si>
    <t> 14.12.1991 20:55 </t>
  </si>
  <si>
    <t>2448605.388 </t>
  </si>
  <si>
    <t> 14.12.1991 21:18 </t>
  </si>
  <si>
    <t>2448747.525 </t>
  </si>
  <si>
    <t> 05.05.1992 00:36 </t>
  </si>
  <si>
    <t> G.Boistel </t>
  </si>
  <si>
    <t> BBS 101 </t>
  </si>
  <si>
    <t>2448764.405 </t>
  </si>
  <si>
    <t> 21.05.1992 21:43 </t>
  </si>
  <si>
    <t>2448764.416 </t>
  </si>
  <si>
    <t> 21.05.1992 21:59 </t>
  </si>
  <si>
    <t>2448771.487 </t>
  </si>
  <si>
    <t> 28.05.1992 23:41 </t>
  </si>
  <si>
    <t>2448801.432 </t>
  </si>
  <si>
    <t> 27.06.1992 22:22 </t>
  </si>
  <si>
    <t>2448801.441 </t>
  </si>
  <si>
    <t> 27.06.1992 22:35 </t>
  </si>
  <si>
    <t>2448801.443 </t>
  </si>
  <si>
    <t> 27.06.1992 22:37 </t>
  </si>
  <si>
    <t>2448801.446 </t>
  </si>
  <si>
    <t> 27.06.1992 22:42 </t>
  </si>
  <si>
    <t>2448801.451 </t>
  </si>
  <si>
    <t> 27.06.1992 22:49 </t>
  </si>
  <si>
    <t>2448807.452 </t>
  </si>
  <si>
    <t> 03.07.1992 22:50 </t>
  </si>
  <si>
    <t> S.Parimucha </t>
  </si>
  <si>
    <t>2448810.4323 </t>
  </si>
  <si>
    <t> 06.07.1992 22:22 </t>
  </si>
  <si>
    <t> 0.0085 </t>
  </si>
  <si>
    <t> A.Erdem et al. </t>
  </si>
  <si>
    <t>IBVS 3915 </t>
  </si>
  <si>
    <t>2448810.4333 </t>
  </si>
  <si>
    <t> 06.07.1992 22:23 </t>
  </si>
  <si>
    <t> 0.0095 </t>
  </si>
  <si>
    <t>2448819.431 </t>
  </si>
  <si>
    <t> 15.07.1992 22:20 </t>
  </si>
  <si>
    <t>2448822.681 </t>
  </si>
  <si>
    <t> 19.07.1992 04:20 </t>
  </si>
  <si>
    <t>2448822.686 </t>
  </si>
  <si>
    <t> 19.07.1992 04:27 </t>
  </si>
  <si>
    <t>2448832.484 </t>
  </si>
  <si>
    <t> 28.07.1992 23:36 </t>
  </si>
  <si>
    <t>2448832.490 </t>
  </si>
  <si>
    <t> 28.07.1992 23:45 </t>
  </si>
  <si>
    <t>2448832.495 </t>
  </si>
  <si>
    <t> 28.07.1992 23:52 </t>
  </si>
  <si>
    <t>2448832.498 </t>
  </si>
  <si>
    <t> 28.07.1992 23:57 </t>
  </si>
  <si>
    <t> J.Rathousky </t>
  </si>
  <si>
    <t>2448835.763 </t>
  </si>
  <si>
    <t> 01.08.1992 06:18 </t>
  </si>
  <si>
    <t>2448835.766 </t>
  </si>
  <si>
    <t> 01.08.1992 06:23 </t>
  </si>
  <si>
    <t>2448841.4739 </t>
  </si>
  <si>
    <t> 06.08.1992 23:22 </t>
  </si>
  <si>
    <t> 0.0067 </t>
  </si>
  <si>
    <t>2448841.4760 </t>
  </si>
  <si>
    <t> 06.08.1992 23:25 </t>
  </si>
  <si>
    <t> 0.0088 </t>
  </si>
  <si>
    <t>2448843.3851 </t>
  </si>
  <si>
    <t> 08.08.1992 21:14 </t>
  </si>
  <si>
    <t> 0.0117 </t>
  </si>
  <si>
    <t>2448843.3858 </t>
  </si>
  <si>
    <t> 08.08.1992 21:15 </t>
  </si>
  <si>
    <t> 0.0124 </t>
  </si>
  <si>
    <t>2448843.386 </t>
  </si>
  <si>
    <t> BBS 102 </t>
  </si>
  <si>
    <t>2448850.4623 </t>
  </si>
  <si>
    <t> 15.08.1992 23:05 </t>
  </si>
  <si>
    <t>2448850.4651 </t>
  </si>
  <si>
    <t> 15.08.1992 23:09 </t>
  </si>
  <si>
    <t> 0.0116 </t>
  </si>
  <si>
    <t>2448855.3652 </t>
  </si>
  <si>
    <t> 20.08.1992 20:45 </t>
  </si>
  <si>
    <t> 0.0101 </t>
  </si>
  <si>
    <t>2448862.451 </t>
  </si>
  <si>
    <t> 27.08.1992 22:49 </t>
  </si>
  <si>
    <t>2448862.456 </t>
  </si>
  <si>
    <t> 27.08.1992 22:56 </t>
  </si>
  <si>
    <t> J.Chlachula </t>
  </si>
  <si>
    <t>2448862.463 </t>
  </si>
  <si>
    <t> 27.08.1992 23:06 </t>
  </si>
  <si>
    <t> M.Mizera </t>
  </si>
  <si>
    <t>2448896.763 </t>
  </si>
  <si>
    <t> 01.10.1992 06:18 </t>
  </si>
  <si>
    <t>2448934.338 </t>
  </si>
  <si>
    <t> 07.11.1992 20:06 </t>
  </si>
  <si>
    <t>2448944.692 </t>
  </si>
  <si>
    <t> 18.11.1992 04:36 </t>
  </si>
  <si>
    <t>2448970.294 </t>
  </si>
  <si>
    <t> 13.12.1992 19:03 </t>
  </si>
  <si>
    <t> BBS 103 </t>
  </si>
  <si>
    <t>2449010.580 </t>
  </si>
  <si>
    <t> 23.01.1993 01:55 </t>
  </si>
  <si>
    <t>2449107.512 </t>
  </si>
  <si>
    <t> 30.04.1993 00:17 </t>
  </si>
  <si>
    <t> A.Dedoch </t>
  </si>
  <si>
    <t>2449118.412 </t>
  </si>
  <si>
    <t> 10.05.1993 21:53 </t>
  </si>
  <si>
    <t>2449164.713 </t>
  </si>
  <si>
    <t> 26.06.1993 05:06 </t>
  </si>
  <si>
    <t>2449167.426 </t>
  </si>
  <si>
    <t> 28.06.1993 22:13 </t>
  </si>
  <si>
    <t> BBS 104 </t>
  </si>
  <si>
    <t>2449186.501 </t>
  </si>
  <si>
    <t> 18.07.1993 00:01 </t>
  </si>
  <si>
    <t> M.Stefanco </t>
  </si>
  <si>
    <t>2449194.666 </t>
  </si>
  <si>
    <t> 26.07.1993 03:59 </t>
  </si>
  <si>
    <t>2449216.436 </t>
  </si>
  <si>
    <t> 16.08.1993 22:27 </t>
  </si>
  <si>
    <t>2449216.443 </t>
  </si>
  <si>
    <t> 16.08.1993 22:37 </t>
  </si>
  <si>
    <t> P.Michl </t>
  </si>
  <si>
    <t>2449216.444 </t>
  </si>
  <si>
    <t> 16.08.1993 22:39 </t>
  </si>
  <si>
    <t>2449216.445 </t>
  </si>
  <si>
    <t> 16.08.1993 22:40 </t>
  </si>
  <si>
    <t>2449216.449 </t>
  </si>
  <si>
    <t> 16.08.1993 22:46 </t>
  </si>
  <si>
    <t> O.Kucera </t>
  </si>
  <si>
    <t>2449221.353 </t>
  </si>
  <si>
    <t> 21.08.1993 20:28 </t>
  </si>
  <si>
    <t>2449235.516 </t>
  </si>
  <si>
    <t> 05.09.1993 00:23 </t>
  </si>
  <si>
    <t> L.Brat </t>
  </si>
  <si>
    <t>2449238.777 </t>
  </si>
  <si>
    <t> 08.09.1993 06:38 </t>
  </si>
  <si>
    <t>2449243.683 </t>
  </si>
  <si>
    <t> 13.09.1993 04:23 </t>
  </si>
  <si>
    <t>2449270.352 </t>
  </si>
  <si>
    <t> 09.10.1993 20:26 </t>
  </si>
  <si>
    <t>2449270.355 </t>
  </si>
  <si>
    <t> 09.10.1993 20:31 </t>
  </si>
  <si>
    <t>2449270.361 </t>
  </si>
  <si>
    <t> 09.10.1993 20:39 </t>
  </si>
  <si>
    <t>2449270.362 </t>
  </si>
  <si>
    <t> 09.10.1993 20:41 </t>
  </si>
  <si>
    <t>2449270.367 </t>
  </si>
  <si>
    <t> 09.10.1993 20:48 </t>
  </si>
  <si>
    <t>2449270.369 </t>
  </si>
  <si>
    <t> 09.10.1993 20:51 </t>
  </si>
  <si>
    <t>2449270.921 </t>
  </si>
  <si>
    <t> 10.10.1993 10:06 </t>
  </si>
  <si>
    <t>2449273.629 </t>
  </si>
  <si>
    <t> 13.10.1993 03:05 </t>
  </si>
  <si>
    <t>2449311.758 </t>
  </si>
  <si>
    <t> 20.11.1993 06:11 </t>
  </si>
  <si>
    <t>2449422.315 </t>
  </si>
  <si>
    <t> 10.03.1994 19:33 </t>
  </si>
  <si>
    <t> P.Sobotka </t>
  </si>
  <si>
    <t>2449442.464 </t>
  </si>
  <si>
    <t> 30.03.1994 23:08 </t>
  </si>
  <si>
    <t>2449450.640 </t>
  </si>
  <si>
    <t> 08.04.1994 03:21 </t>
  </si>
  <si>
    <t>2449527.430 </t>
  </si>
  <si>
    <t> 23.06.1994 22:19 </t>
  </si>
  <si>
    <t>2449534.515 </t>
  </si>
  <si>
    <t> 01.07.1994 00:21 </t>
  </si>
  <si>
    <t> R.Baule </t>
  </si>
  <si>
    <t>BAVM 79 </t>
  </si>
  <si>
    <t>2449569.362 </t>
  </si>
  <si>
    <t> 04.08.1994 20:41 </t>
  </si>
  <si>
    <t> BBS 107 </t>
  </si>
  <si>
    <t>2449570.452 </t>
  </si>
  <si>
    <t> 05.08.1994 22:50 </t>
  </si>
  <si>
    <t>2449570.454 </t>
  </si>
  <si>
    <t> 05.08.1994 22:53 </t>
  </si>
  <si>
    <t>2449570.459 </t>
  </si>
  <si>
    <t> 05.08.1994 23:00 </t>
  </si>
  <si>
    <t> Mi.Kolarik </t>
  </si>
  <si>
    <t> V.Pribik </t>
  </si>
  <si>
    <t>2449712.596 </t>
  </si>
  <si>
    <t> 26.12.1994 02:18 </t>
  </si>
  <si>
    <t>2449743.648 </t>
  </si>
  <si>
    <t> 26.01.1995 03:33 </t>
  </si>
  <si>
    <t>2449755.631 </t>
  </si>
  <si>
    <t> 07.02.1995 03:08 </t>
  </si>
  <si>
    <t>2449779.593 </t>
  </si>
  <si>
    <t> 03.03.1995 02:13 </t>
  </si>
  <si>
    <t>2449835.690 </t>
  </si>
  <si>
    <t> 28.04.1995 04:33 </t>
  </si>
  <si>
    <t>2449859.654 </t>
  </si>
  <si>
    <t> 22.05.1995 03:41 </t>
  </si>
  <si>
    <t>2449899.406 </t>
  </si>
  <si>
    <t> 30.06.1995 21:44 </t>
  </si>
  <si>
    <t> BBS 109 </t>
  </si>
  <si>
    <t>2449905.399 </t>
  </si>
  <si>
    <t> 06.07.1995 21:34 </t>
  </si>
  <si>
    <t> BBS 110 </t>
  </si>
  <si>
    <t>2449924.4619 </t>
  </si>
  <si>
    <t> 25.07.1995 23:05 </t>
  </si>
  <si>
    <t> 0.0142 </t>
  </si>
  <si>
    <t> J.Cechal </t>
  </si>
  <si>
    <t>2449928.810 </t>
  </si>
  <si>
    <t> 30.07.1995 07:26 </t>
  </si>
  <si>
    <t>2449954.4139 </t>
  </si>
  <si>
    <t> 24.08.1995 21:56 </t>
  </si>
  <si>
    <t> 0.0120 </t>
  </si>
  <si>
    <t> L.Marcin </t>
  </si>
  <si>
    <t>2449954.4146 </t>
  </si>
  <si>
    <t> 24.08.1995 21:57 </t>
  </si>
  <si>
    <t> M.Bilansky </t>
  </si>
  <si>
    <t>2449954.4153 </t>
  </si>
  <si>
    <t> 24.08.1995 21:58 </t>
  </si>
  <si>
    <t> 0.0134 </t>
  </si>
  <si>
    <t> M.Parada </t>
  </si>
  <si>
    <t> S.Stano </t>
  </si>
  <si>
    <t>2449954.4174 </t>
  </si>
  <si>
    <t> 24.08.1995 22:01 </t>
  </si>
  <si>
    <t> 0.0155 </t>
  </si>
  <si>
    <t>2449954.4216 </t>
  </si>
  <si>
    <t> 24.08.1995 22:07 </t>
  </si>
  <si>
    <t> 0.0197 </t>
  </si>
  <si>
    <t> F.Sura </t>
  </si>
  <si>
    <t>2449963.676 </t>
  </si>
  <si>
    <t> 03.09.1995 04:13 </t>
  </si>
  <si>
    <t>2450002.337 </t>
  </si>
  <si>
    <t> 11.10.1995 20:05 </t>
  </si>
  <si>
    <t>BAVM 93 </t>
  </si>
  <si>
    <t>2450008.329 </t>
  </si>
  <si>
    <t> 17.10.1995 19:53 </t>
  </si>
  <si>
    <t>2450014.322 </t>
  </si>
  <si>
    <t> 23.10.1995 19:43 </t>
  </si>
  <si>
    <t>2450015.410 </t>
  </si>
  <si>
    <t> 24.10.1995 21:50 </t>
  </si>
  <si>
    <t>2450081.312 </t>
  </si>
  <si>
    <t> 29.12.1995 19:29 </t>
  </si>
  <si>
    <t>2450190.775 </t>
  </si>
  <si>
    <t> 17.04.1996 06:36 </t>
  </si>
  <si>
    <t>2450192.413 </t>
  </si>
  <si>
    <t> 18.04.1996 21:54 </t>
  </si>
  <si>
    <t>2450226.715 </t>
  </si>
  <si>
    <t> 23.05.1996 05:09 </t>
  </si>
  <si>
    <t>2450298.605 </t>
  </si>
  <si>
    <t> 03.08.1996 02:31 </t>
  </si>
  <si>
    <t>C </t>
  </si>
  <si>
    <t>2450320.3993 </t>
  </si>
  <si>
    <t> 24.08.1996 21:34 </t>
  </si>
  <si>
    <t>2450320.4021 </t>
  </si>
  <si>
    <t> 24.08.1996 21:39 </t>
  </si>
  <si>
    <t> 0.0143 </t>
  </si>
  <si>
    <t> T.Cechal </t>
  </si>
  <si>
    <t>2450380.310 </t>
  </si>
  <si>
    <t> 23.10.1996 19:26 </t>
  </si>
  <si>
    <t> BBS 113 </t>
  </si>
  <si>
    <t>2450438.581 </t>
  </si>
  <si>
    <t> 21.12.1996 01:56 </t>
  </si>
  <si>
    <t>2450462.546 </t>
  </si>
  <si>
    <t> 14.01.1997 01:06 </t>
  </si>
  <si>
    <t> G.Chaple </t>
  </si>
  <si>
    <t>2450490.3162 </t>
  </si>
  <si>
    <t> 10.02.1997 19:35 </t>
  </si>
  <si>
    <t> 0.0064 </t>
  </si>
  <si>
    <t>2450515.3690 </t>
  </si>
  <si>
    <t> 07.03.1997 20:51 </t>
  </si>
  <si>
    <t> 0.0066 </t>
  </si>
  <si>
    <t>2450607.4049 </t>
  </si>
  <si>
    <t> 07.06.1997 21:43 </t>
  </si>
  <si>
    <t> 0.0014 </t>
  </si>
  <si>
    <t>2450607.4118 </t>
  </si>
  <si>
    <t> 07.06.1997 21:52 </t>
  </si>
  <si>
    <t> 0.0083 </t>
  </si>
  <si>
    <t> M.Ambroz </t>
  </si>
  <si>
    <t>2450607.4146 </t>
  </si>
  <si>
    <t> 07.06.1997 21:57 </t>
  </si>
  <si>
    <t> 0.0111 </t>
  </si>
  <si>
    <t>2450622.661 </t>
  </si>
  <si>
    <t> 23.06.1997 03:51 </t>
  </si>
  <si>
    <t> AOEB 5 </t>
  </si>
  <si>
    <t>2450668.4059 </t>
  </si>
  <si>
    <t> 07.08.1997 21:44 </t>
  </si>
  <si>
    <t> 0.0048 </t>
  </si>
  <si>
    <t>2450668.4100 </t>
  </si>
  <si>
    <t> 07.08.1997 21:50 </t>
  </si>
  <si>
    <t> 0.0089 </t>
  </si>
  <si>
    <t>2450668.4118 </t>
  </si>
  <si>
    <t> 07.08.1997 21:52 </t>
  </si>
  <si>
    <t> 0.0107 </t>
  </si>
  <si>
    <t>2450668.4122 </t>
  </si>
  <si>
    <t> 07.08.1997 21:53 </t>
  </si>
  <si>
    <t>2450674.4033 </t>
  </si>
  <si>
    <t> 13.08.1997 21:40 </t>
  </si>
  <si>
    <t>2450674.4034 </t>
  </si>
  <si>
    <t> 0.0114 </t>
  </si>
  <si>
    <t>2450683.653 </t>
  </si>
  <si>
    <t> 23.08.1997 03:40 </t>
  </si>
  <si>
    <t>2450707.625 </t>
  </si>
  <si>
    <t> 16.09.1997 03:00 </t>
  </si>
  <si>
    <t>2450716.337 </t>
  </si>
  <si>
    <t> 24.09.1997 20:05 </t>
  </si>
  <si>
    <t>BAVM 113 </t>
  </si>
  <si>
    <t>2450726.696 </t>
  </si>
  <si>
    <t> 05.10.1997 04:42 </t>
  </si>
  <si>
    <t>2450728.320 </t>
  </si>
  <si>
    <t> 06.10.1997 19:40 </t>
  </si>
  <si>
    <t>2450731.587 </t>
  </si>
  <si>
    <t> 10.10.1997 02:05 </t>
  </si>
  <si>
    <t>2450737.3100 </t>
  </si>
  <si>
    <t> 15.10.1997 19:26 </t>
  </si>
  <si>
    <t>2450737.3106 </t>
  </si>
  <si>
    <t> 15.10.1997 19:27 </t>
  </si>
  <si>
    <t> 0.0148 </t>
  </si>
  <si>
    <t>2450746.2901 </t>
  </si>
  <si>
    <t> 24.10.1997 18:57 </t>
  </si>
  <si>
    <t> 0.0080 </t>
  </si>
  <si>
    <t>2450749.563 </t>
  </si>
  <si>
    <t> 28.10.1997 01:30 </t>
  </si>
  <si>
    <t>2450753.372 </t>
  </si>
  <si>
    <t> 31.10.1997 20:55 </t>
  </si>
  <si>
    <t>2450753.3737 </t>
  </si>
  <si>
    <t> 31.10.1997 20:58 </t>
  </si>
  <si>
    <t>2450753.3744 </t>
  </si>
  <si>
    <t> 31.10.1997 20:59 </t>
  </si>
  <si>
    <t> 0.0123 </t>
  </si>
  <si>
    <t>2450780.6046 </t>
  </si>
  <si>
    <t> 28.11.1997 02:30 </t>
  </si>
  <si>
    <t>2450780.6047 </t>
  </si>
  <si>
    <t>2450798.584 </t>
  </si>
  <si>
    <t> 16.12.1997 02:00 </t>
  </si>
  <si>
    <t>2450801.299 </t>
  </si>
  <si>
    <t> 18.12.1997 19:10 </t>
  </si>
  <si>
    <t>2450899.3193 </t>
  </si>
  <si>
    <t> 26.03.1998 19:39 </t>
  </si>
  <si>
    <t> -0.0015 </t>
  </si>
  <si>
    <t> F.Nevaril </t>
  </si>
  <si>
    <t>2450899.3353 </t>
  </si>
  <si>
    <t> 26.03.1998 20:02 </t>
  </si>
  <si>
    <t> 0.0145 </t>
  </si>
  <si>
    <t>o</t>
  </si>
  <si>
    <t>BAVM 117 </t>
  </si>
  <si>
    <t>2450924.3869 </t>
  </si>
  <si>
    <t> 20.04.1998 21:17 </t>
  </si>
  <si>
    <t> 0.0135 </t>
  </si>
  <si>
    <t>2450943.4514 </t>
  </si>
  <si>
    <t> 09.05.1998 22:50 </t>
  </si>
  <si>
    <t> 0.0162 </t>
  </si>
  <si>
    <t> J.Minar </t>
  </si>
  <si>
    <t>2450992.4613 </t>
  </si>
  <si>
    <t> 27.06.1998 23:04 </t>
  </si>
  <si>
    <t> 0.0102 </t>
  </si>
  <si>
    <t>2451016.4305 </t>
  </si>
  <si>
    <t> 21.07.1998 22:19 </t>
  </si>
  <si>
    <t> 0.0160 </t>
  </si>
  <si>
    <t>2451020.775 </t>
  </si>
  <si>
    <t> 26.07.1998 06:36 </t>
  </si>
  <si>
    <t>2451034.4029 </t>
  </si>
  <si>
    <t> 08.08.1998 21:40 </t>
  </si>
  <si>
    <t> 0.0159 </t>
  </si>
  <si>
    <t>2451035.4900 </t>
  </si>
  <si>
    <t> 09.08.1998 23:45 </t>
  </si>
  <si>
    <t> 0.0138 </t>
  </si>
  <si>
    <t> L.Kral </t>
  </si>
  <si>
    <t>2451040.3911 </t>
  </si>
  <si>
    <t> 14.08.1998 21:23 </t>
  </si>
  <si>
    <t> 0.0133 </t>
  </si>
  <si>
    <t>2451049.645 </t>
  </si>
  <si>
    <t> 24.08.1998 03:28 </t>
  </si>
  <si>
    <t>2451085.598 </t>
  </si>
  <si>
    <t> 29.09.1998 02:21 </t>
  </si>
  <si>
    <t> R.Berg </t>
  </si>
  <si>
    <t>2451097.565 </t>
  </si>
  <si>
    <t> 11.10.1998 01:33 </t>
  </si>
  <si>
    <t>2451097.583 </t>
  </si>
  <si>
    <t> 11.10.1998 01:59 </t>
  </si>
  <si>
    <t> D.Weier </t>
  </si>
  <si>
    <t>2451100.3016 </t>
  </si>
  <si>
    <t> 13.10.1998 19:14 </t>
  </si>
  <si>
    <t> 0.0154 </t>
  </si>
  <si>
    <t>2451107.3796 </t>
  </si>
  <si>
    <t> 20.10.1998 21:06 </t>
  </si>
  <si>
    <t>2451109.557 </t>
  </si>
  <si>
    <t> 23.10.1998 01:22 </t>
  </si>
  <si>
    <t>2451110.651 </t>
  </si>
  <si>
    <t> 24.10.1998 03:37 </t>
  </si>
  <si>
    <t>2451115.552 </t>
  </si>
  <si>
    <t> 29.10.1998 01:14 </t>
  </si>
  <si>
    <t>2451131.3400 </t>
  </si>
  <si>
    <t> 13.11.1998 20:09 </t>
  </si>
  <si>
    <t> T.Pribulla et al. </t>
  </si>
  <si>
    <t>IBVS 4751 </t>
  </si>
  <si>
    <t>2451131.3411 </t>
  </si>
  <si>
    <t> 13.11.1998 20:11 </t>
  </si>
  <si>
    <t>2451131.3416 </t>
  </si>
  <si>
    <t> 0.0119 </t>
  </si>
  <si>
    <t>R</t>
  </si>
  <si>
    <t>2451137.3257 </t>
  </si>
  <si>
    <t> 19.11.1998 19:49 </t>
  </si>
  <si>
    <t> 0.0052 </t>
  </si>
  <si>
    <t>2451160.752 </t>
  </si>
  <si>
    <t> 13.12.1998 06:02 </t>
  </si>
  <si>
    <t>2451165.656 </t>
  </si>
  <si>
    <t> 18.12.1998 03:44 </t>
  </si>
  <si>
    <t>2451167.2818 </t>
  </si>
  <si>
    <t> 19.12.1998 18:45 </t>
  </si>
  <si>
    <t> 0.0071 </t>
  </si>
  <si>
    <t>2451191.2481 </t>
  </si>
  <si>
    <t> 12.01.1999 17:57 </t>
  </si>
  <si>
    <t>2451195.596 </t>
  </si>
  <si>
    <t> 17.01.1999 02:18 </t>
  </si>
  <si>
    <t> C.Stephan </t>
  </si>
  <si>
    <t>2451198.3324 </t>
  </si>
  <si>
    <t> 19.01.1999 19:58 </t>
  </si>
  <si>
    <t>2451315.4159 </t>
  </si>
  <si>
    <t> 16.05.1999 21:58 </t>
  </si>
  <si>
    <t> 0.0040 </t>
  </si>
  <si>
    <t>2451402.022 </t>
  </si>
  <si>
    <t> 11.08.1999 12:31 </t>
  </si>
  <si>
    <t> M.Sato </t>
  </si>
  <si>
    <t>VSB 47 </t>
  </si>
  <si>
    <t>2451427.613 </t>
  </si>
  <si>
    <t> 06.09.1999 02:42 </t>
  </si>
  <si>
    <t> AOEB 7 </t>
  </si>
  <si>
    <t>2451428.698 </t>
  </si>
  <si>
    <t> 07.09.1999 04:45 </t>
  </si>
  <si>
    <t>2451433.606 </t>
  </si>
  <si>
    <t> 12.09.1999 02:32 </t>
  </si>
  <si>
    <t>2451433.609 </t>
  </si>
  <si>
    <t> 12.09.1999 02:36 </t>
  </si>
  <si>
    <t>2451433.611 </t>
  </si>
  <si>
    <t> 12.09.1999 02:39 </t>
  </si>
  <si>
    <t>2451439.597 </t>
  </si>
  <si>
    <t> 18.09.1999 02:19 </t>
  </si>
  <si>
    <t>2451442.8657 </t>
  </si>
  <si>
    <t> 21.09.1999 08:46 </t>
  </si>
  <si>
    <t> R.H.Nelson </t>
  </si>
  <si>
    <t>IBVS 4840 </t>
  </si>
  <si>
    <t>2451467.3629 </t>
  </si>
  <si>
    <t> 15.10.1999 20:42 </t>
  </si>
  <si>
    <t>2451469.551 </t>
  </si>
  <si>
    <t> 18.10.1999 01:13 </t>
  </si>
  <si>
    <t>2451472.2818 </t>
  </si>
  <si>
    <t> 20.10.1999 18:45 </t>
  </si>
  <si>
    <t> 0.0188 </t>
  </si>
  <si>
    <t>BAVM 132 </t>
  </si>
  <si>
    <t>2451487.524 </t>
  </si>
  <si>
    <t> 05.11.1999 00:34 </t>
  </si>
  <si>
    <t>2451488.611 </t>
  </si>
  <si>
    <t> 06.11.1999 02:39 </t>
  </si>
  <si>
    <t>2451544.713 </t>
  </si>
  <si>
    <t> 01.01.2000 05:06 </t>
  </si>
  <si>
    <t>2451564.8609 </t>
  </si>
  <si>
    <t> 21.01.2000 08:39 </t>
  </si>
  <si>
    <t> 0.0122 </t>
  </si>
  <si>
    <t>IBVS 5040 </t>
  </si>
  <si>
    <t>2451664.5292 </t>
  </si>
  <si>
    <t> 30.04.2000 00:42 </t>
  </si>
  <si>
    <t> 0.0147 </t>
  </si>
  <si>
    <t> J.Gozdal </t>
  </si>
  <si>
    <t>2451718.4435 </t>
  </si>
  <si>
    <t> 22.06.2000 22:38 </t>
  </si>
  <si>
    <t>IBVS 5056 </t>
  </si>
  <si>
    <t>2451718.4439 </t>
  </si>
  <si>
    <t> 22.06.2000 22:39 </t>
  </si>
  <si>
    <t>2451718.4441 </t>
  </si>
  <si>
    <t>2451734.784 </t>
  </si>
  <si>
    <t> 09.07.2000 06:48 </t>
  </si>
  <si>
    <t>2451739.6844 </t>
  </si>
  <si>
    <t> 14.07.2000 04:25 </t>
  </si>
  <si>
    <t>ns</t>
  </si>
  <si>
    <t> G.Lubcke </t>
  </si>
  <si>
    <t>2451772.3615 </t>
  </si>
  <si>
    <t> 15.08.2000 20:40 </t>
  </si>
  <si>
    <t>2451772.3616 </t>
  </si>
  <si>
    <t>2451775.630 </t>
  </si>
  <si>
    <t> 19.08.2000 03:07 </t>
  </si>
  <si>
    <t>2451781.609 </t>
  </si>
  <si>
    <t> 25.08.2000 02:36 </t>
  </si>
  <si>
    <t>2451799.590 </t>
  </si>
  <si>
    <t> 12.09.2000 02:09 </t>
  </si>
  <si>
    <t>2451835.540 </t>
  </si>
  <si>
    <t> 18.10.2000 00:57 </t>
  </si>
  <si>
    <t>2451836.635 </t>
  </si>
  <si>
    <t> 19.10.2000 03:14 </t>
  </si>
  <si>
    <t>2451873.651 </t>
  </si>
  <si>
    <t> 25.11.2000 03:37 </t>
  </si>
  <si>
    <t>2451896.5356 </t>
  </si>
  <si>
    <t> 18.12.2000 00:51 </t>
  </si>
  <si>
    <t> S.Dvorak </t>
  </si>
  <si>
    <t>2451901.441 </t>
  </si>
  <si>
    <t> 22.12.2000 22:35 </t>
  </si>
  <si>
    <t> O.Bracek </t>
  </si>
  <si>
    <t>OEJV 0074 </t>
  </si>
  <si>
    <t>2451901.445 </t>
  </si>
  <si>
    <t> 22.12.2000 22:40 </t>
  </si>
  <si>
    <t> B.Procházková </t>
  </si>
  <si>
    <t>2451901.447 </t>
  </si>
  <si>
    <t> 22.12.2000 22:43 </t>
  </si>
  <si>
    <t>2451909.599 </t>
  </si>
  <si>
    <t> 31.12.2000 02:22 </t>
  </si>
  <si>
    <t>2451915.594 </t>
  </si>
  <si>
    <t> 06.01.2001 02:15 </t>
  </si>
  <si>
    <t>2451958.619 </t>
  </si>
  <si>
    <t> 18.02.2001 02:51 </t>
  </si>
  <si>
    <t>2451989.650 </t>
  </si>
  <si>
    <t> 21.03.2001 03:36 </t>
  </si>
  <si>
    <t>2452015.8080 </t>
  </si>
  <si>
    <t> 16.04.2001 07:23 </t>
  </si>
  <si>
    <t> 0.0125 </t>
  </si>
  <si>
    <t>2452021.799 </t>
  </si>
  <si>
    <t> 22.04.2001 07:10 </t>
  </si>
  <si>
    <t>2452042.4944 </t>
  </si>
  <si>
    <t> 12.05.2001 23:51 </t>
  </si>
  <si>
    <t> K.&amp; M.Rätz </t>
  </si>
  <si>
    <t>BAVM 152 </t>
  </si>
  <si>
    <t>2452057.7438 </t>
  </si>
  <si>
    <t> 28.05.2001 05:51 </t>
  </si>
  <si>
    <t>2452125.822 </t>
  </si>
  <si>
    <t> 04.08.2001 07:43 </t>
  </si>
  <si>
    <t>2452143.781 </t>
  </si>
  <si>
    <t> 22.08.2001 06:44 </t>
  </si>
  <si>
    <t>2452145.429 </t>
  </si>
  <si>
    <t> 23.08.2001 22:17 </t>
  </si>
  <si>
    <t>2452145.436 </t>
  </si>
  <si>
    <t> 23.08.2001 22:27 </t>
  </si>
  <si>
    <t> L.Novák </t>
  </si>
  <si>
    <t>2452145.438 </t>
  </si>
  <si>
    <t> 23.08.2001 22:30 </t>
  </si>
  <si>
    <t> R.Svaton </t>
  </si>
  <si>
    <t>2452145.440 </t>
  </si>
  <si>
    <t> 23.08.2001 22:33 </t>
  </si>
  <si>
    <t> H.Kucáková </t>
  </si>
  <si>
    <t>2452196.610 </t>
  </si>
  <si>
    <t> 14.10.2001 02:38 </t>
  </si>
  <si>
    <t>2452201.5242 </t>
  </si>
  <si>
    <t> 19.10.2001 00:34 </t>
  </si>
  <si>
    <t> 0.0126 </t>
  </si>
  <si>
    <t>2452223.845 </t>
  </si>
  <si>
    <t> 10.11.2001 08:16 </t>
  </si>
  <si>
    <t> B.Manske </t>
  </si>
  <si>
    <t>2452252.717 </t>
  </si>
  <si>
    <t> 09.12.2001 05:12 </t>
  </si>
  <si>
    <t>2452263.610 </t>
  </si>
  <si>
    <t> 20.12.2001 02:38 </t>
  </si>
  <si>
    <t>2452299.556 </t>
  </si>
  <si>
    <t> 25.01.2002 01:20 </t>
  </si>
  <si>
    <t>2452312.616 </t>
  </si>
  <si>
    <t> 07.02.2002 02:47 </t>
  </si>
  <si>
    <t> AOEB 9 </t>
  </si>
  <si>
    <t>2452350.739 </t>
  </si>
  <si>
    <t> 17.03.2002 05:44 </t>
  </si>
  <si>
    <t> N.Simmons </t>
  </si>
  <si>
    <t>2452350.750 </t>
  </si>
  <si>
    <t> 17.03.2002 06:00 </t>
  </si>
  <si>
    <t>2452398.663 </t>
  </si>
  <si>
    <t> 04.05.2002 03:54 </t>
  </si>
  <si>
    <t>2452398.666 </t>
  </si>
  <si>
    <t> 04.05.2002 03:59 </t>
  </si>
  <si>
    <t>2452398.667 </t>
  </si>
  <si>
    <t> 04.05.2002 04:00 </t>
  </si>
  <si>
    <t>2452425.360 </t>
  </si>
  <si>
    <t> 30.05.2002 20:38 </t>
  </si>
  <si>
    <t> P.Fidler </t>
  </si>
  <si>
    <t>2452435.709 </t>
  </si>
  <si>
    <t> 10.06.2002 05:00 </t>
  </si>
  <si>
    <t>2452438.441 </t>
  </si>
  <si>
    <t> 12.06.2002 22:35 </t>
  </si>
  <si>
    <t>2452444.4255 </t>
  </si>
  <si>
    <t> 18.06.2002 22:12 </t>
  </si>
  <si>
    <t>IBVS 5341 </t>
  </si>
  <si>
    <t>2452456.409 </t>
  </si>
  <si>
    <t> 30.06.2002 21:48 </t>
  </si>
  <si>
    <t>2452468.418 </t>
  </si>
  <si>
    <t> 12.07.2002 22:01 </t>
  </si>
  <si>
    <t> M.Hirjak </t>
  </si>
  <si>
    <t>2452495.6196 </t>
  </si>
  <si>
    <t> 09.08.2002 02:52 </t>
  </si>
  <si>
    <t>2452496.714 </t>
  </si>
  <si>
    <t> 10.08.2002 05:08 </t>
  </si>
  <si>
    <t>2452545.723 </t>
  </si>
  <si>
    <t> 28.09.2002 05:21 </t>
  </si>
  <si>
    <t> G.Sarty </t>
  </si>
  <si>
    <t>2452549.539 </t>
  </si>
  <si>
    <t> 02.10.2002 00:56 </t>
  </si>
  <si>
    <t>2452577.3173 </t>
  </si>
  <si>
    <t> 29.10.2002 19:36 </t>
  </si>
  <si>
    <t> 0.0167 </t>
  </si>
  <si>
    <t> O.Demircan et al. </t>
  </si>
  <si>
    <t>IBVS 5364 </t>
  </si>
  <si>
    <t>2452581.669 </t>
  </si>
  <si>
    <t> 03.11.2002 04:03 </t>
  </si>
  <si>
    <t>2452586.571 </t>
  </si>
  <si>
    <t> 08.11.2002 01:42 </t>
  </si>
  <si>
    <t>2452587.658 </t>
  </si>
  <si>
    <t> 09.11.2002 03:47 </t>
  </si>
  <si>
    <t>2452654.3718 </t>
  </si>
  <si>
    <t> 14.01.2003 20:55 </t>
  </si>
  <si>
    <t> 0.0072 </t>
  </si>
  <si>
    <t> V.Bakis et al. </t>
  </si>
  <si>
    <t>IBVS 5399 </t>
  </si>
  <si>
    <t>2452696.583 </t>
  </si>
  <si>
    <t> 26.02.2003 01:59 </t>
  </si>
  <si>
    <t>2452717.2809 </t>
  </si>
  <si>
    <t> 18.03.2003 18:44 </t>
  </si>
  <si>
    <t> C.-H.Kim et al. </t>
  </si>
  <si>
    <t>IBVS 5694 </t>
  </si>
  <si>
    <t>2452744.2396 </t>
  </si>
  <si>
    <t> 14.04.2003 17:45 </t>
  </si>
  <si>
    <t>2452757.3094 </t>
  </si>
  <si>
    <t> 27.04.2003 19:25 </t>
  </si>
  <si>
    <t>2452769.2918 </t>
  </si>
  <si>
    <t> 09.05.2003 19:00 </t>
  </si>
  <si>
    <t>2452776.1003 </t>
  </si>
  <si>
    <t> 16.05.2003 14:24 </t>
  </si>
  <si>
    <t>2452822.3930 </t>
  </si>
  <si>
    <t> 01.07.2003 21:25 </t>
  </si>
  <si>
    <t>IBVS 5662 </t>
  </si>
  <si>
    <t>2452847.425 </t>
  </si>
  <si>
    <t> 26.07.2003 22:12 </t>
  </si>
  <si>
    <t> M.Prokopová </t>
  </si>
  <si>
    <t>2452847.441 </t>
  </si>
  <si>
    <t> 26.07.2003 22:35 </t>
  </si>
  <si>
    <t> S.Jesko </t>
  </si>
  <si>
    <t>2452875.759 </t>
  </si>
  <si>
    <t> 24.08.2003 06:12 </t>
  </si>
  <si>
    <t>2452966.704 </t>
  </si>
  <si>
    <t> 23.11.2003 04:53 </t>
  </si>
  <si>
    <t>2453134.460 </t>
  </si>
  <si>
    <t> 08.05.2004 23:02 </t>
  </si>
  <si>
    <t> M.Machon </t>
  </si>
  <si>
    <t>2453168.781 </t>
  </si>
  <si>
    <t> 12.06.2004 06:44 </t>
  </si>
  <si>
    <t>2453179.6651 </t>
  </si>
  <si>
    <t> 23.06.2004 03:57 </t>
  </si>
  <si>
    <t>2453187.8343 </t>
  </si>
  <si>
    <t> 01.07.2004 08:01 </t>
  </si>
  <si>
    <t>IBVS 5602 </t>
  </si>
  <si>
    <t>2453267.348 </t>
  </si>
  <si>
    <t> 18.09.2004 20:21 </t>
  </si>
  <si>
    <t>2453267.362 </t>
  </si>
  <si>
    <t> 18.09.2004 20:41 </t>
  </si>
  <si>
    <t>2453289.674 </t>
  </si>
  <si>
    <t> 11.10.2004 04:10 </t>
  </si>
  <si>
    <t> AOEB 11 </t>
  </si>
  <si>
    <t>2453307.650 </t>
  </si>
  <si>
    <t> 29.10.2004 03:36 </t>
  </si>
  <si>
    <t>2453319.631 </t>
  </si>
  <si>
    <t> 10.11.2004 03:08 </t>
  </si>
  <si>
    <t>2453329.9808 </t>
  </si>
  <si>
    <t> 20.11.2004 11:32 </t>
  </si>
  <si>
    <t> 0.0128 </t>
  </si>
  <si>
    <t>2453462.324 </t>
  </si>
  <si>
    <t> 01.04.2005 19:46 </t>
  </si>
  <si>
    <t>2453463.414 </t>
  </si>
  <si>
    <t> 02.04.2005 21:56 </t>
  </si>
  <si>
    <t>2453510.2510 </t>
  </si>
  <si>
    <t> 19.05.2005 18:01 </t>
  </si>
  <si>
    <t> 0.0132 </t>
  </si>
  <si>
    <t>2453529.8576 </t>
  </si>
  <si>
    <t> 08.06.2005 08:34 </t>
  </si>
  <si>
    <t> J.M.Cook et al. </t>
  </si>
  <si>
    <t>IBVS 5636 </t>
  </si>
  <si>
    <t>2453530.9467 </t>
  </si>
  <si>
    <t> 09.06.2005 10:43 </t>
  </si>
  <si>
    <t>2453540.7501 </t>
  </si>
  <si>
    <t> 19.06.2005 06:00 </t>
  </si>
  <si>
    <t>2453547.8307 </t>
  </si>
  <si>
    <t> 26.06.2005 07:56 </t>
  </si>
  <si>
    <t> 0.0140 </t>
  </si>
  <si>
    <t>2453548.9197 </t>
  </si>
  <si>
    <t> 27.06.2005 10:04 </t>
  </si>
  <si>
    <t> 0.0137 </t>
  </si>
  <si>
    <t>2453553.822 </t>
  </si>
  <si>
    <t> 02.07.2005 07:43 </t>
  </si>
  <si>
    <t>2453553.8222 </t>
  </si>
  <si>
    <t> 0.0146 </t>
  </si>
  <si>
    <t>2453558.7233 </t>
  </si>
  <si>
    <t> 07.07.2005 05:21 </t>
  </si>
  <si>
    <t> 0.0141 </t>
  </si>
  <si>
    <t>2453565.798 </t>
  </si>
  <si>
    <t> 14.07.2005 07:09 </t>
  </si>
  <si>
    <t>2453570.703 </t>
  </si>
  <si>
    <t> 19.07.2005 04:52 </t>
  </si>
  <si>
    <t>2453630.3389 </t>
  </si>
  <si>
    <t> 16.09.2005 20:08 </t>
  </si>
  <si>
    <t>2453657.2972 </t>
  </si>
  <si>
    <t> 13.10.2005 19:07 </t>
  </si>
  <si>
    <t> S. Dogru et al. </t>
  </si>
  <si>
    <t>IBVS 5746 </t>
  </si>
  <si>
    <t>2453658.38861 </t>
  </si>
  <si>
    <t> 14.10.2005 21:19 </t>
  </si>
  <si>
    <t> 0.01363 </t>
  </si>
  <si>
    <t>2453658.38930 </t>
  </si>
  <si>
    <t> 14.10.2005 21:20 </t>
  </si>
  <si>
    <t> 0.01432 </t>
  </si>
  <si>
    <t>2453683.9860 </t>
  </si>
  <si>
    <t> 09.11.2005 11:39 </t>
  </si>
  <si>
    <t>2453761.3173 </t>
  </si>
  <si>
    <t> 25.01.2006 19:36 </t>
  </si>
  <si>
    <t> S.Parimucha et al. </t>
  </si>
  <si>
    <t>IBVS 5777 </t>
  </si>
  <si>
    <t>2453861.5342 </t>
  </si>
  <si>
    <t> 06.05.2006 00:49 </t>
  </si>
  <si>
    <t> 0.0153 </t>
  </si>
  <si>
    <t> J.Coloma </t>
  </si>
  <si>
    <t>2453933.4229 </t>
  </si>
  <si>
    <t> 16.07.2006 22:08 </t>
  </si>
  <si>
    <t> 0.0139 </t>
  </si>
  <si>
    <t>BAVM 178 </t>
  </si>
  <si>
    <t>2454067.4001 </t>
  </si>
  <si>
    <t> 27.11.2006 21:36 </t>
  </si>
  <si>
    <t> S.Dogru et al. </t>
  </si>
  <si>
    <t>IBVS 5795 </t>
  </si>
  <si>
    <t>2454212.8130 </t>
  </si>
  <si>
    <t> 22.04.2007 07:30 </t>
  </si>
  <si>
    <t> 0.0130 </t>
  </si>
  <si>
    <t> AOEB 12 </t>
  </si>
  <si>
    <t>2454213.3582 </t>
  </si>
  <si>
    <t> 22.04.2007 20:35 </t>
  </si>
  <si>
    <t> 0.0136 </t>
  </si>
  <si>
    <t>2454213.3592 </t>
  </si>
  <si>
    <t> 22.04.2007 20:37 </t>
  </si>
  <si>
    <t> F.Agerer </t>
  </si>
  <si>
    <t>BAVM 186 </t>
  </si>
  <si>
    <t>2454264.5537 </t>
  </si>
  <si>
    <t> 13.06.2007 01:17 </t>
  </si>
  <si>
    <t>R;I</t>
  </si>
  <si>
    <t> R.Pazhouhesh et al. </t>
  </si>
  <si>
    <t> arXiv 0910.2953 </t>
  </si>
  <si>
    <t>2454265.3706 </t>
  </si>
  <si>
    <t> 13.06.2007 20:53 </t>
  </si>
  <si>
    <t>2454300.499 </t>
  </si>
  <si>
    <t> 18.07.2007 23:58 </t>
  </si>
  <si>
    <t> M.Mráz </t>
  </si>
  <si>
    <t>OEJV 0094 </t>
  </si>
  <si>
    <t>2454300.505 </t>
  </si>
  <si>
    <t> 19.07.2007 00:07 </t>
  </si>
  <si>
    <t> P.Dubovsky </t>
  </si>
  <si>
    <t>2454310.8465 </t>
  </si>
  <si>
    <t> 29.07.2007 08:18 </t>
  </si>
  <si>
    <t>2454334.5376 </t>
  </si>
  <si>
    <t> 22.08.2007 00:54 </t>
  </si>
  <si>
    <t>m</t>
  </si>
  <si>
    <t>2454394.7181 </t>
  </si>
  <si>
    <t> 21.10.2007 05:14 </t>
  </si>
  <si>
    <t> 0.0144 </t>
  </si>
  <si>
    <t>JAAVSO 36(2);171 </t>
  </si>
  <si>
    <t>2454429.5738 </t>
  </si>
  <si>
    <t> 25.11.2007 01:46 </t>
  </si>
  <si>
    <t>2454577.4492 </t>
  </si>
  <si>
    <t> 20.04.2008 22:46 </t>
  </si>
  <si>
    <t> 0.0249 </t>
  </si>
  <si>
    <t> D.Urbancok </t>
  </si>
  <si>
    <t>2454632.7176 </t>
  </si>
  <si>
    <t> 15.06.2008 05:13 </t>
  </si>
  <si>
    <t>JAAVSO 36(2);186 </t>
  </si>
  <si>
    <t>2454643.3409 </t>
  </si>
  <si>
    <t> 25.06.2008 20:10 </t>
  </si>
  <si>
    <t> 0.0173 </t>
  </si>
  <si>
    <t> E.Sipahi et al. </t>
  </si>
  <si>
    <t>IBVS 5904 </t>
  </si>
  <si>
    <t>2454668.3976 </t>
  </si>
  <si>
    <t> 20.07.2008 21:32 </t>
  </si>
  <si>
    <t> 0.0214 </t>
  </si>
  <si>
    <t> N.Alan &amp; L.Çelik </t>
  </si>
  <si>
    <t>IBVS 5887 </t>
  </si>
  <si>
    <t>2454672.4814 </t>
  </si>
  <si>
    <t> 24.07.2008 23:33 </t>
  </si>
  <si>
    <t> 0.0206 </t>
  </si>
  <si>
    <t> T.Yilmaz &amp; Ö.Bastürk </t>
  </si>
  <si>
    <t>2454676.5637 </t>
  </si>
  <si>
    <t> 29.07.2008 01:31 </t>
  </si>
  <si>
    <t> 0.0182 </t>
  </si>
  <si>
    <t>2454676.5650 </t>
  </si>
  <si>
    <t> 29.07.2008 01:33 </t>
  </si>
  <si>
    <t> 0.0195 </t>
  </si>
  <si>
    <t> G.Erdogan &amp; B.Savran </t>
  </si>
  <si>
    <t>2454699.4367 </t>
  </si>
  <si>
    <t> 20.08.2008 22:28 </t>
  </si>
  <si>
    <t> 0.0171 </t>
  </si>
  <si>
    <t>2454714.4119 </t>
  </si>
  <si>
    <t> 04.09.2008 21:53 </t>
  </si>
  <si>
    <t> 0.0152 </t>
  </si>
  <si>
    <t>2454752.2627 </t>
  </si>
  <si>
    <t> 12.10.2008 18:18 </t>
  </si>
  <si>
    <t>2454760.4327 </t>
  </si>
  <si>
    <t> 20.10.2008 22:23 </t>
  </si>
  <si>
    <t>2454776.2253 </t>
  </si>
  <si>
    <t> 05.11.2008 17:24 </t>
  </si>
  <si>
    <t>2454776.4962 </t>
  </si>
  <si>
    <t> 05.11.2008 23:54 </t>
  </si>
  <si>
    <t>2454786.2995 </t>
  </si>
  <si>
    <t> 15.11.2008 19:11 </t>
  </si>
  <si>
    <t>2454787.3890 </t>
  </si>
  <si>
    <t> 16.11.2008 21:20 </t>
  </si>
  <si>
    <t>2454804.2721 </t>
  </si>
  <si>
    <t> 03.12.2008 18:31 </t>
  </si>
  <si>
    <t>2454912.6532 </t>
  </si>
  <si>
    <t> 22.03.2009 03:40 </t>
  </si>
  <si>
    <t> JAAVSO 38;85 </t>
  </si>
  <si>
    <t>2454915.9218 </t>
  </si>
  <si>
    <t> 25.03.2009 10:07 </t>
  </si>
  <si>
    <t> 0.0150 </t>
  </si>
  <si>
    <t>IBVS 5938 </t>
  </si>
  <si>
    <t>2454980.7311 </t>
  </si>
  <si>
    <t> 29.05.2009 05:32 </t>
  </si>
  <si>
    <t>2455163.7236 </t>
  </si>
  <si>
    <t> 28.11.2009 05:21 </t>
  </si>
  <si>
    <t> JAAVSO 38;120 </t>
  </si>
  <si>
    <t>2455436.0345 </t>
  </si>
  <si>
    <t> 27.08.2010 12:49 </t>
  </si>
  <si>
    <t>cG</t>
  </si>
  <si>
    <t> K.Hirosawa </t>
  </si>
  <si>
    <t>VSB 51 </t>
  </si>
  <si>
    <t>2455444.7483 </t>
  </si>
  <si>
    <t> 05.09.2010 05:57 </t>
  </si>
  <si>
    <t> JAAVSO 39;94 </t>
  </si>
  <si>
    <t>2455445.8368 </t>
  </si>
  <si>
    <t> 06.09.2010 08:04 </t>
  </si>
  <si>
    <t>2455689.8277 </t>
  </si>
  <si>
    <t> 08.05.2011 07:51 </t>
  </si>
  <si>
    <t> JAAVSO 40;975 </t>
  </si>
  <si>
    <t>2455751.3698 </t>
  </si>
  <si>
    <t> 08.07.2011 20:52 </t>
  </si>
  <si>
    <t> 0.0131 </t>
  </si>
  <si>
    <t> C.Arena </t>
  </si>
  <si>
    <t>IBVS 5997 </t>
  </si>
  <si>
    <t>2455761.4450 </t>
  </si>
  <si>
    <t> 18.07.2011 22:40 </t>
  </si>
  <si>
    <t> A.Okan &amp; Y.Sendag </t>
  </si>
  <si>
    <t>IBVS 6041 </t>
  </si>
  <si>
    <t>2455784.3194 </t>
  </si>
  <si>
    <t> 10.08.2011 19:39 </t>
  </si>
  <si>
    <t> Z.Terzioglu et al. </t>
  </si>
  <si>
    <t>2455809.3717 </t>
  </si>
  <si>
    <t> 04.09.2011 20:55 </t>
  </si>
  <si>
    <t> A.Yolkolu </t>
  </si>
  <si>
    <t>2455818.3583 </t>
  </si>
  <si>
    <t> 13.09.2011 20:35 </t>
  </si>
  <si>
    <t> G.Saral </t>
  </si>
  <si>
    <t>2455851.58014 </t>
  </si>
  <si>
    <t> 17.10.2011 01:55 </t>
  </si>
  <si>
    <t> 0.01305 </t>
  </si>
  <si>
    <t> K.Ho?kova </t>
  </si>
  <si>
    <t>OEJV 0160 </t>
  </si>
  <si>
    <t>2455888.602 </t>
  </si>
  <si>
    <t> 23.11.2011 02:26 </t>
  </si>
  <si>
    <t>VSB 53 </t>
  </si>
  <si>
    <t>2456068.8841 </t>
  </si>
  <si>
    <t> 21.05.2012 09:13 </t>
  </si>
  <si>
    <t> 0.0129 </t>
  </si>
  <si>
    <t> JAAVSO 41;122 </t>
  </si>
  <si>
    <t>2456197.4147 </t>
  </si>
  <si>
    <t> 26.09.2012 21:57 </t>
  </si>
  <si>
    <t> G.Gökay et al. </t>
  </si>
  <si>
    <t>IBVS 6128 </t>
  </si>
  <si>
    <t>2456446.8518 </t>
  </si>
  <si>
    <t> 03.06.2013 08:26 </t>
  </si>
  <si>
    <t> JAAVSO 41;328 </t>
  </si>
  <si>
    <t>2456485.5194 </t>
  </si>
  <si>
    <t> 12.07.2013 00:27 </t>
  </si>
  <si>
    <t>BAVM 232 </t>
  </si>
  <si>
    <t>2456491.5105 </t>
  </si>
  <si>
    <t> 18.07.2013 00:15 </t>
  </si>
  <si>
    <t>2456529.6341 </t>
  </si>
  <si>
    <t> 25.08.2013 03:13 </t>
  </si>
  <si>
    <t>2456747.4829 </t>
  </si>
  <si>
    <t> 30.03.2014 23:35 </t>
  </si>
  <si>
    <t>BAVM 238 </t>
  </si>
  <si>
    <t>2456919.583 </t>
  </si>
  <si>
    <t> 19.09.2014 01:59 </t>
  </si>
  <si>
    <t> S.Chris </t>
  </si>
  <si>
    <t>VSB 59 </t>
  </si>
  <si>
    <t>2456925.578 </t>
  </si>
  <si>
    <t> 25.09.2014 01:52 </t>
  </si>
  <si>
    <t>s5</t>
  </si>
  <si>
    <t>s6</t>
  </si>
  <si>
    <t>BAD?</t>
  </si>
  <si>
    <t>Lin.fit</t>
  </si>
  <si>
    <t>Diethelm R</t>
  </si>
  <si>
    <t>BBSAG Bull...22</t>
  </si>
  <si>
    <t>B</t>
  </si>
  <si>
    <t>BBSAG Bull...25</t>
  </si>
  <si>
    <t>BBSAG Bull...26</t>
  </si>
  <si>
    <t>BBSAG Bull...27</t>
  </si>
  <si>
    <t>BBSAG Bull...30</t>
  </si>
  <si>
    <t>BBSAG Bull...31</t>
  </si>
  <si>
    <t>BBSAG Bull...32</t>
  </si>
  <si>
    <t>BBSAG Bull.2</t>
  </si>
  <si>
    <t>Peter H</t>
  </si>
  <si>
    <t>BBSAG Bull.3</t>
  </si>
  <si>
    <t>Dave van Buren</t>
  </si>
  <si>
    <t>BBSAG Bull.4</t>
  </si>
  <si>
    <t>BBSAG Bull.5</t>
  </si>
  <si>
    <t>BBSAG Bull.6</t>
  </si>
  <si>
    <t>BBSAG Bull.9</t>
  </si>
  <si>
    <t>BBSAG Bull.11</t>
  </si>
  <si>
    <t>Locher K</t>
  </si>
  <si>
    <t>BBSAG Bull.14</t>
  </si>
  <si>
    <t>BBSAG Bull.15</t>
  </si>
  <si>
    <t>BBSAG Bull.16</t>
  </si>
  <si>
    <t>BBSAG Bull.17</t>
  </si>
  <si>
    <t>BBSAG Bull.18</t>
  </si>
  <si>
    <t>BBSAG Bull.19</t>
  </si>
  <si>
    <t>BBSAG Bull.20</t>
  </si>
  <si>
    <t>BBSAG Bull.21</t>
  </si>
  <si>
    <t>BBSAG Bull.22</t>
  </si>
  <si>
    <t>BBSAG Bull.23</t>
  </si>
  <si>
    <t>Germann R</t>
  </si>
  <si>
    <t>BBSAG Bull.24</t>
  </si>
  <si>
    <t>BBSAG Bull.25</t>
  </si>
  <si>
    <t>BBSAG Bull.26</t>
  </si>
  <si>
    <t>BBSAG Bull.27</t>
  </si>
  <si>
    <t>v         10</t>
  </si>
  <si>
    <t>v         12</t>
  </si>
  <si>
    <t>BBSAG Bull.28</t>
  </si>
  <si>
    <t>v         13</t>
  </si>
  <si>
    <t>v         11</t>
  </si>
  <si>
    <t>v          9</t>
  </si>
  <si>
    <t>BBSAG Bull.29</t>
  </si>
  <si>
    <t>v</t>
  </si>
  <si>
    <t>AN 300,3,166</t>
  </si>
  <si>
    <t>K</t>
  </si>
  <si>
    <t>BRNO 21</t>
  </si>
  <si>
    <t>v          7</t>
  </si>
  <si>
    <t>BBSAG Bull.30</t>
  </si>
  <si>
    <t>v          8</t>
  </si>
  <si>
    <t>BBSAG Bull.31</t>
  </si>
  <si>
    <t>Royer A</t>
  </si>
  <si>
    <t>BBSAG Bull.32</t>
  </si>
  <si>
    <t>S v</t>
  </si>
  <si>
    <t>IBVS 1446</t>
  </si>
  <si>
    <t>BBSAG Bull.33</t>
  </si>
  <si>
    <t>v         21</t>
  </si>
  <si>
    <t>Le Borgne J</t>
  </si>
  <si>
    <t>BBSAG Bull.34</t>
  </si>
  <si>
    <t>v         14</t>
  </si>
  <si>
    <t>BBSAG Bull.35</t>
  </si>
  <si>
    <t>BRNO 23</t>
  </si>
  <si>
    <t>BBSAG Bull.36</t>
  </si>
  <si>
    <t>phe</t>
  </si>
  <si>
    <t>IBVS 1924</t>
  </si>
  <si>
    <t>BBSAG Bull.38</t>
  </si>
  <si>
    <t>v         16</t>
  </si>
  <si>
    <t>BBSAG Bull.39</t>
  </si>
  <si>
    <t>v         19</t>
  </si>
  <si>
    <t>BBSAG Bull.40</t>
  </si>
  <si>
    <t>pg</t>
  </si>
  <si>
    <t>MVS 8,8,136</t>
  </si>
  <si>
    <t>v          6</t>
  </si>
  <si>
    <t>BBSAG Bull.41</t>
  </si>
  <si>
    <t>BBSAG Bull.43</t>
  </si>
  <si>
    <t>BBSAG Bull.44</t>
  </si>
  <si>
    <t>BBSAG Bull.45</t>
  </si>
  <si>
    <t>MVS 9,10,192</t>
  </si>
  <si>
    <t>v         15</t>
  </si>
  <si>
    <t>BBSAG Bull.46</t>
  </si>
  <si>
    <t>BBSAG Bull.47</t>
  </si>
  <si>
    <t>BBSAG Bull.49</t>
  </si>
  <si>
    <t>MVS 9,1,18</t>
  </si>
  <si>
    <t>S phe  B</t>
  </si>
  <si>
    <t>IBVS 2327</t>
  </si>
  <si>
    <t>S phe  V</t>
  </si>
  <si>
    <t>S phe  U</t>
  </si>
  <si>
    <t>BBSAG Bull.50</t>
  </si>
  <si>
    <t>phe  U</t>
  </si>
  <si>
    <t>phe  B</t>
  </si>
  <si>
    <t>phe  V</t>
  </si>
  <si>
    <t>BAV-M 36</t>
  </si>
  <si>
    <t>AV-M 34           K</t>
  </si>
  <si>
    <t>BBSAG Bull.51</t>
  </si>
  <si>
    <t>BBSAG Bull.52</t>
  </si>
  <si>
    <t>BRNO 26</t>
  </si>
  <si>
    <t>BRENO 26</t>
  </si>
  <si>
    <t>v         17</t>
  </si>
  <si>
    <t>M</t>
  </si>
  <si>
    <t>VS 9,4,89         K</t>
  </si>
  <si>
    <t>MVS 9,4,89</t>
  </si>
  <si>
    <t>N</t>
  </si>
  <si>
    <t>Wils P</t>
  </si>
  <si>
    <t>BBSAG Bull.65</t>
  </si>
  <si>
    <t>BBSAG Bull.57</t>
  </si>
  <si>
    <t>BBSAG Bull.61</t>
  </si>
  <si>
    <t>IBVS 2385</t>
  </si>
  <si>
    <t>BBSAG Bull.62</t>
  </si>
  <si>
    <t>MVS 10,2,42</t>
  </si>
  <si>
    <t>Krobusek B</t>
  </si>
  <si>
    <t>BBSAG Bull.68</t>
  </si>
  <si>
    <t>BAAVSS 60,15</t>
  </si>
  <si>
    <t>BBSAG Bull.69</t>
  </si>
  <si>
    <t>IBVS 4563</t>
  </si>
  <si>
    <t>BAAVSS 61,14</t>
  </si>
  <si>
    <t>BBSAG Bull.73</t>
  </si>
  <si>
    <t>BRNO 27</t>
  </si>
  <si>
    <t>AAVSS 63,19       K</t>
  </si>
  <si>
    <t>BAAVSS 63,19</t>
  </si>
  <si>
    <t>Paschke A</t>
  </si>
  <si>
    <t>BBSAG Bull.77</t>
  </si>
  <si>
    <t>IBVS 3078</t>
  </si>
  <si>
    <t>Kohl M</t>
  </si>
  <si>
    <t>MVS 11,1,19</t>
  </si>
  <si>
    <t>BRNO 28</t>
  </si>
  <si>
    <t>BAAVSS 66,32</t>
  </si>
  <si>
    <t>BBSAG Bull.81</t>
  </si>
  <si>
    <t>Paschke S</t>
  </si>
  <si>
    <t>Mavrofridis G</t>
  </si>
  <si>
    <t>BBSAG Bull.84</t>
  </si>
  <si>
    <t>BBSAG Bull.86</t>
  </si>
  <si>
    <t>BRNO 30</t>
  </si>
  <si>
    <t>v         20</t>
  </si>
  <si>
    <t>MVS 11,7,164</t>
  </si>
  <si>
    <t>BBSAG Bull.88</t>
  </si>
  <si>
    <t>BBSAG Bull.89</t>
  </si>
  <si>
    <t>BRNO 309</t>
  </si>
  <si>
    <t>MVS 12,16</t>
  </si>
  <si>
    <t>Friedlingstein C</t>
  </si>
  <si>
    <t>BBSAG Bull.92</t>
  </si>
  <si>
    <t>Vandenbroere J</t>
  </si>
  <si>
    <t>BBSAG Bull.95</t>
  </si>
  <si>
    <t>BRNO 31</t>
  </si>
  <si>
    <t>BBSAG Bull.97</t>
  </si>
  <si>
    <t>IBVS 3760</t>
  </si>
  <si>
    <t>AA 42,363</t>
  </si>
  <si>
    <t>Boistel G</t>
  </si>
  <si>
    <t>BBSAG Bull.101</t>
  </si>
  <si>
    <t>IBVS 3915</t>
  </si>
  <si>
    <t>BBSAG Bull.102</t>
  </si>
  <si>
    <t>BBSAG Bull.103</t>
  </si>
  <si>
    <t>BBSAG Bull.104</t>
  </si>
  <si>
    <t>BAV-M 79</t>
  </si>
  <si>
    <t>BBSAG Bull.107</t>
  </si>
  <si>
    <t>BBSAG Bull.109</t>
  </si>
  <si>
    <t>BBSAG Bull.110</t>
  </si>
  <si>
    <t>BAV-M 93</t>
  </si>
  <si>
    <t>BBSAG Bull.113</t>
  </si>
  <si>
    <t>BAV-M 113</t>
  </si>
  <si>
    <t>M.Dietrich</t>
  </si>
  <si>
    <t>IBVS 4711</t>
  </si>
  <si>
    <t>* Mallama, A.D., 1980, Astroph.J. Supp. Series, 44: 241-272 (Oct 1980)</t>
  </si>
  <si>
    <t>From OMT #4</t>
  </si>
  <si>
    <t>Observed Minima Timings</t>
  </si>
  <si>
    <t>Sum =</t>
  </si>
  <si>
    <t>Epoch =</t>
  </si>
  <si>
    <t>Count =</t>
  </si>
  <si>
    <t>Period =</t>
  </si>
  <si>
    <t xml:space="preserve">Std error </t>
  </si>
  <si>
    <t>New Period =</t>
  </si>
  <si>
    <t>IBVS 1358</t>
  </si>
  <si>
    <t>Source</t>
  </si>
  <si>
    <t>Type</t>
  </si>
  <si>
    <t>ToM</t>
  </si>
  <si>
    <t>error</t>
  </si>
  <si>
    <t>n'</t>
  </si>
  <si>
    <t>n</t>
  </si>
  <si>
    <t>Date</t>
  </si>
  <si>
    <t>Mallama*</t>
  </si>
  <si>
    <t/>
  </si>
  <si>
    <t>IBVS 4840</t>
  </si>
  <si>
    <t>IBVS 5040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</si>
  <si>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</si>
  <si>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</si>
  <si>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</si>
  <si>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</si>
  <si>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</si>
  <si>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</si>
  <si>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</si>
  <si>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New Ephemeris =</t>
  </si>
  <si>
    <t>Linear</t>
  </si>
  <si>
    <t>Quadratic</t>
  </si>
  <si>
    <t>EB</t>
  </si>
  <si>
    <t>OMT = "Observed Minima Timings" by the AAVSO, see www.aavso.org</t>
  </si>
  <si>
    <t>IBVS 5016</t>
  </si>
  <si>
    <t>Q. fit</t>
  </si>
  <si>
    <t>Diff^2</t>
  </si>
  <si>
    <t>G.</t>
  </si>
  <si>
    <t>Wedemayer</t>
  </si>
  <si>
    <t>M.</t>
  </si>
  <si>
    <t>Baldwin</t>
  </si>
  <si>
    <t>E.</t>
  </si>
  <si>
    <t>Halbach</t>
  </si>
  <si>
    <t>D.</t>
  </si>
  <si>
    <t>Ruokonen</t>
  </si>
  <si>
    <t>A.</t>
  </si>
  <si>
    <t>MacRobert</t>
  </si>
  <si>
    <t>Samolyk</t>
  </si>
  <si>
    <t>Mayer</t>
  </si>
  <si>
    <t>Hanson</t>
  </si>
  <si>
    <t>Williams</t>
  </si>
  <si>
    <t>H.</t>
  </si>
  <si>
    <t>Carney</t>
  </si>
  <si>
    <t>R.</t>
  </si>
  <si>
    <t>Hill</t>
  </si>
  <si>
    <t>P.</t>
  </si>
  <si>
    <t>Atwood</t>
  </si>
  <si>
    <t>Browning</t>
  </si>
  <si>
    <t>Smith</t>
  </si>
  <si>
    <t>S.</t>
  </si>
  <si>
    <t>Cook</t>
  </si>
  <si>
    <t>Crumrine</t>
  </si>
  <si>
    <t>:</t>
  </si>
  <si>
    <t>(CCD)</t>
  </si>
  <si>
    <t>Berg</t>
  </si>
  <si>
    <t>Weier</t>
  </si>
  <si>
    <t>C.</t>
  </si>
  <si>
    <t>Stephan</t>
  </si>
  <si>
    <t>IBVS 5364</t>
  </si>
  <si>
    <t>I</t>
  </si>
  <si>
    <t>IBVS 5464</t>
  </si>
  <si>
    <t>IBVS 5341</t>
  </si>
  <si>
    <t>IBVS 5056</t>
  </si>
  <si>
    <t>IBVS 4751</t>
  </si>
  <si>
    <t>AAVSO 1</t>
  </si>
  <si>
    <t>AAVSO 5</t>
  </si>
  <si>
    <t>AAVSO 4</t>
  </si>
  <si>
    <t>II</t>
  </si>
  <si>
    <t>IBVS 5296</t>
  </si>
  <si>
    <t>IBVS 5399</t>
  </si>
  <si>
    <t>IBVS 5602</t>
  </si>
  <si>
    <t>IBVS 0154</t>
  </si>
  <si>
    <t>IBVS 0180</t>
  </si>
  <si>
    <t>IBVS 0795</t>
  </si>
  <si>
    <t>IBVS 0456</t>
  </si>
  <si>
    <t>IBVS 0530</t>
  </si>
  <si>
    <t>IBVS 1190</t>
  </si>
  <si>
    <t>IBVS 5636</t>
  </si>
  <si>
    <t>IBVS 5694</t>
  </si>
  <si>
    <t>IBVS 5662</t>
  </si>
  <si>
    <t>EG Cep / GSC 4585-0063</t>
  </si>
  <si>
    <t>IBVS 5728</t>
  </si>
  <si>
    <t># of data points:</t>
  </si>
  <si>
    <t>IBVS 5731</t>
  </si>
  <si>
    <t>My time zone &gt;&gt;&gt;&gt;&gt;</t>
  </si>
  <si>
    <t>(PST=8, PDT=MDT=7, MDT=CST=6, etc.)</t>
  </si>
  <si>
    <t>na</t>
  </si>
  <si>
    <t>JD today</t>
  </si>
  <si>
    <t>New Cycle</t>
  </si>
  <si>
    <t>IBVS 5746</t>
  </si>
  <si>
    <t>IBVS 5777</t>
  </si>
  <si>
    <t>IBVS 5795</t>
  </si>
  <si>
    <t>IBVS 5802</t>
  </si>
  <si>
    <t>Start of linear fit &gt;&gt;&gt;&gt;&gt;&gt;&gt;&gt;&gt;&gt;&gt;&gt;&gt;&gt;&gt;&gt;&gt;&gt;&gt;&gt;&gt;</t>
  </si>
  <si>
    <t>IBVS 5904</t>
  </si>
  <si>
    <t>IBVS 5887</t>
  </si>
  <si>
    <t>IBVS 5938</t>
  </si>
  <si>
    <t>Add cycle</t>
  </si>
  <si>
    <t>Old Cycle</t>
  </si>
  <si>
    <t>vis</t>
  </si>
  <si>
    <t>OEJV 0074</t>
  </si>
  <si>
    <t>OEJV 0094</t>
  </si>
  <si>
    <t>IBVS 5997</t>
  </si>
  <si>
    <t>JAVSO..38..183</t>
  </si>
  <si>
    <t>JAVSO..36..186</t>
  </si>
  <si>
    <t>JAVSO..40....1</t>
  </si>
  <si>
    <t>JAVSO..39...94</t>
  </si>
  <si>
    <t>JAVSO..38...85</t>
  </si>
  <si>
    <t>JAVSO..36..171</t>
  </si>
  <si>
    <t>IBVS 6041</t>
  </si>
  <si>
    <t>OEJV 0160</t>
  </si>
  <si>
    <t>IBVS 6084</t>
  </si>
  <si>
    <t>JAVSO..41..328</t>
  </si>
  <si>
    <t>JAVSO..41..122</t>
  </si>
  <si>
    <t>JAVSO..40..975</t>
  </si>
  <si>
    <t>IBVS 5761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</si>
  <si>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</si>
  <si>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</si>
  <si>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</si>
  <si>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</si>
  <si>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</si>
  <si>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</si>
  <si>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</si>
  <si>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</si>
  <si>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</si>
  <si>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</si>
  <si>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 -0.003 </t>
  </si>
  <si>
    <t>F </t>
  </si>
  <si>
    <t>2415238.597 </t>
  </si>
  <si>
    <t> 07.08.1900 02:19 </t>
  </si>
  <si>
    <t> 0.024 </t>
  </si>
  <si>
    <t>P </t>
  </si>
  <si>
    <t> H.Bauernfeind </t>
  </si>
  <si>
    <t> VB 7.72 </t>
  </si>
  <si>
    <t>2415767.468 </t>
  </si>
  <si>
    <t> 17.01.1902 23:13 </t>
  </si>
  <si>
    <t> 0.068 </t>
  </si>
  <si>
    <t>2416260.830 </t>
  </si>
  <si>
    <t> 26.05.1903 07:55 </t>
  </si>
  <si>
    <t> 0.002 </t>
  </si>
  <si>
    <t>2416608.837 </t>
  </si>
  <si>
    <t> 08.05.1904 08:05 </t>
  </si>
  <si>
    <t> -0.004 </t>
  </si>
  <si>
    <t>2417123.576 </t>
  </si>
  <si>
    <t> 05.10.1905 01:49 </t>
  </si>
  <si>
    <t> 0.067 </t>
  </si>
  <si>
    <t>2417175.533 </t>
  </si>
  <si>
    <t> 26.11.1905 00:47 </t>
  </si>
  <si>
    <t> 0.013 </t>
  </si>
  <si>
    <t>2417496.625 </t>
  </si>
  <si>
    <t> 13.10.1906 03:00 </t>
  </si>
  <si>
    <t> 0.050 </t>
  </si>
  <si>
    <t>2417757.781 </t>
  </si>
  <si>
    <t> 01.07.1907 06:44 </t>
  </si>
  <si>
    <t> 0.060 </t>
  </si>
  <si>
    <t>2417832.642 </t>
  </si>
  <si>
    <t> 14.09.1907 03:24 </t>
  </si>
  <si>
    <t> 0.036 </t>
  </si>
  <si>
    <t>2417892.538 </t>
  </si>
  <si>
    <t> 13.11.1907 00:54 </t>
  </si>
  <si>
    <t> 0.023 </t>
  </si>
  <si>
    <t>2418139.802 </t>
  </si>
  <si>
    <t> 17.07.1908 07:14 </t>
  </si>
  <si>
    <t> 0.029 </t>
  </si>
  <si>
    <t>2418278.676 </t>
  </si>
  <si>
    <t> 03.12.1908 04:13 </t>
  </si>
  <si>
    <t>2418431.725 </t>
  </si>
  <si>
    <t> 05.05.1909 05:24 </t>
  </si>
  <si>
    <t> 0.035 </t>
  </si>
  <si>
    <t>2418589.679 </t>
  </si>
  <si>
    <t>JAVSO..46..184</t>
  </si>
  <si>
    <t>JAVSO..47..263</t>
  </si>
  <si>
    <t>JAVSO..48..256</t>
  </si>
  <si>
    <t>VSB 069</t>
  </si>
  <si>
    <t>OEJV 0191</t>
  </si>
  <si>
    <t>VSB-063</t>
  </si>
  <si>
    <t>VSB-059</t>
  </si>
  <si>
    <t>IBVS 6244</t>
  </si>
  <si>
    <t> 10.10.1909 04:17 </t>
  </si>
  <si>
    <t> 0.048 </t>
  </si>
  <si>
    <t>2418620.679 </t>
  </si>
  <si>
    <t> 10.11.1909 04:17 </t>
  </si>
  <si>
    <t> 0.005 </t>
  </si>
  <si>
    <t>2418668.600 </t>
  </si>
  <si>
    <t> 28.12.1909 02:24 </t>
  </si>
  <si>
    <t> -0.001 </t>
  </si>
  <si>
    <t>2418943.629 </t>
  </si>
  <si>
    <t> 29.09.1910 03:05 </t>
  </si>
  <si>
    <t> -0.006 </t>
  </si>
  <si>
    <t>2419218.695 </t>
  </si>
  <si>
    <t> 01.07.1911 04:40 </t>
  </si>
  <si>
    <t> 0.026 </t>
  </si>
  <si>
    <t>2419262.786 </t>
  </si>
  <si>
    <t> 14.08.1911 06:51 </t>
  </si>
  <si>
    <t> 0.003 </t>
  </si>
  <si>
    <t>2419268.820 </t>
  </si>
  <si>
    <t> 20.08.1911 07:40 </t>
  </si>
  <si>
    <t> 0.046 </t>
  </si>
  <si>
    <t>2419296.583 </t>
  </si>
  <si>
    <t> 17.09.1911 01:59 </t>
  </si>
  <si>
    <t> 0.033 </t>
  </si>
  <si>
    <t>2419728.482 </t>
  </si>
  <si>
    <t> 21.11.1912 23:34 </t>
  </si>
  <si>
    <t> 0.047 </t>
  </si>
  <si>
    <t>2419867.871 </t>
  </si>
  <si>
    <t> 10.04.1913 08:54 </t>
  </si>
  <si>
    <t>2419970.834 </t>
  </si>
  <si>
    <t> 22.07.1913 08:00 </t>
  </si>
  <si>
    <t> 0.042 </t>
  </si>
  <si>
    <t>2420064.531 </t>
  </si>
  <si>
    <t> 24.10.1913 00:44 </t>
  </si>
  <si>
    <t> 0.064 </t>
  </si>
  <si>
    <t>2420755.652 </t>
  </si>
  <si>
    <t> 15.09.1915 03:38 </t>
  </si>
  <si>
    <t>2420780.654 </t>
  </si>
  <si>
    <t> 10.10.1915 03:41 </t>
  </si>
  <si>
    <t> 0.010 </t>
  </si>
  <si>
    <t>2420832.449 </t>
  </si>
  <si>
    <t> 30.11.1915 22:46 </t>
  </si>
  <si>
    <t> 0.066 </t>
  </si>
  <si>
    <t>2421610.471 </t>
  </si>
  <si>
    <t> 16.01.1918 23:18 </t>
  </si>
  <si>
    <t> 0.095 </t>
  </si>
  <si>
    <t>2421715.848 </t>
  </si>
  <si>
    <t> 02.05.1918 08:21 </t>
  </si>
  <si>
    <t> 0.088 </t>
  </si>
  <si>
    <t>2421769.739 </t>
  </si>
  <si>
    <t> 25.06.1918 05:44 </t>
  </si>
  <si>
    <t> 0.061 </t>
  </si>
  <si>
    <t>2421848.710 </t>
  </si>
  <si>
    <t> 12.09.1918 05:02 </t>
  </si>
  <si>
    <t> 0.062 </t>
  </si>
  <si>
    <t>2421878.666 </t>
  </si>
  <si>
    <t> 12.10.1918 03:59 </t>
  </si>
  <si>
    <t>2422196.694 </t>
  </si>
  <si>
    <t> 26.08.1919 04:39 </t>
  </si>
  <si>
    <t>2422239.695 </t>
  </si>
  <si>
    <t> 08.10.1919 04:40 </t>
  </si>
  <si>
    <t> 0.009 </t>
  </si>
  <si>
    <t>2422256.619 </t>
  </si>
  <si>
    <t> 25.10.1919 02:51 </t>
  </si>
  <si>
    <t> 0.049 </t>
  </si>
  <si>
    <t>2422592.596 </t>
  </si>
  <si>
    <t> 25.09.1920 02:18 </t>
  </si>
  <si>
    <t> -0.005 </t>
  </si>
  <si>
    <t>2422940.615 </t>
  </si>
  <si>
    <t> 08.09.1921 02:45 </t>
  </si>
  <si>
    <t> 0.000 </t>
  </si>
  <si>
    <t>2422947.740 </t>
  </si>
  <si>
    <t> 15.09.1921 05:45 </t>
  </si>
  <si>
    <t> 0.045 </t>
  </si>
  <si>
    <t>2422983.699 </t>
  </si>
  <si>
    <t> 21.10.1921 04:46 </t>
  </si>
  <si>
    <t> 0.059 </t>
  </si>
  <si>
    <t>2423619.753 </t>
  </si>
  <si>
    <t> 19.07.1923 06:04 </t>
  </si>
  <si>
    <t>2423637.735 </t>
  </si>
  <si>
    <t> 06.08.1923 05:38 </t>
  </si>
  <si>
    <t>2423768.466 </t>
  </si>
  <si>
    <t> 14.12.1923 23:11 </t>
  </si>
  <si>
    <t>2424086.535 </t>
  </si>
  <si>
    <t> 28.10.1924 00:50 </t>
  </si>
  <si>
    <t>2424381.704 </t>
  </si>
  <si>
    <t> 19.08.1925 04:53 </t>
  </si>
  <si>
    <t> 0.020 </t>
  </si>
  <si>
    <t>2424453.602 </t>
  </si>
  <si>
    <t> 30.10.1925 02:26 </t>
  </si>
  <si>
    <t> 0.028 </t>
  </si>
  <si>
    <t>2424759.696 </t>
  </si>
  <si>
    <t> 01.09.1926 04:42 </t>
  </si>
  <si>
    <t>2424759.739 </t>
  </si>
  <si>
    <t> 01.09.1926 05:44 </t>
  </si>
  <si>
    <t>2424872.454 </t>
  </si>
  <si>
    <t> 22.12.1926 22:53 </t>
  </si>
  <si>
    <t>2425035.796 </t>
  </si>
  <si>
    <t> 04.06.1927 07:06 </t>
  </si>
  <si>
    <t> 0.021 </t>
  </si>
  <si>
    <t>2425095.714 </t>
  </si>
  <si>
    <t> 03.08.1927 05:08 </t>
  </si>
  <si>
    <t> 0.031 </t>
  </si>
  <si>
    <t>2425167.586 </t>
  </si>
  <si>
    <t> 14.10.1927 02:03 </t>
  </si>
  <si>
    <t>2425551.544 </t>
  </si>
  <si>
    <t> 01.11.1928 01:03 </t>
  </si>
  <si>
    <t> 0.012 </t>
  </si>
  <si>
    <t>2425587.533 </t>
  </si>
  <si>
    <t> 07.12.1928 00:47 </t>
  </si>
  <si>
    <t> 0.056 </t>
  </si>
  <si>
    <t>2425810.791 </t>
  </si>
  <si>
    <t> 18.07.1929 06:59 </t>
  </si>
  <si>
    <t> 0.019 </t>
  </si>
  <si>
    <t>2425852.756 </t>
  </si>
  <si>
    <t> 29.08.1929 06:08 </t>
  </si>
  <si>
    <t>2425939.318 </t>
  </si>
  <si>
    <t> 23.11.1929 19:37 </t>
  </si>
  <si>
    <t> 0.016 </t>
  </si>
  <si>
    <t> W.Strohmeier </t>
  </si>
  <si>
    <t> KVB 25.12 </t>
  </si>
  <si>
    <t>2426200.780 </t>
  </si>
  <si>
    <t> 12.08.1930 06:43 </t>
  </si>
  <si>
    <t>2426451.838 </t>
  </si>
  <si>
    <t> 20.04.1931 08:06 </t>
  </si>
  <si>
    <t>2426512.778 </t>
  </si>
  <si>
    <t> 20.06.1931 06:40 </t>
  </si>
  <si>
    <t> -0.011 </t>
  </si>
  <si>
    <t>2426589.634 </t>
  </si>
  <si>
    <t> 05.09.1931 03:12 </t>
  </si>
  <si>
    <t> 0.053 </t>
  </si>
  <si>
    <t>2426725.498 </t>
  </si>
  <si>
    <t> 18.01.1932 23:57 </t>
  </si>
  <si>
    <t> 0.034 </t>
  </si>
  <si>
    <t>2426929.438 </t>
  </si>
  <si>
    <t> 09.08.1932 22:30 </t>
  </si>
  <si>
    <t> KVB 22.3 </t>
  </si>
  <si>
    <t>2426932.766 </t>
  </si>
  <si>
    <t> 13.08.1932 06:23 </t>
  </si>
  <si>
    <t> 0.073 </t>
  </si>
  <si>
    <t>2426953.686 </t>
  </si>
  <si>
    <t>JAVSO 49, 256</t>
  </si>
  <si>
    <t>JAVSO 49, 108</t>
  </si>
  <si>
    <t>JBAV, 60</t>
  </si>
  <si>
    <t>JAVSO, 50, 133</t>
  </si>
  <si>
    <t>JAAVSO, 50, 255</t>
  </si>
  <si>
    <t>BAAVSSC191</t>
  </si>
  <si>
    <t>JAAVSO 51, 2023</t>
  </si>
  <si>
    <t>JAAVSO 51, 138</t>
  </si>
  <si>
    <t>OEJV 226</t>
  </si>
  <si>
    <t>JAAVSO52#1</t>
  </si>
  <si>
    <t xml:space="preserve">Mag </t>
  </si>
  <si>
    <t>Next ToM-P</t>
  </si>
  <si>
    <t>Next ToM-S</t>
  </si>
  <si>
    <t>9.31-10.21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</si>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</sst>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4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 style="thick">
        <color indexed="0"/>
      </left>
      <right/>
      <top style="thick">
        <color indexed="0"/>
      </top>
      <bottom style="thick">
        <color indexed="0"/>
      </bottom>
      <diagonal/>
    </border>
    <border>
      <left/>
      <right style="thick">
        <color indexed="0"/>
      </right>
      <top style="thick">
        <color indexed="0"/>
      </top>
      <bottom style="thick">
        <color indexed="0"/>
      </bottom>
      <diagonal/>
    </border>
    <border>
      <left/>
      <right/>
      <top/>
      <bottom style="thick">
        <color indexed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34" fillId="0" borderId="0"/>
    <xf numFmtId="0" fontId="8" fillId="0" borderId="0"/>
    <xf numFmtId="0" fontId="8" fillId="0" borderId="0"/>
    <xf numFmtId="0" fontId="8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38" fillId="0" borderId="7" applyNumberFormat="0" applyFont="0" applyBorder="0" applyAlignment="0" applyProtection="0"/>
    <xf numFmtId="0" fontId="37" fillId="0" borderId="0" applyNumberFormat="0" applyFill="0" applyBorder="0" applyAlignment="0" applyProtection="0"/>
  </cellStyleXfs>
  <cellXfs count="110">
    <xf numFmtId="0" fontId="0" fillId="0" borderId="0" xfId="0" applyAlignment="1"/>
    <xf numFmtId="0" fontId="5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9" fillId="0" borderId="0" xfId="0" applyFont="1" applyAlignme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>
      <alignment vertical="top"/>
    </xf>
    <xf numFmtId="0" fontId="3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9" fillId="24" borderId="18" xfId="0" applyFont="1" applyFill="1" applyBorder="1" applyAlignment="1">
      <alignment horizontal="left" vertical="top" wrapText="1" indent="1"/>
    </xf>
    <xf numFmtId="0" fontId="9" fillId="24" borderId="18" xfId="0" applyFont="1" applyFill="1" applyBorder="1" applyAlignment="1">
      <alignment horizontal="center" vertical="top" wrapText="1"/>
    </xf>
    <xf numFmtId="0" fontId="9" fillId="24" borderId="18" xfId="0" applyFont="1" applyFill="1" applyBorder="1" applyAlignment="1">
      <alignment horizontal="right" vertical="top" wrapText="1"/>
    </xf>
    <xf numFmtId="0" fontId="20" fillId="24" borderId="18" xfId="38" applyFill="1" applyBorder="1" applyAlignment="1" applyProtection="1">
      <alignment horizontal="right" vertical="top" wrapText="1"/>
    </xf>
    <xf numFmtId="0" fontId="9" fillId="0" borderId="0" xfId="42" applyFont="1" applyAlignment="1">
      <alignment horizontal="left" vertical="center"/>
    </xf>
    <xf numFmtId="0" fontId="9" fillId="0" borderId="0" xfId="42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40" fillId="0" borderId="0" xfId="0" applyFont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11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22" fontId="11" fillId="0" borderId="0" xfId="0" applyNumberFormat="1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9" fillId="0" borderId="0" xfId="44" applyFont="1" applyAlignment="1">
      <alignment horizontal="left" vertical="center"/>
    </xf>
    <xf numFmtId="0" fontId="9" fillId="0" borderId="0" xfId="44" applyFont="1" applyAlignment="1">
      <alignment horizontal="center" vertical="center"/>
    </xf>
    <xf numFmtId="0" fontId="9" fillId="0" borderId="0" xfId="42" applyFont="1" applyAlignment="1">
      <alignment vertical="center" wrapText="1"/>
    </xf>
    <xf numFmtId="0" fontId="9" fillId="0" borderId="0" xfId="42" applyFont="1" applyAlignment="1">
      <alignment horizontal="center" vertical="center" wrapText="1"/>
    </xf>
    <xf numFmtId="0" fontId="9" fillId="0" borderId="0" xfId="42" applyFont="1" applyAlignment="1">
      <alignment horizontal="left" vertical="center" wrapText="1"/>
    </xf>
    <xf numFmtId="0" fontId="9" fillId="0" borderId="0" xfId="43" applyFont="1" applyAlignment="1">
      <alignment vertical="center"/>
    </xf>
    <xf numFmtId="0" fontId="9" fillId="0" borderId="0" xfId="43" applyFont="1" applyAlignment="1">
      <alignment horizontal="center" vertical="center"/>
    </xf>
    <xf numFmtId="0" fontId="9" fillId="0" borderId="0" xfId="43" applyFont="1" applyAlignment="1">
      <alignment horizontal="left" vertical="center"/>
    </xf>
    <xf numFmtId="0" fontId="9" fillId="0" borderId="0" xfId="44" applyFont="1" applyAlignment="1">
      <alignment horizontal="center" vertical="center" wrapText="1"/>
    </xf>
    <xf numFmtId="0" fontId="9" fillId="0" borderId="0" xfId="44" applyFont="1" applyAlignment="1">
      <alignment horizontal="left" vertical="center" wrapText="1"/>
    </xf>
    <xf numFmtId="0" fontId="11" fillId="0" borderId="0" xfId="44" applyFont="1" applyAlignment="1">
      <alignment horizontal="left" vertical="center"/>
    </xf>
    <xf numFmtId="0" fontId="11" fillId="0" borderId="0" xfId="44" applyFont="1" applyAlignment="1">
      <alignment horizontal="center" vertical="center"/>
    </xf>
    <xf numFmtId="0" fontId="39" fillId="0" borderId="0" xfId="44" applyFont="1" applyAlignment="1">
      <alignment horizontal="left" vertic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4" fontId="8" fillId="0" borderId="0" xfId="0" applyNumberFormat="1" applyFont="1" applyAlignment="1">
      <alignment vertical="center"/>
    </xf>
    <xf numFmtId="0" fontId="39" fillId="0" borderId="0" xfId="42" applyFont="1" applyAlignment="1">
      <alignment vertical="center"/>
    </xf>
    <xf numFmtId="0" fontId="39" fillId="0" borderId="0" xfId="42" applyFont="1" applyAlignment="1">
      <alignment horizontal="center" vertical="center"/>
    </xf>
    <xf numFmtId="0" fontId="39" fillId="0" borderId="0" xfId="42" applyFont="1" applyAlignment="1">
      <alignment horizontal="left" vertical="center"/>
    </xf>
    <xf numFmtId="165" fontId="40" fillId="0" borderId="0" xfId="0" applyNumberFormat="1" applyFont="1" applyAlignment="1">
      <alignment horizontal="left" vertical="center" wrapText="1"/>
    </xf>
    <xf numFmtId="166" fontId="40" fillId="0" borderId="0" xfId="0" applyNumberFormat="1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 applyProtection="1">
      <alignment horizontal="center" vertical="center"/>
      <protection locked="0"/>
    </xf>
    <xf numFmtId="0" fontId="41" fillId="0" borderId="0" xfId="0" applyFont="1" applyAlignment="1">
      <alignment horizontal="left"/>
    </xf>
    <xf numFmtId="0" fontId="0" fillId="0" borderId="20" xfId="0" applyBorder="1" applyAlignment="1">
      <alignment vertical="center"/>
    </xf>
    <xf numFmtId="0" fontId="42" fillId="0" borderId="23" xfId="0" applyFont="1" applyBorder="1" applyAlignment="1">
      <alignment horizontal="right" vertical="center"/>
    </xf>
    <xf numFmtId="0" fontId="42" fillId="0" borderId="25" xfId="0" applyFont="1" applyBorder="1" applyAlignment="1">
      <alignment horizontal="right" vertical="center"/>
    </xf>
    <xf numFmtId="0" fontId="8" fillId="25" borderId="21" xfId="0" applyFont="1" applyFill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43" fillId="0" borderId="24" xfId="0" applyFont="1" applyBorder="1" applyAlignment="1">
      <alignment horizontal="right" vertical="center"/>
    </xf>
    <xf numFmtId="0" fontId="8" fillId="25" borderId="22" xfId="0" applyFont="1" applyFill="1" applyBorder="1" applyAlignment="1">
      <alignment horizontal="center" vertical="center"/>
    </xf>
    <xf numFmtId="22" fontId="43" fillId="0" borderId="24" xfId="0" applyNumberFormat="1" applyFont="1" applyBorder="1" applyAlignment="1">
      <alignment horizontal="right" vertical="center"/>
    </xf>
    <xf numFmtId="22" fontId="43" fillId="0" borderId="26" xfId="0" applyNumberFormat="1" applyFont="1" applyBorder="1" applyAlignment="1">
      <alignment horizontal="right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A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EG Cep -- O-C Diagram</a:t>
            </a:r>
          </a:p>
        </c:rich>
      </c:tx>
      <c:layout>
        <c:manualLayout>
          <c:xMode val="edge"/>
          <c:yMode val="edge"/>
          <c:x val="0.41211401425178146"/>
          <c:y val="3.448275862068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261282660332537E-2"/>
          <c:y val="0.13166164353577392"/>
          <c:w val="0.87529691211401428"/>
          <c:h val="0.6426342124960393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Active!$F$21:$F$1844</c:f>
              <c:numCache>
                <c:formatCode>General</c:formatCode>
                <c:ptCount val="1824"/>
                <c:pt idx="0">
                  <c:v>-50229</c:v>
                </c:pt>
                <c:pt idx="1">
                  <c:v>-49258</c:v>
                </c:pt>
                <c:pt idx="2">
                  <c:v>-48352</c:v>
                </c:pt>
                <c:pt idx="3">
                  <c:v>-47713</c:v>
                </c:pt>
                <c:pt idx="4">
                  <c:v>-46768</c:v>
                </c:pt>
                <c:pt idx="5">
                  <c:v>-46672.5</c:v>
                </c:pt>
                <c:pt idx="6">
                  <c:v>-46083</c:v>
                </c:pt>
                <c:pt idx="7">
                  <c:v>-45603.5</c:v>
                </c:pt>
                <c:pt idx="8">
                  <c:v>-45466</c:v>
                </c:pt>
                <c:pt idx="9">
                  <c:v>-45356</c:v>
                </c:pt>
                <c:pt idx="10">
                  <c:v>-44902</c:v>
                </c:pt>
                <c:pt idx="11">
                  <c:v>-44647</c:v>
                </c:pt>
                <c:pt idx="12">
                  <c:v>-44366</c:v>
                </c:pt>
                <c:pt idx="13">
                  <c:v>-44076</c:v>
                </c:pt>
                <c:pt idx="14">
                  <c:v>-44019</c:v>
                </c:pt>
                <c:pt idx="15">
                  <c:v>-43931</c:v>
                </c:pt>
                <c:pt idx="16">
                  <c:v>-43426</c:v>
                </c:pt>
                <c:pt idx="17">
                  <c:v>-42921</c:v>
                </c:pt>
                <c:pt idx="18">
                  <c:v>-42840</c:v>
                </c:pt>
                <c:pt idx="19">
                  <c:v>-42829</c:v>
                </c:pt>
                <c:pt idx="20">
                  <c:v>-42778</c:v>
                </c:pt>
                <c:pt idx="21">
                  <c:v>-41985</c:v>
                </c:pt>
                <c:pt idx="22">
                  <c:v>-41729</c:v>
                </c:pt>
                <c:pt idx="23">
                  <c:v>-41540</c:v>
                </c:pt>
                <c:pt idx="24">
                  <c:v>-41368</c:v>
                </c:pt>
                <c:pt idx="25">
                  <c:v>-40099</c:v>
                </c:pt>
                <c:pt idx="26">
                  <c:v>-40053</c:v>
                </c:pt>
                <c:pt idx="27">
                  <c:v>-39958</c:v>
                </c:pt>
                <c:pt idx="28">
                  <c:v>-38529.5</c:v>
                </c:pt>
                <c:pt idx="29">
                  <c:v>-38336</c:v>
                </c:pt>
                <c:pt idx="30">
                  <c:v>-38237</c:v>
                </c:pt>
                <c:pt idx="31">
                  <c:v>-38092</c:v>
                </c:pt>
                <c:pt idx="32">
                  <c:v>-38037</c:v>
                </c:pt>
                <c:pt idx="33">
                  <c:v>-37453</c:v>
                </c:pt>
                <c:pt idx="34">
                  <c:v>-37374</c:v>
                </c:pt>
                <c:pt idx="35">
                  <c:v>-37343</c:v>
                </c:pt>
                <c:pt idx="36">
                  <c:v>-36726</c:v>
                </c:pt>
                <c:pt idx="37">
                  <c:v>-36087</c:v>
                </c:pt>
                <c:pt idx="38">
                  <c:v>-36074</c:v>
                </c:pt>
                <c:pt idx="39">
                  <c:v>-36008</c:v>
                </c:pt>
                <c:pt idx="40">
                  <c:v>-34840</c:v>
                </c:pt>
                <c:pt idx="41">
                  <c:v>-34807</c:v>
                </c:pt>
                <c:pt idx="42">
                  <c:v>-34567</c:v>
                </c:pt>
                <c:pt idx="43">
                  <c:v>-33983</c:v>
                </c:pt>
                <c:pt idx="44">
                  <c:v>-33441</c:v>
                </c:pt>
                <c:pt idx="45">
                  <c:v>-33309</c:v>
                </c:pt>
                <c:pt idx="46">
                  <c:v>-32747</c:v>
                </c:pt>
                <c:pt idx="47">
                  <c:v>-32747</c:v>
                </c:pt>
                <c:pt idx="48">
                  <c:v>-32540</c:v>
                </c:pt>
                <c:pt idx="49">
                  <c:v>-32240</c:v>
                </c:pt>
                <c:pt idx="50">
                  <c:v>-32130</c:v>
                </c:pt>
                <c:pt idx="51">
                  <c:v>-31998</c:v>
                </c:pt>
                <c:pt idx="52">
                  <c:v>-31293</c:v>
                </c:pt>
                <c:pt idx="53">
                  <c:v>-31227</c:v>
                </c:pt>
                <c:pt idx="54">
                  <c:v>-30817</c:v>
                </c:pt>
                <c:pt idx="55">
                  <c:v>-30740</c:v>
                </c:pt>
                <c:pt idx="56">
                  <c:v>-30581</c:v>
                </c:pt>
                <c:pt idx="57">
                  <c:v>-30101</c:v>
                </c:pt>
                <c:pt idx="58">
                  <c:v>-29640</c:v>
                </c:pt>
                <c:pt idx="59">
                  <c:v>-29528</c:v>
                </c:pt>
                <c:pt idx="60">
                  <c:v>-29387</c:v>
                </c:pt>
                <c:pt idx="61">
                  <c:v>-29137.5</c:v>
                </c:pt>
                <c:pt idx="62">
                  <c:v>-28763</c:v>
                </c:pt>
                <c:pt idx="63">
                  <c:v>-28757</c:v>
                </c:pt>
                <c:pt idx="64">
                  <c:v>-28718.5</c:v>
                </c:pt>
                <c:pt idx="65">
                  <c:v>-28711</c:v>
                </c:pt>
                <c:pt idx="66">
                  <c:v>-28710</c:v>
                </c:pt>
                <c:pt idx="67">
                  <c:v>-28603</c:v>
                </c:pt>
                <c:pt idx="68">
                  <c:v>-28515</c:v>
                </c:pt>
                <c:pt idx="69">
                  <c:v>-28078</c:v>
                </c:pt>
                <c:pt idx="70">
                  <c:v>-27529</c:v>
                </c:pt>
                <c:pt idx="71">
                  <c:v>-27408</c:v>
                </c:pt>
                <c:pt idx="72">
                  <c:v>-27408</c:v>
                </c:pt>
                <c:pt idx="73">
                  <c:v>-26930</c:v>
                </c:pt>
                <c:pt idx="74">
                  <c:v>-26853</c:v>
                </c:pt>
                <c:pt idx="75">
                  <c:v>-26670</c:v>
                </c:pt>
                <c:pt idx="76">
                  <c:v>-26218</c:v>
                </c:pt>
                <c:pt idx="77">
                  <c:v>-26185</c:v>
                </c:pt>
                <c:pt idx="78">
                  <c:v>-26185</c:v>
                </c:pt>
                <c:pt idx="79">
                  <c:v>-26179</c:v>
                </c:pt>
                <c:pt idx="80">
                  <c:v>-26174</c:v>
                </c:pt>
                <c:pt idx="81">
                  <c:v>-26174</c:v>
                </c:pt>
                <c:pt idx="82">
                  <c:v>-26016</c:v>
                </c:pt>
                <c:pt idx="83">
                  <c:v>-25592</c:v>
                </c:pt>
                <c:pt idx="84">
                  <c:v>-25524</c:v>
                </c:pt>
                <c:pt idx="85">
                  <c:v>-25458</c:v>
                </c:pt>
                <c:pt idx="86">
                  <c:v>-25458</c:v>
                </c:pt>
                <c:pt idx="87">
                  <c:v>-25368</c:v>
                </c:pt>
                <c:pt idx="88">
                  <c:v>-25342</c:v>
                </c:pt>
                <c:pt idx="89">
                  <c:v>-24863</c:v>
                </c:pt>
                <c:pt idx="90">
                  <c:v>-24773</c:v>
                </c:pt>
                <c:pt idx="91">
                  <c:v>-24751</c:v>
                </c:pt>
                <c:pt idx="92">
                  <c:v>-24652</c:v>
                </c:pt>
                <c:pt idx="93">
                  <c:v>-24637</c:v>
                </c:pt>
                <c:pt idx="94">
                  <c:v>-24386</c:v>
                </c:pt>
                <c:pt idx="95">
                  <c:v>-24213</c:v>
                </c:pt>
                <c:pt idx="96">
                  <c:v>-24161</c:v>
                </c:pt>
                <c:pt idx="97">
                  <c:v>-24119</c:v>
                </c:pt>
                <c:pt idx="98">
                  <c:v>-23921</c:v>
                </c:pt>
                <c:pt idx="99">
                  <c:v>-23414</c:v>
                </c:pt>
                <c:pt idx="100">
                  <c:v>-23399</c:v>
                </c:pt>
                <c:pt idx="101">
                  <c:v>-23302</c:v>
                </c:pt>
                <c:pt idx="102">
                  <c:v>-22095.5</c:v>
                </c:pt>
                <c:pt idx="103">
                  <c:v>-22004</c:v>
                </c:pt>
                <c:pt idx="104">
                  <c:v>-21947</c:v>
                </c:pt>
                <c:pt idx="105">
                  <c:v>-21363</c:v>
                </c:pt>
                <c:pt idx="106">
                  <c:v>-20867</c:v>
                </c:pt>
                <c:pt idx="107">
                  <c:v>-20845</c:v>
                </c:pt>
                <c:pt idx="108">
                  <c:v>-20746</c:v>
                </c:pt>
                <c:pt idx="109">
                  <c:v>-20702</c:v>
                </c:pt>
                <c:pt idx="110">
                  <c:v>-20669</c:v>
                </c:pt>
                <c:pt idx="111">
                  <c:v>-20645</c:v>
                </c:pt>
                <c:pt idx="112">
                  <c:v>-20570</c:v>
                </c:pt>
                <c:pt idx="113">
                  <c:v>-19934.5</c:v>
                </c:pt>
                <c:pt idx="114">
                  <c:v>-19843</c:v>
                </c:pt>
                <c:pt idx="115">
                  <c:v>-19455</c:v>
                </c:pt>
                <c:pt idx="116">
                  <c:v>-19334</c:v>
                </c:pt>
                <c:pt idx="117">
                  <c:v>-18596</c:v>
                </c:pt>
                <c:pt idx="118">
                  <c:v>-16729</c:v>
                </c:pt>
                <c:pt idx="119">
                  <c:v>-16622</c:v>
                </c:pt>
                <c:pt idx="120">
                  <c:v>-16459</c:v>
                </c:pt>
                <c:pt idx="121">
                  <c:v>-15974</c:v>
                </c:pt>
                <c:pt idx="122">
                  <c:v>-15561</c:v>
                </c:pt>
                <c:pt idx="123">
                  <c:v>-12188</c:v>
                </c:pt>
                <c:pt idx="124">
                  <c:v>-11307</c:v>
                </c:pt>
                <c:pt idx="125">
                  <c:v>-10982</c:v>
                </c:pt>
                <c:pt idx="126">
                  <c:v>-10822</c:v>
                </c:pt>
                <c:pt idx="127">
                  <c:v>-9636</c:v>
                </c:pt>
                <c:pt idx="128">
                  <c:v>-9627</c:v>
                </c:pt>
                <c:pt idx="129">
                  <c:v>-9601</c:v>
                </c:pt>
                <c:pt idx="130">
                  <c:v>-9581</c:v>
                </c:pt>
                <c:pt idx="131">
                  <c:v>-8000</c:v>
                </c:pt>
                <c:pt idx="132">
                  <c:v>-7910</c:v>
                </c:pt>
                <c:pt idx="133">
                  <c:v>-7857</c:v>
                </c:pt>
                <c:pt idx="134">
                  <c:v>-7855</c:v>
                </c:pt>
                <c:pt idx="135">
                  <c:v>-7844</c:v>
                </c:pt>
                <c:pt idx="136">
                  <c:v>-7675</c:v>
                </c:pt>
                <c:pt idx="137">
                  <c:v>-7361</c:v>
                </c:pt>
                <c:pt idx="138">
                  <c:v>-7205</c:v>
                </c:pt>
                <c:pt idx="139">
                  <c:v>-6709</c:v>
                </c:pt>
                <c:pt idx="140">
                  <c:v>-6709</c:v>
                </c:pt>
                <c:pt idx="141">
                  <c:v>-6687</c:v>
                </c:pt>
                <c:pt idx="142">
                  <c:v>-6591</c:v>
                </c:pt>
                <c:pt idx="143">
                  <c:v>-6591</c:v>
                </c:pt>
                <c:pt idx="144">
                  <c:v>-6591</c:v>
                </c:pt>
                <c:pt idx="145">
                  <c:v>-6347</c:v>
                </c:pt>
                <c:pt idx="146">
                  <c:v>-6347</c:v>
                </c:pt>
                <c:pt idx="147">
                  <c:v>-6347</c:v>
                </c:pt>
                <c:pt idx="148">
                  <c:v>-6066</c:v>
                </c:pt>
                <c:pt idx="149">
                  <c:v>-6066</c:v>
                </c:pt>
                <c:pt idx="150">
                  <c:v>-6066</c:v>
                </c:pt>
                <c:pt idx="151">
                  <c:v>-6064</c:v>
                </c:pt>
                <c:pt idx="152">
                  <c:v>-6062</c:v>
                </c:pt>
                <c:pt idx="153">
                  <c:v>-6062</c:v>
                </c:pt>
                <c:pt idx="154">
                  <c:v>-6062</c:v>
                </c:pt>
                <c:pt idx="155">
                  <c:v>-6053</c:v>
                </c:pt>
                <c:pt idx="156">
                  <c:v>-6053</c:v>
                </c:pt>
                <c:pt idx="157">
                  <c:v>-6053</c:v>
                </c:pt>
                <c:pt idx="158">
                  <c:v>-5941</c:v>
                </c:pt>
                <c:pt idx="159">
                  <c:v>-5288</c:v>
                </c:pt>
                <c:pt idx="160">
                  <c:v>-5277</c:v>
                </c:pt>
                <c:pt idx="161">
                  <c:v>-5277</c:v>
                </c:pt>
                <c:pt idx="162">
                  <c:v>-5266</c:v>
                </c:pt>
                <c:pt idx="163">
                  <c:v>-5178</c:v>
                </c:pt>
                <c:pt idx="164">
                  <c:v>-4711</c:v>
                </c:pt>
                <c:pt idx="165">
                  <c:v>-4671</c:v>
                </c:pt>
                <c:pt idx="166">
                  <c:v>-4588</c:v>
                </c:pt>
                <c:pt idx="167">
                  <c:v>-4566</c:v>
                </c:pt>
                <c:pt idx="168">
                  <c:v>-4555</c:v>
                </c:pt>
                <c:pt idx="169">
                  <c:v>-4511</c:v>
                </c:pt>
                <c:pt idx="170">
                  <c:v>-4476</c:v>
                </c:pt>
                <c:pt idx="171">
                  <c:v>-4467</c:v>
                </c:pt>
                <c:pt idx="172">
                  <c:v>-4394</c:v>
                </c:pt>
                <c:pt idx="173">
                  <c:v>-4298</c:v>
                </c:pt>
                <c:pt idx="174">
                  <c:v>-4219</c:v>
                </c:pt>
                <c:pt idx="175">
                  <c:v>-4208</c:v>
                </c:pt>
                <c:pt idx="176">
                  <c:v>-4096</c:v>
                </c:pt>
                <c:pt idx="177">
                  <c:v>-4085</c:v>
                </c:pt>
                <c:pt idx="178">
                  <c:v>-4024</c:v>
                </c:pt>
                <c:pt idx="179">
                  <c:v>-4006</c:v>
                </c:pt>
                <c:pt idx="180">
                  <c:v>-3995</c:v>
                </c:pt>
                <c:pt idx="181">
                  <c:v>-3968</c:v>
                </c:pt>
                <c:pt idx="182">
                  <c:v>-3927</c:v>
                </c:pt>
                <c:pt idx="183">
                  <c:v>-3925</c:v>
                </c:pt>
                <c:pt idx="184">
                  <c:v>-3903</c:v>
                </c:pt>
                <c:pt idx="185">
                  <c:v>-3898</c:v>
                </c:pt>
                <c:pt idx="186">
                  <c:v>-3894</c:v>
                </c:pt>
                <c:pt idx="187">
                  <c:v>-3889</c:v>
                </c:pt>
                <c:pt idx="188">
                  <c:v>-3887</c:v>
                </c:pt>
                <c:pt idx="189">
                  <c:v>-3887</c:v>
                </c:pt>
                <c:pt idx="190">
                  <c:v>-3876</c:v>
                </c:pt>
                <c:pt idx="191">
                  <c:v>-3874</c:v>
                </c:pt>
                <c:pt idx="192">
                  <c:v>-3874</c:v>
                </c:pt>
                <c:pt idx="193">
                  <c:v>-3874</c:v>
                </c:pt>
                <c:pt idx="194">
                  <c:v>-3874</c:v>
                </c:pt>
                <c:pt idx="195">
                  <c:v>-3865</c:v>
                </c:pt>
                <c:pt idx="196">
                  <c:v>-3861</c:v>
                </c:pt>
                <c:pt idx="197">
                  <c:v>-3793</c:v>
                </c:pt>
                <c:pt idx="198">
                  <c:v>-3793</c:v>
                </c:pt>
                <c:pt idx="199">
                  <c:v>-3788</c:v>
                </c:pt>
                <c:pt idx="200">
                  <c:v>-3788</c:v>
                </c:pt>
                <c:pt idx="201">
                  <c:v>-3788</c:v>
                </c:pt>
                <c:pt idx="202">
                  <c:v>-3749</c:v>
                </c:pt>
                <c:pt idx="203">
                  <c:v>-3681</c:v>
                </c:pt>
                <c:pt idx="204">
                  <c:v>-3654</c:v>
                </c:pt>
                <c:pt idx="205">
                  <c:v>-3518</c:v>
                </c:pt>
                <c:pt idx="206">
                  <c:v>-3455</c:v>
                </c:pt>
                <c:pt idx="207">
                  <c:v>-3353</c:v>
                </c:pt>
                <c:pt idx="208">
                  <c:v>-3343</c:v>
                </c:pt>
                <c:pt idx="209">
                  <c:v>-3292</c:v>
                </c:pt>
                <c:pt idx="210">
                  <c:v>-3277</c:v>
                </c:pt>
                <c:pt idx="211">
                  <c:v>-3250</c:v>
                </c:pt>
                <c:pt idx="212">
                  <c:v>-3248</c:v>
                </c:pt>
                <c:pt idx="213">
                  <c:v>-3248</c:v>
                </c:pt>
                <c:pt idx="214">
                  <c:v>-3248</c:v>
                </c:pt>
                <c:pt idx="215">
                  <c:v>-3248</c:v>
                </c:pt>
                <c:pt idx="216">
                  <c:v>-3248</c:v>
                </c:pt>
                <c:pt idx="217">
                  <c:v>-3248</c:v>
                </c:pt>
                <c:pt idx="218">
                  <c:v>-3248</c:v>
                </c:pt>
                <c:pt idx="219">
                  <c:v>-3248</c:v>
                </c:pt>
                <c:pt idx="220">
                  <c:v>-3248</c:v>
                </c:pt>
                <c:pt idx="221">
                  <c:v>-3248</c:v>
                </c:pt>
                <c:pt idx="222">
                  <c:v>-3241</c:v>
                </c:pt>
                <c:pt idx="223">
                  <c:v>-3239</c:v>
                </c:pt>
                <c:pt idx="224">
                  <c:v>-3226</c:v>
                </c:pt>
                <c:pt idx="225">
                  <c:v>-3220.5</c:v>
                </c:pt>
                <c:pt idx="226">
                  <c:v>-3195</c:v>
                </c:pt>
                <c:pt idx="227">
                  <c:v>-3191</c:v>
                </c:pt>
                <c:pt idx="228">
                  <c:v>-3191</c:v>
                </c:pt>
                <c:pt idx="229">
                  <c:v>-3191</c:v>
                </c:pt>
                <c:pt idx="230">
                  <c:v>-3162</c:v>
                </c:pt>
                <c:pt idx="231">
                  <c:v>-3129</c:v>
                </c:pt>
                <c:pt idx="232">
                  <c:v>-3055</c:v>
                </c:pt>
                <c:pt idx="233">
                  <c:v>-2798</c:v>
                </c:pt>
                <c:pt idx="234">
                  <c:v>-2776</c:v>
                </c:pt>
                <c:pt idx="235">
                  <c:v>-2682</c:v>
                </c:pt>
                <c:pt idx="236">
                  <c:v>-2666</c:v>
                </c:pt>
                <c:pt idx="237">
                  <c:v>-2642</c:v>
                </c:pt>
                <c:pt idx="238">
                  <c:v>-2642</c:v>
                </c:pt>
                <c:pt idx="239">
                  <c:v>-2642</c:v>
                </c:pt>
                <c:pt idx="240">
                  <c:v>-2642</c:v>
                </c:pt>
                <c:pt idx="241">
                  <c:v>-2642</c:v>
                </c:pt>
                <c:pt idx="242">
                  <c:v>-2642</c:v>
                </c:pt>
                <c:pt idx="243">
                  <c:v>-2611</c:v>
                </c:pt>
                <c:pt idx="244">
                  <c:v>-2600</c:v>
                </c:pt>
                <c:pt idx="245">
                  <c:v>-2539</c:v>
                </c:pt>
                <c:pt idx="246">
                  <c:v>-2523</c:v>
                </c:pt>
                <c:pt idx="247">
                  <c:v>-2471</c:v>
                </c:pt>
                <c:pt idx="248">
                  <c:v>-2381</c:v>
                </c:pt>
                <c:pt idx="249">
                  <c:v>-2253</c:v>
                </c:pt>
                <c:pt idx="250">
                  <c:v>-2247</c:v>
                </c:pt>
                <c:pt idx="251">
                  <c:v>-2231</c:v>
                </c:pt>
                <c:pt idx="252">
                  <c:v>-2209</c:v>
                </c:pt>
                <c:pt idx="253">
                  <c:v>-2209</c:v>
                </c:pt>
                <c:pt idx="254">
                  <c:v>-2207</c:v>
                </c:pt>
                <c:pt idx="255">
                  <c:v>-2207</c:v>
                </c:pt>
                <c:pt idx="256">
                  <c:v>-2163</c:v>
                </c:pt>
                <c:pt idx="257">
                  <c:v>-2130</c:v>
                </c:pt>
                <c:pt idx="258">
                  <c:v>-2027</c:v>
                </c:pt>
                <c:pt idx="259">
                  <c:v>-2012</c:v>
                </c:pt>
                <c:pt idx="260">
                  <c:v>-1981</c:v>
                </c:pt>
                <c:pt idx="261">
                  <c:v>-1900</c:v>
                </c:pt>
                <c:pt idx="262">
                  <c:v>-1898</c:v>
                </c:pt>
                <c:pt idx="263">
                  <c:v>-1891</c:v>
                </c:pt>
                <c:pt idx="264">
                  <c:v>-1860</c:v>
                </c:pt>
                <c:pt idx="265">
                  <c:v>-1838</c:v>
                </c:pt>
                <c:pt idx="266">
                  <c:v>-1827</c:v>
                </c:pt>
                <c:pt idx="267">
                  <c:v>-1827</c:v>
                </c:pt>
                <c:pt idx="268">
                  <c:v>-1827</c:v>
                </c:pt>
                <c:pt idx="269">
                  <c:v>-1816</c:v>
                </c:pt>
                <c:pt idx="270">
                  <c:v>-1783</c:v>
                </c:pt>
                <c:pt idx="271">
                  <c:v>-1777</c:v>
                </c:pt>
                <c:pt idx="272">
                  <c:v>-1524</c:v>
                </c:pt>
                <c:pt idx="273">
                  <c:v>-1522</c:v>
                </c:pt>
                <c:pt idx="274">
                  <c:v>-1520</c:v>
                </c:pt>
                <c:pt idx="275">
                  <c:v>-1502</c:v>
                </c:pt>
                <c:pt idx="276">
                  <c:v>-1500</c:v>
                </c:pt>
                <c:pt idx="277">
                  <c:v>-1445</c:v>
                </c:pt>
                <c:pt idx="278">
                  <c:v>-1341</c:v>
                </c:pt>
                <c:pt idx="279">
                  <c:v>-1241</c:v>
                </c:pt>
                <c:pt idx="280">
                  <c:v>-1217</c:v>
                </c:pt>
                <c:pt idx="281">
                  <c:v>-1215</c:v>
                </c:pt>
                <c:pt idx="282">
                  <c:v>-1197</c:v>
                </c:pt>
                <c:pt idx="283">
                  <c:v>-1166</c:v>
                </c:pt>
                <c:pt idx="284">
                  <c:v>-1127</c:v>
                </c:pt>
                <c:pt idx="285">
                  <c:v>-1127</c:v>
                </c:pt>
                <c:pt idx="286">
                  <c:v>-1083</c:v>
                </c:pt>
                <c:pt idx="287">
                  <c:v>-933</c:v>
                </c:pt>
                <c:pt idx="288">
                  <c:v>-927</c:v>
                </c:pt>
                <c:pt idx="289">
                  <c:v>-907</c:v>
                </c:pt>
                <c:pt idx="290">
                  <c:v>-802</c:v>
                </c:pt>
                <c:pt idx="291">
                  <c:v>-671</c:v>
                </c:pt>
                <c:pt idx="292">
                  <c:v>-637</c:v>
                </c:pt>
                <c:pt idx="293">
                  <c:v>-633</c:v>
                </c:pt>
                <c:pt idx="294">
                  <c:v>-626</c:v>
                </c:pt>
                <c:pt idx="295">
                  <c:v>-602</c:v>
                </c:pt>
                <c:pt idx="296">
                  <c:v>-602</c:v>
                </c:pt>
                <c:pt idx="297">
                  <c:v>-591</c:v>
                </c:pt>
                <c:pt idx="298">
                  <c:v>-558</c:v>
                </c:pt>
                <c:pt idx="299">
                  <c:v>-543</c:v>
                </c:pt>
                <c:pt idx="300">
                  <c:v>-543</c:v>
                </c:pt>
                <c:pt idx="301">
                  <c:v>-538</c:v>
                </c:pt>
                <c:pt idx="302">
                  <c:v>-505</c:v>
                </c:pt>
                <c:pt idx="303">
                  <c:v>-488</c:v>
                </c:pt>
                <c:pt idx="304">
                  <c:v>-483</c:v>
                </c:pt>
                <c:pt idx="305">
                  <c:v>-470</c:v>
                </c:pt>
                <c:pt idx="306">
                  <c:v>-462</c:v>
                </c:pt>
                <c:pt idx="307">
                  <c:v>-439</c:v>
                </c:pt>
                <c:pt idx="308">
                  <c:v>-433</c:v>
                </c:pt>
                <c:pt idx="309">
                  <c:v>-429</c:v>
                </c:pt>
                <c:pt idx="310">
                  <c:v>-428</c:v>
                </c:pt>
                <c:pt idx="311">
                  <c:v>-424</c:v>
                </c:pt>
                <c:pt idx="312">
                  <c:v>-416</c:v>
                </c:pt>
                <c:pt idx="313">
                  <c:v>-416</c:v>
                </c:pt>
                <c:pt idx="314">
                  <c:v>-384</c:v>
                </c:pt>
                <c:pt idx="315">
                  <c:v>-376</c:v>
                </c:pt>
                <c:pt idx="316">
                  <c:v>-365</c:v>
                </c:pt>
                <c:pt idx="317">
                  <c:v>-348</c:v>
                </c:pt>
                <c:pt idx="318">
                  <c:v>-305</c:v>
                </c:pt>
                <c:pt idx="319">
                  <c:v>-302</c:v>
                </c:pt>
                <c:pt idx="320">
                  <c:v>-270</c:v>
                </c:pt>
                <c:pt idx="321">
                  <c:v>-257</c:v>
                </c:pt>
                <c:pt idx="322">
                  <c:v>-253</c:v>
                </c:pt>
                <c:pt idx="323">
                  <c:v>-216</c:v>
                </c:pt>
                <c:pt idx="324">
                  <c:v>-167</c:v>
                </c:pt>
                <c:pt idx="325">
                  <c:v>-159</c:v>
                </c:pt>
                <c:pt idx="326">
                  <c:v>-159</c:v>
                </c:pt>
                <c:pt idx="327">
                  <c:v>-159</c:v>
                </c:pt>
                <c:pt idx="328">
                  <c:v>-121</c:v>
                </c:pt>
                <c:pt idx="329">
                  <c:v>-108</c:v>
                </c:pt>
                <c:pt idx="330">
                  <c:v>-88</c:v>
                </c:pt>
                <c:pt idx="331">
                  <c:v>-79</c:v>
                </c:pt>
                <c:pt idx="332">
                  <c:v>-29</c:v>
                </c:pt>
                <c:pt idx="333">
                  <c:v>-27</c:v>
                </c:pt>
                <c:pt idx="334">
                  <c:v>-23</c:v>
                </c:pt>
                <c:pt idx="335">
                  <c:v>-18</c:v>
                </c:pt>
                <c:pt idx="336">
                  <c:v>-9</c:v>
                </c:pt>
                <c:pt idx="337">
                  <c:v>-9</c:v>
                </c:pt>
                <c:pt idx="338">
                  <c:v>-3</c:v>
                </c:pt>
                <c:pt idx="339">
                  <c:v>-1</c:v>
                </c:pt>
                <c:pt idx="340">
                  <c:v>0</c:v>
                </c:pt>
                <c:pt idx="341">
                  <c:v>8</c:v>
                </c:pt>
                <c:pt idx="342">
                  <c:v>8</c:v>
                </c:pt>
                <c:pt idx="343">
                  <c:v>10</c:v>
                </c:pt>
                <c:pt idx="344">
                  <c:v>13</c:v>
                </c:pt>
                <c:pt idx="345">
                  <c:v>19</c:v>
                </c:pt>
                <c:pt idx="346">
                  <c:v>68</c:v>
                </c:pt>
                <c:pt idx="347">
                  <c:v>70</c:v>
                </c:pt>
                <c:pt idx="348">
                  <c:v>81</c:v>
                </c:pt>
                <c:pt idx="349">
                  <c:v>81</c:v>
                </c:pt>
                <c:pt idx="350">
                  <c:v>81</c:v>
                </c:pt>
                <c:pt idx="351">
                  <c:v>114</c:v>
                </c:pt>
                <c:pt idx="352">
                  <c:v>122</c:v>
                </c:pt>
                <c:pt idx="353">
                  <c:v>129</c:v>
                </c:pt>
                <c:pt idx="354">
                  <c:v>129</c:v>
                </c:pt>
                <c:pt idx="355">
                  <c:v>131</c:v>
                </c:pt>
                <c:pt idx="356">
                  <c:v>156</c:v>
                </c:pt>
                <c:pt idx="357">
                  <c:v>162</c:v>
                </c:pt>
                <c:pt idx="358">
                  <c:v>221</c:v>
                </c:pt>
                <c:pt idx="359">
                  <c:v>292</c:v>
                </c:pt>
                <c:pt idx="360">
                  <c:v>301</c:v>
                </c:pt>
                <c:pt idx="361">
                  <c:v>301</c:v>
                </c:pt>
                <c:pt idx="362">
                  <c:v>323</c:v>
                </c:pt>
                <c:pt idx="363">
                  <c:v>329</c:v>
                </c:pt>
                <c:pt idx="364">
                  <c:v>331</c:v>
                </c:pt>
                <c:pt idx="365">
                  <c:v>382</c:v>
                </c:pt>
                <c:pt idx="366">
                  <c:v>437</c:v>
                </c:pt>
                <c:pt idx="367">
                  <c:v>487</c:v>
                </c:pt>
                <c:pt idx="368">
                  <c:v>540</c:v>
                </c:pt>
                <c:pt idx="369">
                  <c:v>546</c:v>
                </c:pt>
                <c:pt idx="370">
                  <c:v>557</c:v>
                </c:pt>
                <c:pt idx="371">
                  <c:v>568</c:v>
                </c:pt>
                <c:pt idx="372">
                  <c:v>573</c:v>
                </c:pt>
                <c:pt idx="373">
                  <c:v>601</c:v>
                </c:pt>
                <c:pt idx="374">
                  <c:v>630</c:v>
                </c:pt>
                <c:pt idx="375">
                  <c:v>647</c:v>
                </c:pt>
                <c:pt idx="376">
                  <c:v>663</c:v>
                </c:pt>
                <c:pt idx="377">
                  <c:v>663</c:v>
                </c:pt>
                <c:pt idx="378">
                  <c:v>663</c:v>
                </c:pt>
                <c:pt idx="379">
                  <c:v>671</c:v>
                </c:pt>
                <c:pt idx="380">
                  <c:v>674</c:v>
                </c:pt>
                <c:pt idx="381">
                  <c:v>674</c:v>
                </c:pt>
                <c:pt idx="382">
                  <c:v>674</c:v>
                </c:pt>
                <c:pt idx="383">
                  <c:v>674</c:v>
                </c:pt>
                <c:pt idx="384">
                  <c:v>680</c:v>
                </c:pt>
                <c:pt idx="385">
                  <c:v>680</c:v>
                </c:pt>
                <c:pt idx="386">
                  <c:v>722</c:v>
                </c:pt>
                <c:pt idx="387">
                  <c:v>733</c:v>
                </c:pt>
                <c:pt idx="388">
                  <c:v>735</c:v>
                </c:pt>
                <c:pt idx="389">
                  <c:v>740</c:v>
                </c:pt>
                <c:pt idx="390">
                  <c:v>742</c:v>
                </c:pt>
                <c:pt idx="391">
                  <c:v>753</c:v>
                </c:pt>
                <c:pt idx="392">
                  <c:v>757</c:v>
                </c:pt>
                <c:pt idx="393">
                  <c:v>762</c:v>
                </c:pt>
                <c:pt idx="394">
                  <c:v>773</c:v>
                </c:pt>
                <c:pt idx="395">
                  <c:v>773</c:v>
                </c:pt>
                <c:pt idx="396">
                  <c:v>775</c:v>
                </c:pt>
                <c:pt idx="397">
                  <c:v>775</c:v>
                </c:pt>
                <c:pt idx="398">
                  <c:v>775</c:v>
                </c:pt>
                <c:pt idx="399">
                  <c:v>794</c:v>
                </c:pt>
                <c:pt idx="400">
                  <c:v>794</c:v>
                </c:pt>
                <c:pt idx="401">
                  <c:v>819</c:v>
                </c:pt>
                <c:pt idx="402">
                  <c:v>828</c:v>
                </c:pt>
                <c:pt idx="403">
                  <c:v>828</c:v>
                </c:pt>
                <c:pt idx="404">
                  <c:v>840</c:v>
                </c:pt>
                <c:pt idx="405">
                  <c:v>850</c:v>
                </c:pt>
                <c:pt idx="406">
                  <c:v>873</c:v>
                </c:pt>
                <c:pt idx="407">
                  <c:v>882</c:v>
                </c:pt>
                <c:pt idx="408">
                  <c:v>883</c:v>
                </c:pt>
                <c:pt idx="409">
                  <c:v>885</c:v>
                </c:pt>
                <c:pt idx="410">
                  <c:v>898</c:v>
                </c:pt>
                <c:pt idx="411">
                  <c:v>907</c:v>
                </c:pt>
                <c:pt idx="412">
                  <c:v>907</c:v>
                </c:pt>
                <c:pt idx="413">
                  <c:v>980.5</c:v>
                </c:pt>
                <c:pt idx="414">
                  <c:v>995</c:v>
                </c:pt>
                <c:pt idx="415">
                  <c:v>1009</c:v>
                </c:pt>
                <c:pt idx="416">
                  <c:v>1009</c:v>
                </c:pt>
                <c:pt idx="417">
                  <c:v>1049</c:v>
                </c:pt>
                <c:pt idx="418">
                  <c:v>1196</c:v>
                </c:pt>
                <c:pt idx="419">
                  <c:v>1274.5</c:v>
                </c:pt>
                <c:pt idx="420">
                  <c:v>1278</c:v>
                </c:pt>
                <c:pt idx="421">
                  <c:v>1289</c:v>
                </c:pt>
                <c:pt idx="422">
                  <c:v>1308</c:v>
                </c:pt>
                <c:pt idx="423">
                  <c:v>1370</c:v>
                </c:pt>
                <c:pt idx="424">
                  <c:v>1374</c:v>
                </c:pt>
                <c:pt idx="425">
                  <c:v>1394</c:v>
                </c:pt>
                <c:pt idx="426">
                  <c:v>1409</c:v>
                </c:pt>
                <c:pt idx="427">
                  <c:v>1412</c:v>
                </c:pt>
                <c:pt idx="428">
                  <c:v>1412</c:v>
                </c:pt>
                <c:pt idx="429">
                  <c:v>1425</c:v>
                </c:pt>
                <c:pt idx="430">
                  <c:v>1467</c:v>
                </c:pt>
                <c:pt idx="431">
                  <c:v>1478</c:v>
                </c:pt>
                <c:pt idx="432">
                  <c:v>1480</c:v>
                </c:pt>
                <c:pt idx="433">
                  <c:v>1480</c:v>
                </c:pt>
                <c:pt idx="434">
                  <c:v>1480</c:v>
                </c:pt>
                <c:pt idx="435">
                  <c:v>1489</c:v>
                </c:pt>
                <c:pt idx="436">
                  <c:v>1524</c:v>
                </c:pt>
                <c:pt idx="437">
                  <c:v>1526</c:v>
                </c:pt>
                <c:pt idx="438">
                  <c:v>1533</c:v>
                </c:pt>
                <c:pt idx="439">
                  <c:v>1535</c:v>
                </c:pt>
                <c:pt idx="440">
                  <c:v>1546</c:v>
                </c:pt>
                <c:pt idx="441">
                  <c:v>1546</c:v>
                </c:pt>
                <c:pt idx="442">
                  <c:v>1579</c:v>
                </c:pt>
                <c:pt idx="443">
                  <c:v>1609</c:v>
                </c:pt>
                <c:pt idx="444">
                  <c:v>1621</c:v>
                </c:pt>
                <c:pt idx="445">
                  <c:v>1645</c:v>
                </c:pt>
                <c:pt idx="446">
                  <c:v>1678</c:v>
                </c:pt>
                <c:pt idx="447">
                  <c:v>1682</c:v>
                </c:pt>
                <c:pt idx="448">
                  <c:v>1737</c:v>
                </c:pt>
                <c:pt idx="449">
                  <c:v>1737</c:v>
                </c:pt>
                <c:pt idx="450">
                  <c:v>1737</c:v>
                </c:pt>
                <c:pt idx="451">
                  <c:v>1878.5</c:v>
                </c:pt>
                <c:pt idx="452">
                  <c:v>1903</c:v>
                </c:pt>
                <c:pt idx="453">
                  <c:v>2031</c:v>
                </c:pt>
                <c:pt idx="454">
                  <c:v>2040</c:v>
                </c:pt>
                <c:pt idx="455">
                  <c:v>2042</c:v>
                </c:pt>
                <c:pt idx="456">
                  <c:v>2051</c:v>
                </c:pt>
                <c:pt idx="457">
                  <c:v>2053</c:v>
                </c:pt>
                <c:pt idx="458">
                  <c:v>2055</c:v>
                </c:pt>
                <c:pt idx="459">
                  <c:v>2062</c:v>
                </c:pt>
                <c:pt idx="460">
                  <c:v>2073</c:v>
                </c:pt>
                <c:pt idx="461">
                  <c:v>2073</c:v>
                </c:pt>
                <c:pt idx="462">
                  <c:v>2073</c:v>
                </c:pt>
                <c:pt idx="463">
                  <c:v>2073</c:v>
                </c:pt>
                <c:pt idx="464">
                  <c:v>2075</c:v>
                </c:pt>
                <c:pt idx="465">
                  <c:v>2075</c:v>
                </c:pt>
                <c:pt idx="466">
                  <c:v>2075</c:v>
                </c:pt>
                <c:pt idx="467">
                  <c:v>2075</c:v>
                </c:pt>
                <c:pt idx="468">
                  <c:v>2075</c:v>
                </c:pt>
                <c:pt idx="469">
                  <c:v>2075</c:v>
                </c:pt>
                <c:pt idx="470">
                  <c:v>2075</c:v>
                </c:pt>
                <c:pt idx="471">
                  <c:v>2084</c:v>
                </c:pt>
                <c:pt idx="472">
                  <c:v>2103</c:v>
                </c:pt>
                <c:pt idx="473">
                  <c:v>2106</c:v>
                </c:pt>
                <c:pt idx="474">
                  <c:v>2145</c:v>
                </c:pt>
                <c:pt idx="475">
                  <c:v>2150</c:v>
                </c:pt>
                <c:pt idx="476">
                  <c:v>2152</c:v>
                </c:pt>
                <c:pt idx="477">
                  <c:v>2169</c:v>
                </c:pt>
                <c:pt idx="478">
                  <c:v>2196</c:v>
                </c:pt>
                <c:pt idx="479">
                  <c:v>2205</c:v>
                </c:pt>
                <c:pt idx="480">
                  <c:v>2207</c:v>
                </c:pt>
                <c:pt idx="481">
                  <c:v>2207</c:v>
                </c:pt>
                <c:pt idx="482">
                  <c:v>2238</c:v>
                </c:pt>
                <c:pt idx="483">
                  <c:v>2271</c:v>
                </c:pt>
                <c:pt idx="484">
                  <c:v>2273</c:v>
                </c:pt>
                <c:pt idx="485">
                  <c:v>2273</c:v>
                </c:pt>
                <c:pt idx="486">
                  <c:v>2310</c:v>
                </c:pt>
                <c:pt idx="487">
                  <c:v>2396</c:v>
                </c:pt>
                <c:pt idx="488">
                  <c:v>2501</c:v>
                </c:pt>
                <c:pt idx="489">
                  <c:v>2527</c:v>
                </c:pt>
                <c:pt idx="490">
                  <c:v>2578</c:v>
                </c:pt>
                <c:pt idx="491">
                  <c:v>2622</c:v>
                </c:pt>
                <c:pt idx="492">
                  <c:v>2622</c:v>
                </c:pt>
                <c:pt idx="493">
                  <c:v>2633</c:v>
                </c:pt>
                <c:pt idx="494">
                  <c:v>2723</c:v>
                </c:pt>
                <c:pt idx="495">
                  <c:v>2723</c:v>
                </c:pt>
                <c:pt idx="496">
                  <c:v>2723</c:v>
                </c:pt>
                <c:pt idx="497">
                  <c:v>2723</c:v>
                </c:pt>
                <c:pt idx="498">
                  <c:v>2723</c:v>
                </c:pt>
                <c:pt idx="499">
                  <c:v>2723</c:v>
                </c:pt>
                <c:pt idx="500">
                  <c:v>2723</c:v>
                </c:pt>
                <c:pt idx="501">
                  <c:v>2723</c:v>
                </c:pt>
                <c:pt idx="502">
                  <c:v>2731</c:v>
                </c:pt>
                <c:pt idx="503">
                  <c:v>2751</c:v>
                </c:pt>
                <c:pt idx="504">
                  <c:v>2762</c:v>
                </c:pt>
                <c:pt idx="505">
                  <c:v>2762</c:v>
                </c:pt>
                <c:pt idx="506">
                  <c:v>2764</c:v>
                </c:pt>
                <c:pt idx="507">
                  <c:v>2767</c:v>
                </c:pt>
                <c:pt idx="508">
                  <c:v>2767</c:v>
                </c:pt>
                <c:pt idx="509">
                  <c:v>2769</c:v>
                </c:pt>
                <c:pt idx="510">
                  <c:v>2811</c:v>
                </c:pt>
                <c:pt idx="511">
                  <c:v>2826</c:v>
                </c:pt>
                <c:pt idx="512">
                  <c:v>2844</c:v>
                </c:pt>
                <c:pt idx="513">
                  <c:v>2888</c:v>
                </c:pt>
                <c:pt idx="514">
                  <c:v>2901</c:v>
                </c:pt>
                <c:pt idx="515">
                  <c:v>2923</c:v>
                </c:pt>
                <c:pt idx="516">
                  <c:v>2940</c:v>
                </c:pt>
                <c:pt idx="517">
                  <c:v>2942</c:v>
                </c:pt>
                <c:pt idx="518">
                  <c:v>2969</c:v>
                </c:pt>
                <c:pt idx="519">
                  <c:v>2975</c:v>
                </c:pt>
                <c:pt idx="520">
                  <c:v>2991</c:v>
                </c:pt>
                <c:pt idx="521">
                  <c:v>2997</c:v>
                </c:pt>
                <c:pt idx="522">
                  <c:v>3043</c:v>
                </c:pt>
                <c:pt idx="523">
                  <c:v>3044</c:v>
                </c:pt>
                <c:pt idx="524">
                  <c:v>3050</c:v>
                </c:pt>
                <c:pt idx="525">
                  <c:v>3052</c:v>
                </c:pt>
                <c:pt idx="526">
                  <c:v>3221</c:v>
                </c:pt>
                <c:pt idx="527">
                  <c:v>3239</c:v>
                </c:pt>
                <c:pt idx="528">
                  <c:v>3282</c:v>
                </c:pt>
                <c:pt idx="529">
                  <c:v>3315</c:v>
                </c:pt>
                <c:pt idx="530">
                  <c:v>3335</c:v>
                </c:pt>
                <c:pt idx="531">
                  <c:v>3399</c:v>
                </c:pt>
                <c:pt idx="532">
                  <c:v>3419</c:v>
                </c:pt>
                <c:pt idx="533">
                  <c:v>3419</c:v>
                </c:pt>
                <c:pt idx="534">
                  <c:v>3419</c:v>
                </c:pt>
                <c:pt idx="535">
                  <c:v>3419</c:v>
                </c:pt>
                <c:pt idx="536">
                  <c:v>3430</c:v>
                </c:pt>
                <c:pt idx="537">
                  <c:v>3430</c:v>
                </c:pt>
                <c:pt idx="538">
                  <c:v>3430</c:v>
                </c:pt>
                <c:pt idx="539">
                  <c:v>3430</c:v>
                </c:pt>
                <c:pt idx="540">
                  <c:v>3441</c:v>
                </c:pt>
                <c:pt idx="541">
                  <c:v>3470.5</c:v>
                </c:pt>
                <c:pt idx="542">
                  <c:v>3470.5</c:v>
                </c:pt>
                <c:pt idx="543">
                  <c:v>3470.5</c:v>
                </c:pt>
                <c:pt idx="544">
                  <c:v>3472.5</c:v>
                </c:pt>
                <c:pt idx="545">
                  <c:v>3472.5</c:v>
                </c:pt>
                <c:pt idx="546">
                  <c:v>3474</c:v>
                </c:pt>
                <c:pt idx="547">
                  <c:v>3474</c:v>
                </c:pt>
                <c:pt idx="548">
                  <c:v>3474</c:v>
                </c:pt>
                <c:pt idx="549">
                  <c:v>3474</c:v>
                </c:pt>
                <c:pt idx="550">
                  <c:v>3474</c:v>
                </c:pt>
                <c:pt idx="551">
                  <c:v>3474</c:v>
                </c:pt>
                <c:pt idx="552">
                  <c:v>3474</c:v>
                </c:pt>
                <c:pt idx="553">
                  <c:v>3476</c:v>
                </c:pt>
                <c:pt idx="554">
                  <c:v>3479.5</c:v>
                </c:pt>
                <c:pt idx="555">
                  <c:v>3483</c:v>
                </c:pt>
                <c:pt idx="556">
                  <c:v>3483</c:v>
                </c:pt>
                <c:pt idx="557">
                  <c:v>3505</c:v>
                </c:pt>
                <c:pt idx="558">
                  <c:v>3518</c:v>
                </c:pt>
                <c:pt idx="559">
                  <c:v>3529</c:v>
                </c:pt>
                <c:pt idx="560">
                  <c:v>3573</c:v>
                </c:pt>
                <c:pt idx="561">
                  <c:v>3575</c:v>
                </c:pt>
                <c:pt idx="562">
                  <c:v>3617</c:v>
                </c:pt>
                <c:pt idx="563">
                  <c:v>3619</c:v>
                </c:pt>
                <c:pt idx="564">
                  <c:v>3650</c:v>
                </c:pt>
                <c:pt idx="565">
                  <c:v>3753</c:v>
                </c:pt>
                <c:pt idx="566">
                  <c:v>3753</c:v>
                </c:pt>
                <c:pt idx="567">
                  <c:v>3799</c:v>
                </c:pt>
                <c:pt idx="568">
                  <c:v>3869</c:v>
                </c:pt>
                <c:pt idx="569">
                  <c:v>3880</c:v>
                </c:pt>
                <c:pt idx="570">
                  <c:v>3884</c:v>
                </c:pt>
                <c:pt idx="571">
                  <c:v>3917</c:v>
                </c:pt>
                <c:pt idx="572">
                  <c:v>3963</c:v>
                </c:pt>
                <c:pt idx="573">
                  <c:v>4011</c:v>
                </c:pt>
                <c:pt idx="574">
                  <c:v>4022</c:v>
                </c:pt>
                <c:pt idx="575">
                  <c:v>4042</c:v>
                </c:pt>
                <c:pt idx="576">
                  <c:v>4080</c:v>
                </c:pt>
                <c:pt idx="577">
                  <c:v>4080</c:v>
                </c:pt>
                <c:pt idx="578">
                  <c:v>4080</c:v>
                </c:pt>
                <c:pt idx="579">
                  <c:v>4082</c:v>
                </c:pt>
                <c:pt idx="580">
                  <c:v>4082</c:v>
                </c:pt>
                <c:pt idx="581">
                  <c:v>4082</c:v>
                </c:pt>
                <c:pt idx="582">
                  <c:v>4082</c:v>
                </c:pt>
                <c:pt idx="583">
                  <c:v>4091</c:v>
                </c:pt>
                <c:pt idx="584">
                  <c:v>4091</c:v>
                </c:pt>
                <c:pt idx="585">
                  <c:v>4091</c:v>
                </c:pt>
                <c:pt idx="586">
                  <c:v>4091</c:v>
                </c:pt>
                <c:pt idx="587">
                  <c:v>4091</c:v>
                </c:pt>
                <c:pt idx="588">
                  <c:v>4091</c:v>
                </c:pt>
                <c:pt idx="589">
                  <c:v>4091</c:v>
                </c:pt>
                <c:pt idx="590">
                  <c:v>4091</c:v>
                </c:pt>
                <c:pt idx="591">
                  <c:v>4091</c:v>
                </c:pt>
                <c:pt idx="592">
                  <c:v>4091</c:v>
                </c:pt>
                <c:pt idx="593">
                  <c:v>4091</c:v>
                </c:pt>
                <c:pt idx="594">
                  <c:v>4091</c:v>
                </c:pt>
                <c:pt idx="595">
                  <c:v>4091</c:v>
                </c:pt>
                <c:pt idx="596">
                  <c:v>4091</c:v>
                </c:pt>
                <c:pt idx="597">
                  <c:v>4091</c:v>
                </c:pt>
                <c:pt idx="598">
                  <c:v>4091</c:v>
                </c:pt>
                <c:pt idx="599">
                  <c:v>4091</c:v>
                </c:pt>
                <c:pt idx="600">
                  <c:v>4091</c:v>
                </c:pt>
                <c:pt idx="601">
                  <c:v>4119</c:v>
                </c:pt>
                <c:pt idx="602">
                  <c:v>4134</c:v>
                </c:pt>
                <c:pt idx="603">
                  <c:v>4137</c:v>
                </c:pt>
                <c:pt idx="604">
                  <c:v>4137</c:v>
                </c:pt>
                <c:pt idx="605">
                  <c:v>4146</c:v>
                </c:pt>
                <c:pt idx="606">
                  <c:v>4147</c:v>
                </c:pt>
                <c:pt idx="607">
                  <c:v>4198</c:v>
                </c:pt>
                <c:pt idx="608">
                  <c:v>4198</c:v>
                </c:pt>
                <c:pt idx="609">
                  <c:v>4267</c:v>
                </c:pt>
                <c:pt idx="610">
                  <c:v>4280</c:v>
                </c:pt>
                <c:pt idx="611">
                  <c:v>4398</c:v>
                </c:pt>
                <c:pt idx="612">
                  <c:v>4459</c:v>
                </c:pt>
                <c:pt idx="613">
                  <c:v>4624</c:v>
                </c:pt>
                <c:pt idx="614">
                  <c:v>4629</c:v>
                </c:pt>
                <c:pt idx="615">
                  <c:v>4708</c:v>
                </c:pt>
                <c:pt idx="616">
                  <c:v>4774</c:v>
                </c:pt>
                <c:pt idx="617">
                  <c:v>4774</c:v>
                </c:pt>
                <c:pt idx="618">
                  <c:v>4774</c:v>
                </c:pt>
                <c:pt idx="619">
                  <c:v>4774</c:v>
                </c:pt>
                <c:pt idx="620">
                  <c:v>4774</c:v>
                </c:pt>
                <c:pt idx="621">
                  <c:v>4774</c:v>
                </c:pt>
                <c:pt idx="622">
                  <c:v>4774</c:v>
                </c:pt>
                <c:pt idx="623">
                  <c:v>4785</c:v>
                </c:pt>
                <c:pt idx="624">
                  <c:v>4787</c:v>
                </c:pt>
                <c:pt idx="625">
                  <c:v>4787</c:v>
                </c:pt>
                <c:pt idx="626">
                  <c:v>4787</c:v>
                </c:pt>
                <c:pt idx="627">
                  <c:v>4787</c:v>
                </c:pt>
                <c:pt idx="628">
                  <c:v>4787</c:v>
                </c:pt>
                <c:pt idx="629">
                  <c:v>4798</c:v>
                </c:pt>
                <c:pt idx="630">
                  <c:v>4798</c:v>
                </c:pt>
                <c:pt idx="631">
                  <c:v>4798</c:v>
                </c:pt>
                <c:pt idx="632">
                  <c:v>4798</c:v>
                </c:pt>
                <c:pt idx="633">
                  <c:v>4807</c:v>
                </c:pt>
                <c:pt idx="634">
                  <c:v>4813</c:v>
                </c:pt>
                <c:pt idx="635">
                  <c:v>4829</c:v>
                </c:pt>
                <c:pt idx="636">
                  <c:v>4829</c:v>
                </c:pt>
                <c:pt idx="637">
                  <c:v>4829</c:v>
                </c:pt>
                <c:pt idx="638">
                  <c:v>4829</c:v>
                </c:pt>
                <c:pt idx="639">
                  <c:v>4840</c:v>
                </c:pt>
                <c:pt idx="640">
                  <c:v>4842</c:v>
                </c:pt>
                <c:pt idx="641">
                  <c:v>4930</c:v>
                </c:pt>
                <c:pt idx="642">
                  <c:v>4939</c:v>
                </c:pt>
                <c:pt idx="643">
                  <c:v>4941</c:v>
                </c:pt>
                <c:pt idx="644">
                  <c:v>5130</c:v>
                </c:pt>
                <c:pt idx="645">
                  <c:v>5165</c:v>
                </c:pt>
                <c:pt idx="646">
                  <c:v>5230</c:v>
                </c:pt>
                <c:pt idx="647">
                  <c:v>5263</c:v>
                </c:pt>
                <c:pt idx="648">
                  <c:v>5279</c:v>
                </c:pt>
                <c:pt idx="649">
                  <c:v>5290</c:v>
                </c:pt>
                <c:pt idx="650">
                  <c:v>5312</c:v>
                </c:pt>
                <c:pt idx="651">
                  <c:v>5318</c:v>
                </c:pt>
                <c:pt idx="652">
                  <c:v>5325</c:v>
                </c:pt>
                <c:pt idx="653">
                  <c:v>5325</c:v>
                </c:pt>
                <c:pt idx="654">
                  <c:v>5375</c:v>
                </c:pt>
                <c:pt idx="655">
                  <c:v>5390</c:v>
                </c:pt>
                <c:pt idx="656">
                  <c:v>5448</c:v>
                </c:pt>
                <c:pt idx="657">
                  <c:v>5448</c:v>
                </c:pt>
                <c:pt idx="658">
                  <c:v>5448</c:v>
                </c:pt>
                <c:pt idx="659">
                  <c:v>5448</c:v>
                </c:pt>
                <c:pt idx="660">
                  <c:v>5448</c:v>
                </c:pt>
                <c:pt idx="661">
                  <c:v>5448</c:v>
                </c:pt>
                <c:pt idx="662">
                  <c:v>5459</c:v>
                </c:pt>
                <c:pt idx="663">
                  <c:v>5459</c:v>
                </c:pt>
                <c:pt idx="664">
                  <c:v>5461</c:v>
                </c:pt>
                <c:pt idx="665">
                  <c:v>5468</c:v>
                </c:pt>
                <c:pt idx="666">
                  <c:v>5468</c:v>
                </c:pt>
                <c:pt idx="667">
                  <c:v>5470</c:v>
                </c:pt>
                <c:pt idx="668">
                  <c:v>5474</c:v>
                </c:pt>
                <c:pt idx="669">
                  <c:v>5479</c:v>
                </c:pt>
                <c:pt idx="670">
                  <c:v>5481</c:v>
                </c:pt>
                <c:pt idx="671">
                  <c:v>5481</c:v>
                </c:pt>
                <c:pt idx="672">
                  <c:v>5483</c:v>
                </c:pt>
                <c:pt idx="673">
                  <c:v>5490</c:v>
                </c:pt>
                <c:pt idx="674">
                  <c:v>5496</c:v>
                </c:pt>
                <c:pt idx="675">
                  <c:v>5496</c:v>
                </c:pt>
                <c:pt idx="676">
                  <c:v>5497.5</c:v>
                </c:pt>
                <c:pt idx="677">
                  <c:v>5498</c:v>
                </c:pt>
                <c:pt idx="678">
                  <c:v>5503</c:v>
                </c:pt>
                <c:pt idx="679">
                  <c:v>5503</c:v>
                </c:pt>
                <c:pt idx="680">
                  <c:v>5505</c:v>
                </c:pt>
                <c:pt idx="681">
                  <c:v>5505</c:v>
                </c:pt>
                <c:pt idx="682">
                  <c:v>5506.5</c:v>
                </c:pt>
                <c:pt idx="683">
                  <c:v>5506.5</c:v>
                </c:pt>
                <c:pt idx="684">
                  <c:v>5512</c:v>
                </c:pt>
                <c:pt idx="685">
                  <c:v>5525</c:v>
                </c:pt>
                <c:pt idx="686">
                  <c:v>5528.5</c:v>
                </c:pt>
                <c:pt idx="687">
                  <c:v>5530.5</c:v>
                </c:pt>
                <c:pt idx="688">
                  <c:v>5536</c:v>
                </c:pt>
                <c:pt idx="689">
                  <c:v>5560</c:v>
                </c:pt>
                <c:pt idx="690">
                  <c:v>5648</c:v>
                </c:pt>
                <c:pt idx="691">
                  <c:v>5650</c:v>
                </c:pt>
                <c:pt idx="692">
                  <c:v>5760</c:v>
                </c:pt>
                <c:pt idx="693">
                  <c:v>6091</c:v>
                </c:pt>
                <c:pt idx="694">
                  <c:v>6091</c:v>
                </c:pt>
                <c:pt idx="695">
                  <c:v>6131</c:v>
                </c:pt>
                <c:pt idx="696">
                  <c:v>6151</c:v>
                </c:pt>
                <c:pt idx="697">
                  <c:v>6151</c:v>
                </c:pt>
                <c:pt idx="698">
                  <c:v>6153</c:v>
                </c:pt>
                <c:pt idx="699">
                  <c:v>6153</c:v>
                </c:pt>
                <c:pt idx="700">
                  <c:v>6156.5</c:v>
                </c:pt>
                <c:pt idx="701">
                  <c:v>6156.5</c:v>
                </c:pt>
                <c:pt idx="702">
                  <c:v>6241</c:v>
                </c:pt>
                <c:pt idx="703">
                  <c:v>6241</c:v>
                </c:pt>
                <c:pt idx="704">
                  <c:v>6241</c:v>
                </c:pt>
                <c:pt idx="705">
                  <c:v>6241</c:v>
                </c:pt>
                <c:pt idx="706">
                  <c:v>6291</c:v>
                </c:pt>
                <c:pt idx="707">
                  <c:v>6302</c:v>
                </c:pt>
                <c:pt idx="708">
                  <c:v>6361</c:v>
                </c:pt>
                <c:pt idx="709">
                  <c:v>6454</c:v>
                </c:pt>
                <c:pt idx="710">
                  <c:v>6476</c:v>
                </c:pt>
                <c:pt idx="711">
                  <c:v>6577</c:v>
                </c:pt>
                <c:pt idx="712">
                  <c:v>6577</c:v>
                </c:pt>
                <c:pt idx="713">
                  <c:v>6590</c:v>
                </c:pt>
                <c:pt idx="714">
                  <c:v>6612</c:v>
                </c:pt>
                <c:pt idx="715">
                  <c:v>6640</c:v>
                </c:pt>
                <c:pt idx="716">
                  <c:v>6656</c:v>
                </c:pt>
                <c:pt idx="717">
                  <c:v>6680</c:v>
                </c:pt>
                <c:pt idx="718">
                  <c:v>6724</c:v>
                </c:pt>
                <c:pt idx="719">
                  <c:v>6732</c:v>
                </c:pt>
                <c:pt idx="720">
                  <c:v>6741</c:v>
                </c:pt>
                <c:pt idx="721">
                  <c:v>6790</c:v>
                </c:pt>
                <c:pt idx="722">
                  <c:v>6790</c:v>
                </c:pt>
                <c:pt idx="723">
                  <c:v>6792</c:v>
                </c:pt>
                <c:pt idx="724">
                  <c:v>6792</c:v>
                </c:pt>
                <c:pt idx="725">
                  <c:v>6792</c:v>
                </c:pt>
                <c:pt idx="726">
                  <c:v>6792</c:v>
                </c:pt>
                <c:pt idx="727">
                  <c:v>6792</c:v>
                </c:pt>
                <c:pt idx="728">
                  <c:v>6792</c:v>
                </c:pt>
                <c:pt idx="729">
                  <c:v>6792</c:v>
                </c:pt>
                <c:pt idx="730">
                  <c:v>6792</c:v>
                </c:pt>
                <c:pt idx="731">
                  <c:v>6792</c:v>
                </c:pt>
                <c:pt idx="732">
                  <c:v>6792</c:v>
                </c:pt>
                <c:pt idx="733">
                  <c:v>6792</c:v>
                </c:pt>
                <c:pt idx="734">
                  <c:v>6792</c:v>
                </c:pt>
                <c:pt idx="735">
                  <c:v>6792</c:v>
                </c:pt>
                <c:pt idx="736">
                  <c:v>6792</c:v>
                </c:pt>
                <c:pt idx="737">
                  <c:v>6792</c:v>
                </c:pt>
                <c:pt idx="738">
                  <c:v>6794</c:v>
                </c:pt>
                <c:pt idx="739">
                  <c:v>6794</c:v>
                </c:pt>
                <c:pt idx="740">
                  <c:v>6794</c:v>
                </c:pt>
                <c:pt idx="741">
                  <c:v>6794</c:v>
                </c:pt>
                <c:pt idx="742">
                  <c:v>6794</c:v>
                </c:pt>
                <c:pt idx="743">
                  <c:v>6794</c:v>
                </c:pt>
                <c:pt idx="744">
                  <c:v>6794</c:v>
                </c:pt>
                <c:pt idx="745">
                  <c:v>6853</c:v>
                </c:pt>
                <c:pt idx="746">
                  <c:v>6858</c:v>
                </c:pt>
                <c:pt idx="747">
                  <c:v>6858</c:v>
                </c:pt>
                <c:pt idx="748">
                  <c:v>6858</c:v>
                </c:pt>
                <c:pt idx="749">
                  <c:v>6858</c:v>
                </c:pt>
                <c:pt idx="750">
                  <c:v>6875</c:v>
                </c:pt>
                <c:pt idx="751">
                  <c:v>6888</c:v>
                </c:pt>
                <c:pt idx="752">
                  <c:v>6913</c:v>
                </c:pt>
                <c:pt idx="753">
                  <c:v>6943</c:v>
                </c:pt>
                <c:pt idx="754">
                  <c:v>7013</c:v>
                </c:pt>
                <c:pt idx="755">
                  <c:v>7062</c:v>
                </c:pt>
                <c:pt idx="756">
                  <c:v>7121</c:v>
                </c:pt>
                <c:pt idx="757">
                  <c:v>7150</c:v>
                </c:pt>
                <c:pt idx="758">
                  <c:v>7154</c:v>
                </c:pt>
                <c:pt idx="759">
                  <c:v>7222</c:v>
                </c:pt>
                <c:pt idx="760">
                  <c:v>7270</c:v>
                </c:pt>
                <c:pt idx="761">
                  <c:v>7384</c:v>
                </c:pt>
                <c:pt idx="762">
                  <c:v>7385</c:v>
                </c:pt>
                <c:pt idx="763">
                  <c:v>7385</c:v>
                </c:pt>
                <c:pt idx="764">
                  <c:v>7431</c:v>
                </c:pt>
                <c:pt idx="765">
                  <c:v>7440</c:v>
                </c:pt>
                <c:pt idx="766">
                  <c:v>7440</c:v>
                </c:pt>
                <c:pt idx="767">
                  <c:v>7440</c:v>
                </c:pt>
                <c:pt idx="768">
                  <c:v>7440</c:v>
                </c:pt>
                <c:pt idx="769">
                  <c:v>7440</c:v>
                </c:pt>
                <c:pt idx="770">
                  <c:v>7442</c:v>
                </c:pt>
                <c:pt idx="771">
                  <c:v>7442</c:v>
                </c:pt>
                <c:pt idx="772">
                  <c:v>7442</c:v>
                </c:pt>
                <c:pt idx="773">
                  <c:v>7442</c:v>
                </c:pt>
                <c:pt idx="774">
                  <c:v>7464</c:v>
                </c:pt>
                <c:pt idx="775">
                  <c:v>7464</c:v>
                </c:pt>
                <c:pt idx="776">
                  <c:v>7488</c:v>
                </c:pt>
                <c:pt idx="777">
                  <c:v>7501</c:v>
                </c:pt>
                <c:pt idx="778">
                  <c:v>7602</c:v>
                </c:pt>
                <c:pt idx="779">
                  <c:v>7643</c:v>
                </c:pt>
                <c:pt idx="780">
                  <c:v>7648</c:v>
                </c:pt>
                <c:pt idx="781">
                  <c:v>7828</c:v>
                </c:pt>
                <c:pt idx="782">
                  <c:v>8011</c:v>
                </c:pt>
                <c:pt idx="783">
                  <c:v>8022</c:v>
                </c:pt>
                <c:pt idx="784">
                  <c:v>8090</c:v>
                </c:pt>
                <c:pt idx="785">
                  <c:v>8092</c:v>
                </c:pt>
                <c:pt idx="786">
                  <c:v>8147</c:v>
                </c:pt>
                <c:pt idx="787">
                  <c:v>8164</c:v>
                </c:pt>
                <c:pt idx="788">
                  <c:v>8189</c:v>
                </c:pt>
                <c:pt idx="789">
                  <c:v>8208</c:v>
                </c:pt>
                <c:pt idx="790">
                  <c:v>8470</c:v>
                </c:pt>
                <c:pt idx="791">
                  <c:v>8493</c:v>
                </c:pt>
                <c:pt idx="792">
                  <c:v>8685</c:v>
                </c:pt>
                <c:pt idx="793">
                  <c:v>8748</c:v>
                </c:pt>
                <c:pt idx="794">
                  <c:v>8762</c:v>
                </c:pt>
                <c:pt idx="795">
                  <c:v>8792</c:v>
                </c:pt>
                <c:pt idx="796">
                  <c:v>8795</c:v>
                </c:pt>
                <c:pt idx="797">
                  <c:v>8795</c:v>
                </c:pt>
                <c:pt idx="798">
                  <c:v>8795</c:v>
                </c:pt>
                <c:pt idx="799">
                  <c:v>8797</c:v>
                </c:pt>
                <c:pt idx="800">
                  <c:v>8797</c:v>
                </c:pt>
                <c:pt idx="801">
                  <c:v>8805</c:v>
                </c:pt>
                <c:pt idx="802">
                  <c:v>8808</c:v>
                </c:pt>
                <c:pt idx="803">
                  <c:v>8808</c:v>
                </c:pt>
                <c:pt idx="804">
                  <c:v>8808</c:v>
                </c:pt>
                <c:pt idx="805">
                  <c:v>8808</c:v>
                </c:pt>
                <c:pt idx="806">
                  <c:v>8808</c:v>
                </c:pt>
                <c:pt idx="807">
                  <c:v>8808</c:v>
                </c:pt>
                <c:pt idx="808">
                  <c:v>8808</c:v>
                </c:pt>
                <c:pt idx="809">
                  <c:v>8808</c:v>
                </c:pt>
                <c:pt idx="810">
                  <c:v>8808</c:v>
                </c:pt>
                <c:pt idx="811">
                  <c:v>8810</c:v>
                </c:pt>
                <c:pt idx="812">
                  <c:v>8836</c:v>
                </c:pt>
                <c:pt idx="813">
                  <c:v>8847</c:v>
                </c:pt>
                <c:pt idx="814">
                  <c:v>8902</c:v>
                </c:pt>
                <c:pt idx="815">
                  <c:v>8913</c:v>
                </c:pt>
                <c:pt idx="816">
                  <c:v>8913</c:v>
                </c:pt>
                <c:pt idx="817">
                  <c:v>8935</c:v>
                </c:pt>
                <c:pt idx="818">
                  <c:v>8942</c:v>
                </c:pt>
                <c:pt idx="819">
                  <c:v>8953</c:v>
                </c:pt>
                <c:pt idx="820">
                  <c:v>8953</c:v>
                </c:pt>
                <c:pt idx="821">
                  <c:v>8970</c:v>
                </c:pt>
                <c:pt idx="822">
                  <c:v>9107</c:v>
                </c:pt>
                <c:pt idx="823">
                  <c:v>9109</c:v>
                </c:pt>
                <c:pt idx="824">
                  <c:v>9120</c:v>
                </c:pt>
                <c:pt idx="825">
                  <c:v>9144</c:v>
                </c:pt>
                <c:pt idx="826">
                  <c:v>9148</c:v>
                </c:pt>
                <c:pt idx="827">
                  <c:v>9214</c:v>
                </c:pt>
                <c:pt idx="828">
                  <c:v>9291</c:v>
                </c:pt>
                <c:pt idx="829">
                  <c:v>9354</c:v>
                </c:pt>
                <c:pt idx="830">
                  <c:v>9403</c:v>
                </c:pt>
                <c:pt idx="831">
                  <c:v>9435</c:v>
                </c:pt>
                <c:pt idx="832">
                  <c:v>9435</c:v>
                </c:pt>
                <c:pt idx="833">
                  <c:v>9435</c:v>
                </c:pt>
                <c:pt idx="834">
                  <c:v>9447</c:v>
                </c:pt>
                <c:pt idx="835">
                  <c:v>9458</c:v>
                </c:pt>
                <c:pt idx="836">
                  <c:v>9464</c:v>
                </c:pt>
                <c:pt idx="837">
                  <c:v>9469</c:v>
                </c:pt>
                <c:pt idx="838">
                  <c:v>9480</c:v>
                </c:pt>
                <c:pt idx="839">
                  <c:v>9491</c:v>
                </c:pt>
                <c:pt idx="840">
                  <c:v>9541</c:v>
                </c:pt>
                <c:pt idx="841">
                  <c:v>9601</c:v>
                </c:pt>
                <c:pt idx="842">
                  <c:v>9656</c:v>
                </c:pt>
                <c:pt idx="843">
                  <c:v>9669</c:v>
                </c:pt>
                <c:pt idx="844">
                  <c:v>9691</c:v>
                </c:pt>
                <c:pt idx="845">
                  <c:v>9732</c:v>
                </c:pt>
                <c:pt idx="846">
                  <c:v>9798</c:v>
                </c:pt>
                <c:pt idx="847">
                  <c:v>9820</c:v>
                </c:pt>
                <c:pt idx="848">
                  <c:v>9825</c:v>
                </c:pt>
                <c:pt idx="849">
                  <c:v>10050</c:v>
                </c:pt>
                <c:pt idx="850">
                  <c:v>10050</c:v>
                </c:pt>
                <c:pt idx="851">
                  <c:v>10050</c:v>
                </c:pt>
                <c:pt idx="852">
                  <c:v>10097</c:v>
                </c:pt>
                <c:pt idx="853">
                  <c:v>10097</c:v>
                </c:pt>
                <c:pt idx="854">
                  <c:v>10110</c:v>
                </c:pt>
                <c:pt idx="855">
                  <c:v>10110</c:v>
                </c:pt>
                <c:pt idx="856">
                  <c:v>10110</c:v>
                </c:pt>
                <c:pt idx="857">
                  <c:v>10110</c:v>
                </c:pt>
                <c:pt idx="858">
                  <c:v>10110</c:v>
                </c:pt>
                <c:pt idx="859">
                  <c:v>10110</c:v>
                </c:pt>
                <c:pt idx="860">
                  <c:v>10119</c:v>
                </c:pt>
                <c:pt idx="861">
                  <c:v>10141</c:v>
                </c:pt>
                <c:pt idx="862">
                  <c:v>10141</c:v>
                </c:pt>
                <c:pt idx="863">
                  <c:v>10141</c:v>
                </c:pt>
                <c:pt idx="864">
                  <c:v>10141</c:v>
                </c:pt>
                <c:pt idx="865">
                  <c:v>10141</c:v>
                </c:pt>
                <c:pt idx="866">
                  <c:v>10141</c:v>
                </c:pt>
                <c:pt idx="867">
                  <c:v>10149</c:v>
                </c:pt>
                <c:pt idx="868">
                  <c:v>10149</c:v>
                </c:pt>
                <c:pt idx="869">
                  <c:v>10149</c:v>
                </c:pt>
                <c:pt idx="870">
                  <c:v>10165</c:v>
                </c:pt>
                <c:pt idx="871">
                  <c:v>10224</c:v>
                </c:pt>
                <c:pt idx="872">
                  <c:v>10308</c:v>
                </c:pt>
                <c:pt idx="873">
                  <c:v>10407</c:v>
                </c:pt>
                <c:pt idx="874">
                  <c:v>10407</c:v>
                </c:pt>
                <c:pt idx="875">
                  <c:v>10459</c:v>
                </c:pt>
                <c:pt idx="876">
                  <c:v>10472</c:v>
                </c:pt>
                <c:pt idx="877">
                  <c:v>10685</c:v>
                </c:pt>
                <c:pt idx="878">
                  <c:v>10689</c:v>
                </c:pt>
                <c:pt idx="879">
                  <c:v>10703</c:v>
                </c:pt>
                <c:pt idx="880">
                  <c:v>10703</c:v>
                </c:pt>
                <c:pt idx="881">
                  <c:v>10703</c:v>
                </c:pt>
                <c:pt idx="882">
                  <c:v>10707</c:v>
                </c:pt>
                <c:pt idx="883">
                  <c:v>10747</c:v>
                </c:pt>
                <c:pt idx="884">
                  <c:v>10747</c:v>
                </c:pt>
                <c:pt idx="885">
                  <c:v>10758</c:v>
                </c:pt>
                <c:pt idx="886">
                  <c:v>10771</c:v>
                </c:pt>
                <c:pt idx="887">
                  <c:v>10802</c:v>
                </c:pt>
                <c:pt idx="888">
                  <c:v>10804</c:v>
                </c:pt>
                <c:pt idx="889">
                  <c:v>10813</c:v>
                </c:pt>
                <c:pt idx="890">
                  <c:v>10813</c:v>
                </c:pt>
                <c:pt idx="891">
                  <c:v>10813</c:v>
                </c:pt>
                <c:pt idx="892">
                  <c:v>10813</c:v>
                </c:pt>
                <c:pt idx="893">
                  <c:v>10813</c:v>
                </c:pt>
                <c:pt idx="894">
                  <c:v>10813</c:v>
                </c:pt>
                <c:pt idx="895">
                  <c:v>10824</c:v>
                </c:pt>
                <c:pt idx="896">
                  <c:v>10824</c:v>
                </c:pt>
                <c:pt idx="897">
                  <c:v>10835</c:v>
                </c:pt>
                <c:pt idx="898">
                  <c:v>10835</c:v>
                </c:pt>
                <c:pt idx="899">
                  <c:v>10859</c:v>
                </c:pt>
                <c:pt idx="900">
                  <c:v>10868</c:v>
                </c:pt>
                <c:pt idx="901">
                  <c:v>10868</c:v>
                </c:pt>
                <c:pt idx="902">
                  <c:v>10868</c:v>
                </c:pt>
                <c:pt idx="903">
                  <c:v>10868</c:v>
                </c:pt>
                <c:pt idx="904">
                  <c:v>10873.5</c:v>
                </c:pt>
                <c:pt idx="905">
                  <c:v>10873.5</c:v>
                </c:pt>
                <c:pt idx="906">
                  <c:v>10877.5</c:v>
                </c:pt>
                <c:pt idx="907">
                  <c:v>10886.5</c:v>
                </c:pt>
                <c:pt idx="908">
                  <c:v>10886.5</c:v>
                </c:pt>
                <c:pt idx="909">
                  <c:v>10903</c:v>
                </c:pt>
                <c:pt idx="910">
                  <c:v>10905</c:v>
                </c:pt>
                <c:pt idx="911">
                  <c:v>10905</c:v>
                </c:pt>
                <c:pt idx="912">
                  <c:v>10947</c:v>
                </c:pt>
                <c:pt idx="913">
                  <c:v>10947</c:v>
                </c:pt>
                <c:pt idx="914">
                  <c:v>10947</c:v>
                </c:pt>
                <c:pt idx="915">
                  <c:v>10958</c:v>
                </c:pt>
                <c:pt idx="916">
                  <c:v>10958</c:v>
                </c:pt>
                <c:pt idx="917">
                  <c:v>10958</c:v>
                </c:pt>
                <c:pt idx="918">
                  <c:v>11030</c:v>
                </c:pt>
                <c:pt idx="919">
                  <c:v>11035</c:v>
                </c:pt>
                <c:pt idx="920">
                  <c:v>11035</c:v>
                </c:pt>
                <c:pt idx="921">
                  <c:v>11037</c:v>
                </c:pt>
                <c:pt idx="922">
                  <c:v>11037</c:v>
                </c:pt>
                <c:pt idx="923">
                  <c:v>11037</c:v>
                </c:pt>
                <c:pt idx="924">
                  <c:v>11298</c:v>
                </c:pt>
                <c:pt idx="925">
                  <c:v>11329</c:v>
                </c:pt>
                <c:pt idx="926">
                  <c:v>11329</c:v>
                </c:pt>
                <c:pt idx="927">
                  <c:v>11342</c:v>
                </c:pt>
                <c:pt idx="928">
                  <c:v>11397</c:v>
                </c:pt>
                <c:pt idx="929">
                  <c:v>11397</c:v>
                </c:pt>
                <c:pt idx="930">
                  <c:v>11397</c:v>
                </c:pt>
                <c:pt idx="931">
                  <c:v>11397</c:v>
                </c:pt>
                <c:pt idx="932">
                  <c:v>11397</c:v>
                </c:pt>
                <c:pt idx="933">
                  <c:v>11408</c:v>
                </c:pt>
                <c:pt idx="934">
                  <c:v>11413.5</c:v>
                </c:pt>
                <c:pt idx="935">
                  <c:v>11413.5</c:v>
                </c:pt>
                <c:pt idx="936">
                  <c:v>11430</c:v>
                </c:pt>
                <c:pt idx="937">
                  <c:v>11436</c:v>
                </c:pt>
                <c:pt idx="938">
                  <c:v>11436</c:v>
                </c:pt>
                <c:pt idx="939">
                  <c:v>11454</c:v>
                </c:pt>
                <c:pt idx="940">
                  <c:v>11454</c:v>
                </c:pt>
                <c:pt idx="941">
                  <c:v>11454</c:v>
                </c:pt>
                <c:pt idx="942">
                  <c:v>11454</c:v>
                </c:pt>
                <c:pt idx="943">
                  <c:v>11460</c:v>
                </c:pt>
                <c:pt idx="944">
                  <c:v>11460</c:v>
                </c:pt>
                <c:pt idx="945">
                  <c:v>11470.5</c:v>
                </c:pt>
                <c:pt idx="946">
                  <c:v>11470.5</c:v>
                </c:pt>
                <c:pt idx="947">
                  <c:v>11474</c:v>
                </c:pt>
                <c:pt idx="948">
                  <c:v>11474</c:v>
                </c:pt>
                <c:pt idx="949">
                  <c:v>11474</c:v>
                </c:pt>
                <c:pt idx="950">
                  <c:v>11487</c:v>
                </c:pt>
                <c:pt idx="951">
                  <c:v>11487</c:v>
                </c:pt>
                <c:pt idx="952">
                  <c:v>11487</c:v>
                </c:pt>
                <c:pt idx="953">
                  <c:v>11496</c:v>
                </c:pt>
                <c:pt idx="954">
                  <c:v>11509</c:v>
                </c:pt>
                <c:pt idx="955">
                  <c:v>11509</c:v>
                </c:pt>
                <c:pt idx="956">
                  <c:v>11509</c:v>
                </c:pt>
                <c:pt idx="957">
                  <c:v>11509</c:v>
                </c:pt>
                <c:pt idx="958">
                  <c:v>11509</c:v>
                </c:pt>
                <c:pt idx="959">
                  <c:v>11572</c:v>
                </c:pt>
                <c:pt idx="960">
                  <c:v>11641</c:v>
                </c:pt>
                <c:pt idx="961">
                  <c:v>11660</c:v>
                </c:pt>
                <c:pt idx="962">
                  <c:v>11707</c:v>
                </c:pt>
                <c:pt idx="963">
                  <c:v>11781</c:v>
                </c:pt>
                <c:pt idx="964">
                  <c:v>11959</c:v>
                </c:pt>
                <c:pt idx="965">
                  <c:v>11979</c:v>
                </c:pt>
                <c:pt idx="966">
                  <c:v>12064</c:v>
                </c:pt>
                <c:pt idx="967">
                  <c:v>12069</c:v>
                </c:pt>
                <c:pt idx="968">
                  <c:v>12104</c:v>
                </c:pt>
                <c:pt idx="969">
                  <c:v>12119</c:v>
                </c:pt>
                <c:pt idx="970">
                  <c:v>12159</c:v>
                </c:pt>
                <c:pt idx="971">
                  <c:v>12159</c:v>
                </c:pt>
                <c:pt idx="972">
                  <c:v>12159</c:v>
                </c:pt>
                <c:pt idx="973">
                  <c:v>12159</c:v>
                </c:pt>
                <c:pt idx="974">
                  <c:v>12159</c:v>
                </c:pt>
                <c:pt idx="975">
                  <c:v>12159</c:v>
                </c:pt>
                <c:pt idx="976">
                  <c:v>12168</c:v>
                </c:pt>
                <c:pt idx="977">
                  <c:v>12194</c:v>
                </c:pt>
                <c:pt idx="978">
                  <c:v>12200</c:v>
                </c:pt>
                <c:pt idx="979">
                  <c:v>12209</c:v>
                </c:pt>
                <c:pt idx="980">
                  <c:v>12258</c:v>
                </c:pt>
                <c:pt idx="981">
                  <c:v>12258</c:v>
                </c:pt>
                <c:pt idx="982">
                  <c:v>12258</c:v>
                </c:pt>
                <c:pt idx="983">
                  <c:v>12258</c:v>
                </c:pt>
                <c:pt idx="984">
                  <c:v>12258</c:v>
                </c:pt>
                <c:pt idx="985">
                  <c:v>12258</c:v>
                </c:pt>
                <c:pt idx="986">
                  <c:v>12259</c:v>
                </c:pt>
                <c:pt idx="987">
                  <c:v>12264</c:v>
                </c:pt>
                <c:pt idx="988">
                  <c:v>12334</c:v>
                </c:pt>
                <c:pt idx="989">
                  <c:v>12537</c:v>
                </c:pt>
                <c:pt idx="990">
                  <c:v>12574</c:v>
                </c:pt>
                <c:pt idx="991">
                  <c:v>12589</c:v>
                </c:pt>
                <c:pt idx="992">
                  <c:v>12730</c:v>
                </c:pt>
                <c:pt idx="993">
                  <c:v>12743</c:v>
                </c:pt>
                <c:pt idx="994">
                  <c:v>12807</c:v>
                </c:pt>
                <c:pt idx="995">
                  <c:v>12809</c:v>
                </c:pt>
                <c:pt idx="996">
                  <c:v>12809</c:v>
                </c:pt>
                <c:pt idx="997">
                  <c:v>12809</c:v>
                </c:pt>
                <c:pt idx="998">
                  <c:v>12809</c:v>
                </c:pt>
                <c:pt idx="999">
                  <c:v>13070</c:v>
                </c:pt>
                <c:pt idx="1000">
                  <c:v>13127</c:v>
                </c:pt>
                <c:pt idx="1001">
                  <c:v>13149</c:v>
                </c:pt>
                <c:pt idx="1002">
                  <c:v>13193</c:v>
                </c:pt>
                <c:pt idx="1003">
                  <c:v>13296</c:v>
                </c:pt>
                <c:pt idx="1004">
                  <c:v>13340</c:v>
                </c:pt>
                <c:pt idx="1005">
                  <c:v>13413</c:v>
                </c:pt>
                <c:pt idx="1006">
                  <c:v>13424</c:v>
                </c:pt>
                <c:pt idx="1007">
                  <c:v>13459</c:v>
                </c:pt>
                <c:pt idx="1008">
                  <c:v>13467</c:v>
                </c:pt>
                <c:pt idx="1009">
                  <c:v>13514</c:v>
                </c:pt>
                <c:pt idx="1010">
                  <c:v>13514</c:v>
                </c:pt>
                <c:pt idx="1011">
                  <c:v>13514</c:v>
                </c:pt>
                <c:pt idx="1012">
                  <c:v>13514</c:v>
                </c:pt>
                <c:pt idx="1013">
                  <c:v>13514</c:v>
                </c:pt>
                <c:pt idx="1014">
                  <c:v>13514</c:v>
                </c:pt>
                <c:pt idx="1015">
                  <c:v>13531</c:v>
                </c:pt>
                <c:pt idx="1016">
                  <c:v>13602</c:v>
                </c:pt>
                <c:pt idx="1017">
                  <c:v>13613</c:v>
                </c:pt>
                <c:pt idx="1018">
                  <c:v>13624</c:v>
                </c:pt>
                <c:pt idx="1019">
                  <c:v>13626</c:v>
                </c:pt>
                <c:pt idx="1020">
                  <c:v>13747</c:v>
                </c:pt>
                <c:pt idx="1021">
                  <c:v>13948</c:v>
                </c:pt>
                <c:pt idx="1022">
                  <c:v>13951</c:v>
                </c:pt>
                <c:pt idx="1023">
                  <c:v>14014</c:v>
                </c:pt>
                <c:pt idx="1024">
                  <c:v>14146</c:v>
                </c:pt>
                <c:pt idx="1025">
                  <c:v>14186</c:v>
                </c:pt>
                <c:pt idx="1026">
                  <c:v>14186</c:v>
                </c:pt>
                <c:pt idx="1027">
                  <c:v>14296</c:v>
                </c:pt>
                <c:pt idx="1028">
                  <c:v>14403</c:v>
                </c:pt>
                <c:pt idx="1029">
                  <c:v>14447</c:v>
                </c:pt>
                <c:pt idx="1030">
                  <c:v>14498</c:v>
                </c:pt>
                <c:pt idx="1031">
                  <c:v>14544</c:v>
                </c:pt>
                <c:pt idx="1032">
                  <c:v>14713</c:v>
                </c:pt>
                <c:pt idx="1033">
                  <c:v>14713</c:v>
                </c:pt>
                <c:pt idx="1034">
                  <c:v>14713</c:v>
                </c:pt>
                <c:pt idx="1035">
                  <c:v>14741</c:v>
                </c:pt>
                <c:pt idx="1036">
                  <c:v>14825</c:v>
                </c:pt>
                <c:pt idx="1037">
                  <c:v>14825</c:v>
                </c:pt>
                <c:pt idx="1038">
                  <c:v>14825</c:v>
                </c:pt>
                <c:pt idx="1039">
                  <c:v>14825</c:v>
                </c:pt>
                <c:pt idx="1040">
                  <c:v>14825</c:v>
                </c:pt>
                <c:pt idx="1041">
                  <c:v>14836</c:v>
                </c:pt>
                <c:pt idx="1042">
                  <c:v>14836</c:v>
                </c:pt>
                <c:pt idx="1043">
                  <c:v>14836</c:v>
                </c:pt>
                <c:pt idx="1044">
                  <c:v>14853</c:v>
                </c:pt>
                <c:pt idx="1045">
                  <c:v>14897</c:v>
                </c:pt>
                <c:pt idx="1046">
                  <c:v>14913</c:v>
                </c:pt>
                <c:pt idx="1047">
                  <c:v>14932</c:v>
                </c:pt>
                <c:pt idx="1048">
                  <c:v>14935</c:v>
                </c:pt>
                <c:pt idx="1049">
                  <c:v>14941</c:v>
                </c:pt>
                <c:pt idx="1050">
                  <c:v>14951.5</c:v>
                </c:pt>
                <c:pt idx="1051">
                  <c:v>14951.5</c:v>
                </c:pt>
                <c:pt idx="1052">
                  <c:v>14968</c:v>
                </c:pt>
                <c:pt idx="1053">
                  <c:v>14974</c:v>
                </c:pt>
                <c:pt idx="1054">
                  <c:v>14981</c:v>
                </c:pt>
                <c:pt idx="1055">
                  <c:v>14981</c:v>
                </c:pt>
                <c:pt idx="1056">
                  <c:v>14981</c:v>
                </c:pt>
                <c:pt idx="1057">
                  <c:v>15031</c:v>
                </c:pt>
                <c:pt idx="1058">
                  <c:v>15031</c:v>
                </c:pt>
                <c:pt idx="1059">
                  <c:v>15064</c:v>
                </c:pt>
                <c:pt idx="1060">
                  <c:v>15069</c:v>
                </c:pt>
                <c:pt idx="1061">
                  <c:v>15249</c:v>
                </c:pt>
                <c:pt idx="1062">
                  <c:v>15249</c:v>
                </c:pt>
                <c:pt idx="1063">
                  <c:v>15249</c:v>
                </c:pt>
                <c:pt idx="1064">
                  <c:v>15295</c:v>
                </c:pt>
                <c:pt idx="1065">
                  <c:v>15330</c:v>
                </c:pt>
                <c:pt idx="1066">
                  <c:v>15420</c:v>
                </c:pt>
                <c:pt idx="1067">
                  <c:v>15464</c:v>
                </c:pt>
                <c:pt idx="1068">
                  <c:v>15472</c:v>
                </c:pt>
                <c:pt idx="1069">
                  <c:v>15497</c:v>
                </c:pt>
                <c:pt idx="1070">
                  <c:v>15499</c:v>
                </c:pt>
                <c:pt idx="1071">
                  <c:v>15508</c:v>
                </c:pt>
                <c:pt idx="1072">
                  <c:v>15508</c:v>
                </c:pt>
                <c:pt idx="1073">
                  <c:v>15525</c:v>
                </c:pt>
                <c:pt idx="1074">
                  <c:v>15591</c:v>
                </c:pt>
                <c:pt idx="1075">
                  <c:v>15613</c:v>
                </c:pt>
                <c:pt idx="1076">
                  <c:v>15613</c:v>
                </c:pt>
                <c:pt idx="1077">
                  <c:v>15618</c:v>
                </c:pt>
                <c:pt idx="1078">
                  <c:v>15631</c:v>
                </c:pt>
                <c:pt idx="1079">
                  <c:v>15635</c:v>
                </c:pt>
                <c:pt idx="1080">
                  <c:v>15637</c:v>
                </c:pt>
                <c:pt idx="1081">
                  <c:v>15646</c:v>
                </c:pt>
                <c:pt idx="1082">
                  <c:v>15675</c:v>
                </c:pt>
                <c:pt idx="1083">
                  <c:v>15675</c:v>
                </c:pt>
                <c:pt idx="1084">
                  <c:v>15675</c:v>
                </c:pt>
                <c:pt idx="1085">
                  <c:v>15675</c:v>
                </c:pt>
                <c:pt idx="1086">
                  <c:v>15686</c:v>
                </c:pt>
                <c:pt idx="1087">
                  <c:v>15729</c:v>
                </c:pt>
                <c:pt idx="1088">
                  <c:v>15738</c:v>
                </c:pt>
                <c:pt idx="1089">
                  <c:v>15741</c:v>
                </c:pt>
                <c:pt idx="1090">
                  <c:v>15785</c:v>
                </c:pt>
                <c:pt idx="1091">
                  <c:v>15793</c:v>
                </c:pt>
                <c:pt idx="1092">
                  <c:v>15798</c:v>
                </c:pt>
                <c:pt idx="1093">
                  <c:v>16013</c:v>
                </c:pt>
                <c:pt idx="1094">
                  <c:v>16172</c:v>
                </c:pt>
                <c:pt idx="1095">
                  <c:v>16219</c:v>
                </c:pt>
                <c:pt idx="1096">
                  <c:v>16221</c:v>
                </c:pt>
                <c:pt idx="1097">
                  <c:v>16230</c:v>
                </c:pt>
                <c:pt idx="1098">
                  <c:v>16230</c:v>
                </c:pt>
                <c:pt idx="1099">
                  <c:v>16230</c:v>
                </c:pt>
                <c:pt idx="1100">
                  <c:v>16241</c:v>
                </c:pt>
                <c:pt idx="1101">
                  <c:v>16247</c:v>
                </c:pt>
                <c:pt idx="1102">
                  <c:v>16247</c:v>
                </c:pt>
                <c:pt idx="1103">
                  <c:v>16292</c:v>
                </c:pt>
                <c:pt idx="1104">
                  <c:v>16296</c:v>
                </c:pt>
                <c:pt idx="1105">
                  <c:v>16301</c:v>
                </c:pt>
                <c:pt idx="1106">
                  <c:v>16329</c:v>
                </c:pt>
                <c:pt idx="1107">
                  <c:v>16331</c:v>
                </c:pt>
                <c:pt idx="1108">
                  <c:v>16434</c:v>
                </c:pt>
                <c:pt idx="1109">
                  <c:v>16471</c:v>
                </c:pt>
                <c:pt idx="1110">
                  <c:v>16471</c:v>
                </c:pt>
                <c:pt idx="1111">
                  <c:v>16654</c:v>
                </c:pt>
                <c:pt idx="1112">
                  <c:v>16753</c:v>
                </c:pt>
                <c:pt idx="1113">
                  <c:v>16753</c:v>
                </c:pt>
                <c:pt idx="1114">
                  <c:v>16753</c:v>
                </c:pt>
                <c:pt idx="1115">
                  <c:v>16753</c:v>
                </c:pt>
                <c:pt idx="1116">
                  <c:v>16753</c:v>
                </c:pt>
                <c:pt idx="1117">
                  <c:v>16753</c:v>
                </c:pt>
                <c:pt idx="1118">
                  <c:v>16783</c:v>
                </c:pt>
                <c:pt idx="1119">
                  <c:v>16792</c:v>
                </c:pt>
                <c:pt idx="1120">
                  <c:v>16852</c:v>
                </c:pt>
                <c:pt idx="1121">
                  <c:v>16852</c:v>
                </c:pt>
                <c:pt idx="1122">
                  <c:v>16858</c:v>
                </c:pt>
                <c:pt idx="1123">
                  <c:v>16869</c:v>
                </c:pt>
                <c:pt idx="1124">
                  <c:v>16902</c:v>
                </c:pt>
                <c:pt idx="1125">
                  <c:v>16968</c:v>
                </c:pt>
                <c:pt idx="1126">
                  <c:v>16970</c:v>
                </c:pt>
                <c:pt idx="1127">
                  <c:v>17038</c:v>
                </c:pt>
                <c:pt idx="1128">
                  <c:v>17080</c:v>
                </c:pt>
                <c:pt idx="1129">
                  <c:v>17089</c:v>
                </c:pt>
                <c:pt idx="1130">
                  <c:v>17089</c:v>
                </c:pt>
                <c:pt idx="1131">
                  <c:v>17089</c:v>
                </c:pt>
                <c:pt idx="1132">
                  <c:v>17089</c:v>
                </c:pt>
                <c:pt idx="1133">
                  <c:v>17089</c:v>
                </c:pt>
                <c:pt idx="1134">
                  <c:v>17089</c:v>
                </c:pt>
                <c:pt idx="1135">
                  <c:v>17104</c:v>
                </c:pt>
                <c:pt idx="1136">
                  <c:v>17115</c:v>
                </c:pt>
                <c:pt idx="1137">
                  <c:v>17194</c:v>
                </c:pt>
                <c:pt idx="1138">
                  <c:v>17251</c:v>
                </c:pt>
                <c:pt idx="1139">
                  <c:v>17299</c:v>
                </c:pt>
                <c:pt idx="1140">
                  <c:v>17310</c:v>
                </c:pt>
                <c:pt idx="1141">
                  <c:v>17348</c:v>
                </c:pt>
                <c:pt idx="1142">
                  <c:v>17376</c:v>
                </c:pt>
                <c:pt idx="1143">
                  <c:v>17501</c:v>
                </c:pt>
                <c:pt idx="1144">
                  <c:v>17534</c:v>
                </c:pt>
                <c:pt idx="1145">
                  <c:v>17537</c:v>
                </c:pt>
                <c:pt idx="1146">
                  <c:v>17537</c:v>
                </c:pt>
                <c:pt idx="1147">
                  <c:v>17537</c:v>
                </c:pt>
                <c:pt idx="1148">
                  <c:v>17537</c:v>
                </c:pt>
                <c:pt idx="1149">
                  <c:v>17537</c:v>
                </c:pt>
                <c:pt idx="1150">
                  <c:v>17537</c:v>
                </c:pt>
                <c:pt idx="1151">
                  <c:v>17537</c:v>
                </c:pt>
                <c:pt idx="1152">
                  <c:v>17537</c:v>
                </c:pt>
                <c:pt idx="1153">
                  <c:v>17631</c:v>
                </c:pt>
                <c:pt idx="1154">
                  <c:v>17640</c:v>
                </c:pt>
                <c:pt idx="1155">
                  <c:v>17681</c:v>
                </c:pt>
                <c:pt idx="1156">
                  <c:v>17734</c:v>
                </c:pt>
                <c:pt idx="1157">
                  <c:v>17754</c:v>
                </c:pt>
                <c:pt idx="1158">
                  <c:v>17820</c:v>
                </c:pt>
                <c:pt idx="1159">
                  <c:v>17844</c:v>
                </c:pt>
                <c:pt idx="1160">
                  <c:v>17914</c:v>
                </c:pt>
                <c:pt idx="1161">
                  <c:v>17914</c:v>
                </c:pt>
                <c:pt idx="1162">
                  <c:v>18002</c:v>
                </c:pt>
                <c:pt idx="1163">
                  <c:v>18002</c:v>
                </c:pt>
                <c:pt idx="1164">
                  <c:v>18002</c:v>
                </c:pt>
                <c:pt idx="1165">
                  <c:v>18051</c:v>
                </c:pt>
                <c:pt idx="1166">
                  <c:v>18070</c:v>
                </c:pt>
                <c:pt idx="1167">
                  <c:v>18075</c:v>
                </c:pt>
                <c:pt idx="1168">
                  <c:v>18086</c:v>
                </c:pt>
                <c:pt idx="1169">
                  <c:v>18108</c:v>
                </c:pt>
                <c:pt idx="1170">
                  <c:v>18108</c:v>
                </c:pt>
                <c:pt idx="1171">
                  <c:v>18130</c:v>
                </c:pt>
                <c:pt idx="1172">
                  <c:v>18130</c:v>
                </c:pt>
                <c:pt idx="1173">
                  <c:v>18180</c:v>
                </c:pt>
                <c:pt idx="1174">
                  <c:v>18182</c:v>
                </c:pt>
                <c:pt idx="1175">
                  <c:v>18272</c:v>
                </c:pt>
                <c:pt idx="1176">
                  <c:v>18279</c:v>
                </c:pt>
                <c:pt idx="1177">
                  <c:v>18330</c:v>
                </c:pt>
                <c:pt idx="1178">
                  <c:v>18338</c:v>
                </c:pt>
                <c:pt idx="1179">
                  <c:v>18347</c:v>
                </c:pt>
                <c:pt idx="1180">
                  <c:v>18349</c:v>
                </c:pt>
                <c:pt idx="1181">
                  <c:v>18471.5</c:v>
                </c:pt>
                <c:pt idx="1182">
                  <c:v>18549</c:v>
                </c:pt>
                <c:pt idx="1183">
                  <c:v>18587</c:v>
                </c:pt>
                <c:pt idx="1184">
                  <c:v>18587</c:v>
                </c:pt>
                <c:pt idx="1185">
                  <c:v>18636.5</c:v>
                </c:pt>
                <c:pt idx="1186">
                  <c:v>18636.5</c:v>
                </c:pt>
                <c:pt idx="1187">
                  <c:v>18660.5</c:v>
                </c:pt>
                <c:pt idx="1188">
                  <c:v>18660.5</c:v>
                </c:pt>
                <c:pt idx="1189">
                  <c:v>18682.5</c:v>
                </c:pt>
                <c:pt idx="1190">
                  <c:v>18682.5</c:v>
                </c:pt>
                <c:pt idx="1191">
                  <c:v>18695</c:v>
                </c:pt>
                <c:pt idx="1192">
                  <c:v>18695</c:v>
                </c:pt>
                <c:pt idx="1193">
                  <c:v>18780</c:v>
                </c:pt>
                <c:pt idx="1194">
                  <c:v>18826</c:v>
                </c:pt>
                <c:pt idx="1195">
                  <c:v>18826</c:v>
                </c:pt>
                <c:pt idx="1196">
                  <c:v>18826</c:v>
                </c:pt>
                <c:pt idx="1197">
                  <c:v>18826</c:v>
                </c:pt>
                <c:pt idx="1198">
                  <c:v>18878</c:v>
                </c:pt>
                <c:pt idx="1199">
                  <c:v>18934</c:v>
                </c:pt>
                <c:pt idx="1200">
                  <c:v>19045</c:v>
                </c:pt>
                <c:pt idx="1201">
                  <c:v>19353</c:v>
                </c:pt>
                <c:pt idx="1202">
                  <c:v>19353</c:v>
                </c:pt>
                <c:pt idx="1203">
                  <c:v>19416</c:v>
                </c:pt>
                <c:pt idx="1204">
                  <c:v>19436</c:v>
                </c:pt>
                <c:pt idx="1205">
                  <c:v>19451</c:v>
                </c:pt>
                <c:pt idx="1206">
                  <c:v>19597</c:v>
                </c:pt>
                <c:pt idx="1207">
                  <c:v>19597</c:v>
                </c:pt>
                <c:pt idx="1208">
                  <c:v>19597</c:v>
                </c:pt>
                <c:pt idx="1209">
                  <c:v>19597</c:v>
                </c:pt>
                <c:pt idx="1210">
                  <c:v>19638</c:v>
                </c:pt>
                <c:pt idx="1211">
                  <c:v>19671</c:v>
                </c:pt>
                <c:pt idx="1212">
                  <c:v>19693</c:v>
                </c:pt>
                <c:pt idx="1213">
                  <c:v>19712</c:v>
                </c:pt>
                <c:pt idx="1214">
                  <c:v>19712</c:v>
                </c:pt>
                <c:pt idx="1215">
                  <c:v>19712</c:v>
                </c:pt>
                <c:pt idx="1216">
                  <c:v>19955</c:v>
                </c:pt>
                <c:pt idx="1217">
                  <c:v>19955</c:v>
                </c:pt>
                <c:pt idx="1218">
                  <c:v>19957</c:v>
                </c:pt>
                <c:pt idx="1219">
                  <c:v>19957</c:v>
                </c:pt>
                <c:pt idx="1220">
                  <c:v>20043</c:v>
                </c:pt>
                <c:pt idx="1221">
                  <c:v>20043</c:v>
                </c:pt>
                <c:pt idx="1222">
                  <c:v>20043</c:v>
                </c:pt>
                <c:pt idx="1223">
                  <c:v>20079</c:v>
                </c:pt>
                <c:pt idx="1224">
                  <c:v>20081</c:v>
                </c:pt>
                <c:pt idx="1225">
                  <c:v>20099</c:v>
                </c:pt>
                <c:pt idx="1226">
                  <c:v>20112</c:v>
                </c:pt>
                <c:pt idx="1227">
                  <c:v>20114</c:v>
                </c:pt>
                <c:pt idx="1228">
                  <c:v>20123</c:v>
                </c:pt>
                <c:pt idx="1229">
                  <c:v>20123</c:v>
                </c:pt>
                <c:pt idx="1230">
                  <c:v>20132</c:v>
                </c:pt>
                <c:pt idx="1231">
                  <c:v>20145</c:v>
                </c:pt>
                <c:pt idx="1232">
                  <c:v>20154</c:v>
                </c:pt>
                <c:pt idx="1233">
                  <c:v>20263.5</c:v>
                </c:pt>
                <c:pt idx="1234">
                  <c:v>20313</c:v>
                </c:pt>
                <c:pt idx="1235">
                  <c:v>20313</c:v>
                </c:pt>
                <c:pt idx="1236">
                  <c:v>20315</c:v>
                </c:pt>
                <c:pt idx="1237">
                  <c:v>20315</c:v>
                </c:pt>
                <c:pt idx="1238">
                  <c:v>20315</c:v>
                </c:pt>
                <c:pt idx="1239">
                  <c:v>20362</c:v>
                </c:pt>
                <c:pt idx="1240">
                  <c:v>20362</c:v>
                </c:pt>
                <c:pt idx="1241">
                  <c:v>20362</c:v>
                </c:pt>
                <c:pt idx="1242">
                  <c:v>20504</c:v>
                </c:pt>
                <c:pt idx="1243">
                  <c:v>20688</c:v>
                </c:pt>
                <c:pt idx="1244">
                  <c:v>20820</c:v>
                </c:pt>
                <c:pt idx="1245">
                  <c:v>21066</c:v>
                </c:pt>
                <c:pt idx="1246">
                  <c:v>21333</c:v>
                </c:pt>
                <c:pt idx="1247">
                  <c:v>21334</c:v>
                </c:pt>
                <c:pt idx="1248">
                  <c:v>21334</c:v>
                </c:pt>
                <c:pt idx="1249">
                  <c:v>21428</c:v>
                </c:pt>
                <c:pt idx="1250">
                  <c:v>21429.5</c:v>
                </c:pt>
                <c:pt idx="1251">
                  <c:v>21494</c:v>
                </c:pt>
                <c:pt idx="1252">
                  <c:v>21494</c:v>
                </c:pt>
                <c:pt idx="1253">
                  <c:v>21494</c:v>
                </c:pt>
                <c:pt idx="1254">
                  <c:v>21494</c:v>
                </c:pt>
                <c:pt idx="1255">
                  <c:v>21513</c:v>
                </c:pt>
                <c:pt idx="1256">
                  <c:v>21556.5</c:v>
                </c:pt>
                <c:pt idx="1257">
                  <c:v>21667</c:v>
                </c:pt>
                <c:pt idx="1258">
                  <c:v>21731</c:v>
                </c:pt>
                <c:pt idx="1259">
                  <c:v>22002.5</c:v>
                </c:pt>
                <c:pt idx="1260">
                  <c:v>22104</c:v>
                </c:pt>
                <c:pt idx="1261">
                  <c:v>22123.5</c:v>
                </c:pt>
                <c:pt idx="1262">
                  <c:v>22169.5</c:v>
                </c:pt>
                <c:pt idx="1263">
                  <c:v>22177</c:v>
                </c:pt>
                <c:pt idx="1264">
                  <c:v>22184.5</c:v>
                </c:pt>
                <c:pt idx="1265">
                  <c:v>22184.5</c:v>
                </c:pt>
                <c:pt idx="1266">
                  <c:v>22226.5</c:v>
                </c:pt>
                <c:pt idx="1267">
                  <c:v>22254</c:v>
                </c:pt>
                <c:pt idx="1268">
                  <c:v>22323.5</c:v>
                </c:pt>
                <c:pt idx="1269">
                  <c:v>22338.5</c:v>
                </c:pt>
                <c:pt idx="1270">
                  <c:v>22367.5</c:v>
                </c:pt>
                <c:pt idx="1271">
                  <c:v>22368</c:v>
                </c:pt>
                <c:pt idx="1272">
                  <c:v>22386</c:v>
                </c:pt>
                <c:pt idx="1273">
                  <c:v>22388</c:v>
                </c:pt>
                <c:pt idx="1274">
                  <c:v>22419</c:v>
                </c:pt>
                <c:pt idx="1275">
                  <c:v>22618</c:v>
                </c:pt>
                <c:pt idx="1276">
                  <c:v>22624</c:v>
                </c:pt>
                <c:pt idx="1277">
                  <c:v>22743</c:v>
                </c:pt>
                <c:pt idx="1278">
                  <c:v>23079</c:v>
                </c:pt>
                <c:pt idx="1279">
                  <c:v>23579</c:v>
                </c:pt>
                <c:pt idx="1280">
                  <c:v>23595</c:v>
                </c:pt>
                <c:pt idx="1281">
                  <c:v>23597</c:v>
                </c:pt>
                <c:pt idx="1282">
                  <c:v>24045</c:v>
                </c:pt>
                <c:pt idx="1283">
                  <c:v>24045</c:v>
                </c:pt>
                <c:pt idx="1284">
                  <c:v>24158</c:v>
                </c:pt>
                <c:pt idx="1285">
                  <c:v>24176.5</c:v>
                </c:pt>
                <c:pt idx="1286">
                  <c:v>24218.5</c:v>
                </c:pt>
                <c:pt idx="1287">
                  <c:v>24264.5</c:v>
                </c:pt>
                <c:pt idx="1288">
                  <c:v>24281</c:v>
                </c:pt>
                <c:pt idx="1289">
                  <c:v>24342</c:v>
                </c:pt>
                <c:pt idx="1290">
                  <c:v>24410</c:v>
                </c:pt>
                <c:pt idx="1291">
                  <c:v>24741</c:v>
                </c:pt>
                <c:pt idx="1292">
                  <c:v>24977</c:v>
                </c:pt>
                <c:pt idx="1293">
                  <c:v>25435</c:v>
                </c:pt>
                <c:pt idx="1294">
                  <c:v>25506</c:v>
                </c:pt>
                <c:pt idx="1295">
                  <c:v>25517</c:v>
                </c:pt>
                <c:pt idx="1296">
                  <c:v>25587</c:v>
                </c:pt>
                <c:pt idx="1297">
                  <c:v>25987</c:v>
                </c:pt>
                <c:pt idx="1298">
                  <c:v>26303</c:v>
                </c:pt>
                <c:pt idx="1299">
                  <c:v>26303</c:v>
                </c:pt>
                <c:pt idx="1300">
                  <c:v>26314</c:v>
                </c:pt>
                <c:pt idx="1301">
                  <c:v>26314</c:v>
                </c:pt>
                <c:pt idx="1302">
                  <c:v>26677.5</c:v>
                </c:pt>
                <c:pt idx="1303">
                  <c:v>26845</c:v>
                </c:pt>
                <c:pt idx="1304">
                  <c:v>26847</c:v>
                </c:pt>
                <c:pt idx="1305">
                  <c:v>26865</c:v>
                </c:pt>
                <c:pt idx="1306">
                  <c:v>27399</c:v>
                </c:pt>
                <c:pt idx="1307">
                  <c:v>27402.5</c:v>
                </c:pt>
                <c:pt idx="1308">
                  <c:v>27440</c:v>
                </c:pt>
                <c:pt idx="1309">
                  <c:v>27493</c:v>
                </c:pt>
                <c:pt idx="1310">
                  <c:v>27504</c:v>
                </c:pt>
                <c:pt idx="1311">
                  <c:v>27583</c:v>
                </c:pt>
                <c:pt idx="1312">
                  <c:v>27599</c:v>
                </c:pt>
                <c:pt idx="1313">
                  <c:v>27995.5</c:v>
                </c:pt>
                <c:pt idx="1314">
                  <c:v>27996</c:v>
                </c:pt>
                <c:pt idx="1315">
                  <c:v>27999.5</c:v>
                </c:pt>
                <c:pt idx="1316">
                  <c:v>28002</c:v>
                </c:pt>
                <c:pt idx="1317">
                  <c:v>28086</c:v>
                </c:pt>
                <c:pt idx="1318">
                  <c:v>28222</c:v>
                </c:pt>
                <c:pt idx="1319">
                  <c:v>28238</c:v>
                </c:pt>
                <c:pt idx="1320">
                  <c:v>28366.5</c:v>
                </c:pt>
                <c:pt idx="1321">
                  <c:v>28367</c:v>
                </c:pt>
                <c:pt idx="1322">
                  <c:v>28685</c:v>
                </c:pt>
                <c:pt idx="1323">
                  <c:v>28837</c:v>
                </c:pt>
                <c:pt idx="1324">
                  <c:v>29500</c:v>
                </c:pt>
                <c:pt idx="1325">
                  <c:v>30150</c:v>
                </c:pt>
                <c:pt idx="1326">
                  <c:v>30298</c:v>
                </c:pt>
                <c:pt idx="1327">
                  <c:v>30352</c:v>
                </c:pt>
                <c:pt idx="1328">
                  <c:v>30405</c:v>
                </c:pt>
                <c:pt idx="1329">
                  <c:v>30462</c:v>
                </c:pt>
                <c:pt idx="1330">
                  <c:v>30792</c:v>
                </c:pt>
                <c:pt idx="1331">
                  <c:v>30855</c:v>
                </c:pt>
                <c:pt idx="1332">
                  <c:v>30860.5</c:v>
                </c:pt>
                <c:pt idx="1333">
                  <c:v>30862.5</c:v>
                </c:pt>
                <c:pt idx="1334">
                  <c:v>31000</c:v>
                </c:pt>
                <c:pt idx="1335">
                  <c:v>31062</c:v>
                </c:pt>
                <c:pt idx="1336">
                  <c:v>31540</c:v>
                </c:pt>
                <c:pt idx="1337">
                  <c:v>31571</c:v>
                </c:pt>
                <c:pt idx="1338">
                  <c:v>31716</c:v>
                </c:pt>
                <c:pt idx="1339">
                  <c:v>32280</c:v>
                </c:pt>
                <c:pt idx="1340">
                  <c:v>32298</c:v>
                </c:pt>
              </c:numCache>
            </c:numRef>
          </c:xVal>
          <c:yVal>
            <c:numRef>
              <c:f>Active!$H$21:$H$1844</c:f>
              <c:numCache>
                <c:formatCode>General</c:formatCode>
                <c:ptCount val="1824"/>
                <c:pt idx="67">
                  <c:v>2.7146899999934249E-2</c:v>
                </c:pt>
                <c:pt idx="68">
                  <c:v>3.5384499999054242E-2</c:v>
                </c:pt>
                <c:pt idx="69">
                  <c:v>3.1439399997907458E-2</c:v>
                </c:pt>
                <c:pt idx="70">
                  <c:v>3.6796699998376425E-2</c:v>
                </c:pt>
                <c:pt idx="71">
                  <c:v>3.7498400000913534E-2</c:v>
                </c:pt>
                <c:pt idx="151">
                  <c:v>7.1272000059252605E-3</c:v>
                </c:pt>
                <c:pt idx="159">
                  <c:v>2.223999981652014E-4</c:v>
                </c:pt>
                <c:pt idx="202">
                  <c:v>6.5027000018744729E-3</c:v>
                </c:pt>
                <c:pt idx="360">
                  <c:v>-1.3812299999699462E-2</c:v>
                </c:pt>
                <c:pt idx="420">
                  <c:v>-9.7993999952450395E-3</c:v>
                </c:pt>
                <c:pt idx="499">
                  <c:v>1.0977099998854101E-2</c:v>
                </c:pt>
                <c:pt idx="547">
                  <c:v>-3.7019999581389129E-4</c:v>
                </c:pt>
                <c:pt idx="777">
                  <c:v>5.6276999966939911E-3</c:v>
                </c:pt>
                <c:pt idx="861">
                  <c:v>2.7556999993976206E-3</c:v>
                </c:pt>
                <c:pt idx="871">
                  <c:v>-8.9519999892218038E-4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96-4627-903F-6B20C32A923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Active!$F$21:$F$1844</c:f>
              <c:numCache>
                <c:formatCode>General</c:formatCode>
                <c:ptCount val="1824"/>
                <c:pt idx="0">
                  <c:v>-50229</c:v>
                </c:pt>
                <c:pt idx="1">
                  <c:v>-49258</c:v>
                </c:pt>
                <c:pt idx="2">
                  <c:v>-48352</c:v>
                </c:pt>
                <c:pt idx="3">
                  <c:v>-47713</c:v>
                </c:pt>
                <c:pt idx="4">
                  <c:v>-46768</c:v>
                </c:pt>
                <c:pt idx="5">
                  <c:v>-46672.5</c:v>
                </c:pt>
                <c:pt idx="6">
                  <c:v>-46083</c:v>
                </c:pt>
                <c:pt idx="7">
                  <c:v>-45603.5</c:v>
                </c:pt>
                <c:pt idx="8">
                  <c:v>-45466</c:v>
                </c:pt>
                <c:pt idx="9">
                  <c:v>-45356</c:v>
                </c:pt>
                <c:pt idx="10">
                  <c:v>-44902</c:v>
                </c:pt>
                <c:pt idx="11">
                  <c:v>-44647</c:v>
                </c:pt>
                <c:pt idx="12">
                  <c:v>-44366</c:v>
                </c:pt>
                <c:pt idx="13">
                  <c:v>-44076</c:v>
                </c:pt>
                <c:pt idx="14">
                  <c:v>-44019</c:v>
                </c:pt>
                <c:pt idx="15">
                  <c:v>-43931</c:v>
                </c:pt>
                <c:pt idx="16">
                  <c:v>-43426</c:v>
                </c:pt>
                <c:pt idx="17">
                  <c:v>-42921</c:v>
                </c:pt>
                <c:pt idx="18">
                  <c:v>-42840</c:v>
                </c:pt>
                <c:pt idx="19">
                  <c:v>-42829</c:v>
                </c:pt>
                <c:pt idx="20">
                  <c:v>-42778</c:v>
                </c:pt>
                <c:pt idx="21">
                  <c:v>-41985</c:v>
                </c:pt>
                <c:pt idx="22">
                  <c:v>-41729</c:v>
                </c:pt>
                <c:pt idx="23">
                  <c:v>-41540</c:v>
                </c:pt>
                <c:pt idx="24">
                  <c:v>-41368</c:v>
                </c:pt>
                <c:pt idx="25">
                  <c:v>-40099</c:v>
                </c:pt>
                <c:pt idx="26">
                  <c:v>-40053</c:v>
                </c:pt>
                <c:pt idx="27">
                  <c:v>-39958</c:v>
                </c:pt>
                <c:pt idx="28">
                  <c:v>-38529.5</c:v>
                </c:pt>
                <c:pt idx="29">
                  <c:v>-38336</c:v>
                </c:pt>
                <c:pt idx="30">
                  <c:v>-38237</c:v>
                </c:pt>
                <c:pt idx="31">
                  <c:v>-38092</c:v>
                </c:pt>
                <c:pt idx="32">
                  <c:v>-38037</c:v>
                </c:pt>
                <c:pt idx="33">
                  <c:v>-37453</c:v>
                </c:pt>
                <c:pt idx="34">
                  <c:v>-37374</c:v>
                </c:pt>
                <c:pt idx="35">
                  <c:v>-37343</c:v>
                </c:pt>
                <c:pt idx="36">
                  <c:v>-36726</c:v>
                </c:pt>
                <c:pt idx="37">
                  <c:v>-36087</c:v>
                </c:pt>
                <c:pt idx="38">
                  <c:v>-36074</c:v>
                </c:pt>
                <c:pt idx="39">
                  <c:v>-36008</c:v>
                </c:pt>
                <c:pt idx="40">
                  <c:v>-34840</c:v>
                </c:pt>
                <c:pt idx="41">
                  <c:v>-34807</c:v>
                </c:pt>
                <c:pt idx="42">
                  <c:v>-34567</c:v>
                </c:pt>
                <c:pt idx="43">
                  <c:v>-33983</c:v>
                </c:pt>
                <c:pt idx="44">
                  <c:v>-33441</c:v>
                </c:pt>
                <c:pt idx="45">
                  <c:v>-33309</c:v>
                </c:pt>
                <c:pt idx="46">
                  <c:v>-32747</c:v>
                </c:pt>
                <c:pt idx="47">
                  <c:v>-32747</c:v>
                </c:pt>
                <c:pt idx="48">
                  <c:v>-32540</c:v>
                </c:pt>
                <c:pt idx="49">
                  <c:v>-32240</c:v>
                </c:pt>
                <c:pt idx="50">
                  <c:v>-32130</c:v>
                </c:pt>
                <c:pt idx="51">
                  <c:v>-31998</c:v>
                </c:pt>
                <c:pt idx="52">
                  <c:v>-31293</c:v>
                </c:pt>
                <c:pt idx="53">
                  <c:v>-31227</c:v>
                </c:pt>
                <c:pt idx="54">
                  <c:v>-30817</c:v>
                </c:pt>
                <c:pt idx="55">
                  <c:v>-30740</c:v>
                </c:pt>
                <c:pt idx="56">
                  <c:v>-30581</c:v>
                </c:pt>
                <c:pt idx="57">
                  <c:v>-30101</c:v>
                </c:pt>
                <c:pt idx="58">
                  <c:v>-29640</c:v>
                </c:pt>
                <c:pt idx="59">
                  <c:v>-29528</c:v>
                </c:pt>
                <c:pt idx="60">
                  <c:v>-29387</c:v>
                </c:pt>
                <c:pt idx="61">
                  <c:v>-29137.5</c:v>
                </c:pt>
                <c:pt idx="62">
                  <c:v>-28763</c:v>
                </c:pt>
                <c:pt idx="63">
                  <c:v>-28757</c:v>
                </c:pt>
                <c:pt idx="64">
                  <c:v>-28718.5</c:v>
                </c:pt>
                <c:pt idx="65">
                  <c:v>-28711</c:v>
                </c:pt>
                <c:pt idx="66">
                  <c:v>-28710</c:v>
                </c:pt>
                <c:pt idx="67">
                  <c:v>-28603</c:v>
                </c:pt>
                <c:pt idx="68">
                  <c:v>-28515</c:v>
                </c:pt>
                <c:pt idx="69">
                  <c:v>-28078</c:v>
                </c:pt>
                <c:pt idx="70">
                  <c:v>-27529</c:v>
                </c:pt>
                <c:pt idx="71">
                  <c:v>-27408</c:v>
                </c:pt>
                <c:pt idx="72">
                  <c:v>-27408</c:v>
                </c:pt>
                <c:pt idx="73">
                  <c:v>-26930</c:v>
                </c:pt>
                <c:pt idx="74">
                  <c:v>-26853</c:v>
                </c:pt>
                <c:pt idx="75">
                  <c:v>-26670</c:v>
                </c:pt>
                <c:pt idx="76">
                  <c:v>-26218</c:v>
                </c:pt>
                <c:pt idx="77">
                  <c:v>-26185</c:v>
                </c:pt>
                <c:pt idx="78">
                  <c:v>-26185</c:v>
                </c:pt>
                <c:pt idx="79">
                  <c:v>-26179</c:v>
                </c:pt>
                <c:pt idx="80">
                  <c:v>-26174</c:v>
                </c:pt>
                <c:pt idx="81">
                  <c:v>-26174</c:v>
                </c:pt>
                <c:pt idx="82">
                  <c:v>-26016</c:v>
                </c:pt>
                <c:pt idx="83">
                  <c:v>-25592</c:v>
                </c:pt>
                <c:pt idx="84">
                  <c:v>-25524</c:v>
                </c:pt>
                <c:pt idx="85">
                  <c:v>-25458</c:v>
                </c:pt>
                <c:pt idx="86">
                  <c:v>-25458</c:v>
                </c:pt>
                <c:pt idx="87">
                  <c:v>-25368</c:v>
                </c:pt>
                <c:pt idx="88">
                  <c:v>-25342</c:v>
                </c:pt>
                <c:pt idx="89">
                  <c:v>-24863</c:v>
                </c:pt>
                <c:pt idx="90">
                  <c:v>-24773</c:v>
                </c:pt>
                <c:pt idx="91">
                  <c:v>-24751</c:v>
                </c:pt>
                <c:pt idx="92">
                  <c:v>-24652</c:v>
                </c:pt>
                <c:pt idx="93">
                  <c:v>-24637</c:v>
                </c:pt>
                <c:pt idx="94">
                  <c:v>-24386</c:v>
                </c:pt>
                <c:pt idx="95">
                  <c:v>-24213</c:v>
                </c:pt>
                <c:pt idx="96">
                  <c:v>-24161</c:v>
                </c:pt>
                <c:pt idx="97">
                  <c:v>-24119</c:v>
                </c:pt>
                <c:pt idx="98">
                  <c:v>-23921</c:v>
                </c:pt>
                <c:pt idx="99">
                  <c:v>-23414</c:v>
                </c:pt>
                <c:pt idx="100">
                  <c:v>-23399</c:v>
                </c:pt>
                <c:pt idx="101">
                  <c:v>-23302</c:v>
                </c:pt>
                <c:pt idx="102">
                  <c:v>-22095.5</c:v>
                </c:pt>
                <c:pt idx="103">
                  <c:v>-22004</c:v>
                </c:pt>
                <c:pt idx="104">
                  <c:v>-21947</c:v>
                </c:pt>
                <c:pt idx="105">
                  <c:v>-21363</c:v>
                </c:pt>
                <c:pt idx="106">
                  <c:v>-20867</c:v>
                </c:pt>
                <c:pt idx="107">
                  <c:v>-20845</c:v>
                </c:pt>
                <c:pt idx="108">
                  <c:v>-20746</c:v>
                </c:pt>
                <c:pt idx="109">
                  <c:v>-20702</c:v>
                </c:pt>
                <c:pt idx="110">
                  <c:v>-20669</c:v>
                </c:pt>
                <c:pt idx="111">
                  <c:v>-20645</c:v>
                </c:pt>
                <c:pt idx="112">
                  <c:v>-20570</c:v>
                </c:pt>
                <c:pt idx="113">
                  <c:v>-19934.5</c:v>
                </c:pt>
                <c:pt idx="114">
                  <c:v>-19843</c:v>
                </c:pt>
                <c:pt idx="115">
                  <c:v>-19455</c:v>
                </c:pt>
                <c:pt idx="116">
                  <c:v>-19334</c:v>
                </c:pt>
                <c:pt idx="117">
                  <c:v>-18596</c:v>
                </c:pt>
                <c:pt idx="118">
                  <c:v>-16729</c:v>
                </c:pt>
                <c:pt idx="119">
                  <c:v>-16622</c:v>
                </c:pt>
                <c:pt idx="120">
                  <c:v>-16459</c:v>
                </c:pt>
                <c:pt idx="121">
                  <c:v>-15974</c:v>
                </c:pt>
                <c:pt idx="122">
                  <c:v>-15561</c:v>
                </c:pt>
                <c:pt idx="123">
                  <c:v>-12188</c:v>
                </c:pt>
                <c:pt idx="124">
                  <c:v>-11307</c:v>
                </c:pt>
                <c:pt idx="125">
                  <c:v>-10982</c:v>
                </c:pt>
                <c:pt idx="126">
                  <c:v>-10822</c:v>
                </c:pt>
                <c:pt idx="127">
                  <c:v>-9636</c:v>
                </c:pt>
                <c:pt idx="128">
                  <c:v>-9627</c:v>
                </c:pt>
                <c:pt idx="129">
                  <c:v>-9601</c:v>
                </c:pt>
                <c:pt idx="130">
                  <c:v>-9581</c:v>
                </c:pt>
                <c:pt idx="131">
                  <c:v>-8000</c:v>
                </c:pt>
                <c:pt idx="132">
                  <c:v>-7910</c:v>
                </c:pt>
                <c:pt idx="133">
                  <c:v>-7857</c:v>
                </c:pt>
                <c:pt idx="134">
                  <c:v>-7855</c:v>
                </c:pt>
                <c:pt idx="135">
                  <c:v>-7844</c:v>
                </c:pt>
                <c:pt idx="136">
                  <c:v>-7675</c:v>
                </c:pt>
                <c:pt idx="137">
                  <c:v>-7361</c:v>
                </c:pt>
                <c:pt idx="138">
                  <c:v>-7205</c:v>
                </c:pt>
                <c:pt idx="139">
                  <c:v>-6709</c:v>
                </c:pt>
                <c:pt idx="140">
                  <c:v>-6709</c:v>
                </c:pt>
                <c:pt idx="141">
                  <c:v>-6687</c:v>
                </c:pt>
                <c:pt idx="142">
                  <c:v>-6591</c:v>
                </c:pt>
                <c:pt idx="143">
                  <c:v>-6591</c:v>
                </c:pt>
                <c:pt idx="144">
                  <c:v>-6591</c:v>
                </c:pt>
                <c:pt idx="145">
                  <c:v>-6347</c:v>
                </c:pt>
                <c:pt idx="146">
                  <c:v>-6347</c:v>
                </c:pt>
                <c:pt idx="147">
                  <c:v>-6347</c:v>
                </c:pt>
                <c:pt idx="148">
                  <c:v>-6066</c:v>
                </c:pt>
                <c:pt idx="149">
                  <c:v>-6066</c:v>
                </c:pt>
                <c:pt idx="150">
                  <c:v>-6066</c:v>
                </c:pt>
                <c:pt idx="151">
                  <c:v>-6064</c:v>
                </c:pt>
                <c:pt idx="152">
                  <c:v>-6062</c:v>
                </c:pt>
                <c:pt idx="153">
                  <c:v>-6062</c:v>
                </c:pt>
                <c:pt idx="154">
                  <c:v>-6062</c:v>
                </c:pt>
                <c:pt idx="155">
                  <c:v>-6053</c:v>
                </c:pt>
                <c:pt idx="156">
                  <c:v>-6053</c:v>
                </c:pt>
                <c:pt idx="157">
                  <c:v>-6053</c:v>
                </c:pt>
                <c:pt idx="158">
                  <c:v>-5941</c:v>
                </c:pt>
                <c:pt idx="159">
                  <c:v>-5288</c:v>
                </c:pt>
                <c:pt idx="160">
                  <c:v>-5277</c:v>
                </c:pt>
                <c:pt idx="161">
                  <c:v>-5277</c:v>
                </c:pt>
                <c:pt idx="162">
                  <c:v>-5266</c:v>
                </c:pt>
                <c:pt idx="163">
                  <c:v>-5178</c:v>
                </c:pt>
                <c:pt idx="164">
                  <c:v>-4711</c:v>
                </c:pt>
                <c:pt idx="165">
                  <c:v>-4671</c:v>
                </c:pt>
                <c:pt idx="166">
                  <c:v>-4588</c:v>
                </c:pt>
                <c:pt idx="167">
                  <c:v>-4566</c:v>
                </c:pt>
                <c:pt idx="168">
                  <c:v>-4555</c:v>
                </c:pt>
                <c:pt idx="169">
                  <c:v>-4511</c:v>
                </c:pt>
                <c:pt idx="170">
                  <c:v>-4476</c:v>
                </c:pt>
                <c:pt idx="171">
                  <c:v>-4467</c:v>
                </c:pt>
                <c:pt idx="172">
                  <c:v>-4394</c:v>
                </c:pt>
                <c:pt idx="173">
                  <c:v>-4298</c:v>
                </c:pt>
                <c:pt idx="174">
                  <c:v>-4219</c:v>
                </c:pt>
                <c:pt idx="175">
                  <c:v>-4208</c:v>
                </c:pt>
                <c:pt idx="176">
                  <c:v>-4096</c:v>
                </c:pt>
                <c:pt idx="177">
                  <c:v>-4085</c:v>
                </c:pt>
                <c:pt idx="178">
                  <c:v>-4024</c:v>
                </c:pt>
                <c:pt idx="179">
                  <c:v>-4006</c:v>
                </c:pt>
                <c:pt idx="180">
                  <c:v>-3995</c:v>
                </c:pt>
                <c:pt idx="181">
                  <c:v>-3968</c:v>
                </c:pt>
                <c:pt idx="182">
                  <c:v>-3927</c:v>
                </c:pt>
                <c:pt idx="183">
                  <c:v>-3925</c:v>
                </c:pt>
                <c:pt idx="184">
                  <c:v>-3903</c:v>
                </c:pt>
                <c:pt idx="185">
                  <c:v>-3898</c:v>
                </c:pt>
                <c:pt idx="186">
                  <c:v>-3894</c:v>
                </c:pt>
                <c:pt idx="187">
                  <c:v>-3889</c:v>
                </c:pt>
                <c:pt idx="188">
                  <c:v>-3887</c:v>
                </c:pt>
                <c:pt idx="189">
                  <c:v>-3887</c:v>
                </c:pt>
                <c:pt idx="190">
                  <c:v>-3876</c:v>
                </c:pt>
                <c:pt idx="191">
                  <c:v>-3874</c:v>
                </c:pt>
                <c:pt idx="192">
                  <c:v>-3874</c:v>
                </c:pt>
                <c:pt idx="193">
                  <c:v>-3874</c:v>
                </c:pt>
                <c:pt idx="194">
                  <c:v>-3874</c:v>
                </c:pt>
                <c:pt idx="195">
                  <c:v>-3865</c:v>
                </c:pt>
                <c:pt idx="196">
                  <c:v>-3861</c:v>
                </c:pt>
                <c:pt idx="197">
                  <c:v>-3793</c:v>
                </c:pt>
                <c:pt idx="198">
                  <c:v>-3793</c:v>
                </c:pt>
                <c:pt idx="199">
                  <c:v>-3788</c:v>
                </c:pt>
                <c:pt idx="200">
                  <c:v>-3788</c:v>
                </c:pt>
                <c:pt idx="201">
                  <c:v>-3788</c:v>
                </c:pt>
                <c:pt idx="202">
                  <c:v>-3749</c:v>
                </c:pt>
                <c:pt idx="203">
                  <c:v>-3681</c:v>
                </c:pt>
                <c:pt idx="204">
                  <c:v>-3654</c:v>
                </c:pt>
                <c:pt idx="205">
                  <c:v>-3518</c:v>
                </c:pt>
                <c:pt idx="206">
                  <c:v>-3455</c:v>
                </c:pt>
                <c:pt idx="207">
                  <c:v>-3353</c:v>
                </c:pt>
                <c:pt idx="208">
                  <c:v>-3343</c:v>
                </c:pt>
                <c:pt idx="209">
                  <c:v>-3292</c:v>
                </c:pt>
                <c:pt idx="210">
                  <c:v>-3277</c:v>
                </c:pt>
                <c:pt idx="211">
                  <c:v>-3250</c:v>
                </c:pt>
                <c:pt idx="212">
                  <c:v>-3248</c:v>
                </c:pt>
                <c:pt idx="213">
                  <c:v>-3248</c:v>
                </c:pt>
                <c:pt idx="214">
                  <c:v>-3248</c:v>
                </c:pt>
                <c:pt idx="215">
                  <c:v>-3248</c:v>
                </c:pt>
                <c:pt idx="216">
                  <c:v>-3248</c:v>
                </c:pt>
                <c:pt idx="217">
                  <c:v>-3248</c:v>
                </c:pt>
                <c:pt idx="218">
                  <c:v>-3248</c:v>
                </c:pt>
                <c:pt idx="219">
                  <c:v>-3248</c:v>
                </c:pt>
                <c:pt idx="220">
                  <c:v>-3248</c:v>
                </c:pt>
                <c:pt idx="221">
                  <c:v>-3248</c:v>
                </c:pt>
                <c:pt idx="222">
                  <c:v>-3241</c:v>
                </c:pt>
                <c:pt idx="223">
                  <c:v>-3239</c:v>
                </c:pt>
                <c:pt idx="224">
                  <c:v>-3226</c:v>
                </c:pt>
                <c:pt idx="225">
                  <c:v>-3220.5</c:v>
                </c:pt>
                <c:pt idx="226">
                  <c:v>-3195</c:v>
                </c:pt>
                <c:pt idx="227">
                  <c:v>-3191</c:v>
                </c:pt>
                <c:pt idx="228">
                  <c:v>-3191</c:v>
                </c:pt>
                <c:pt idx="229">
                  <c:v>-3191</c:v>
                </c:pt>
                <c:pt idx="230">
                  <c:v>-3162</c:v>
                </c:pt>
                <c:pt idx="231">
                  <c:v>-3129</c:v>
                </c:pt>
                <c:pt idx="232">
                  <c:v>-3055</c:v>
                </c:pt>
                <c:pt idx="233">
                  <c:v>-2798</c:v>
                </c:pt>
                <c:pt idx="234">
                  <c:v>-2776</c:v>
                </c:pt>
                <c:pt idx="235">
                  <c:v>-2682</c:v>
                </c:pt>
                <c:pt idx="236">
                  <c:v>-2666</c:v>
                </c:pt>
                <c:pt idx="237">
                  <c:v>-2642</c:v>
                </c:pt>
                <c:pt idx="238">
                  <c:v>-2642</c:v>
                </c:pt>
                <c:pt idx="239">
                  <c:v>-2642</c:v>
                </c:pt>
                <c:pt idx="240">
                  <c:v>-2642</c:v>
                </c:pt>
                <c:pt idx="241">
                  <c:v>-2642</c:v>
                </c:pt>
                <c:pt idx="242">
                  <c:v>-2642</c:v>
                </c:pt>
                <c:pt idx="243">
                  <c:v>-2611</c:v>
                </c:pt>
                <c:pt idx="244">
                  <c:v>-2600</c:v>
                </c:pt>
                <c:pt idx="245">
                  <c:v>-2539</c:v>
                </c:pt>
                <c:pt idx="246">
                  <c:v>-2523</c:v>
                </c:pt>
                <c:pt idx="247">
                  <c:v>-2471</c:v>
                </c:pt>
                <c:pt idx="248">
                  <c:v>-2381</c:v>
                </c:pt>
                <c:pt idx="249">
                  <c:v>-2253</c:v>
                </c:pt>
                <c:pt idx="250">
                  <c:v>-2247</c:v>
                </c:pt>
                <c:pt idx="251">
                  <c:v>-2231</c:v>
                </c:pt>
                <c:pt idx="252">
                  <c:v>-2209</c:v>
                </c:pt>
                <c:pt idx="253">
                  <c:v>-2209</c:v>
                </c:pt>
                <c:pt idx="254">
                  <c:v>-2207</c:v>
                </c:pt>
                <c:pt idx="255">
                  <c:v>-2207</c:v>
                </c:pt>
                <c:pt idx="256">
                  <c:v>-2163</c:v>
                </c:pt>
                <c:pt idx="257">
                  <c:v>-2130</c:v>
                </c:pt>
                <c:pt idx="258">
                  <c:v>-2027</c:v>
                </c:pt>
                <c:pt idx="259">
                  <c:v>-2012</c:v>
                </c:pt>
                <c:pt idx="260">
                  <c:v>-1981</c:v>
                </c:pt>
                <c:pt idx="261">
                  <c:v>-1900</c:v>
                </c:pt>
                <c:pt idx="262">
                  <c:v>-1898</c:v>
                </c:pt>
                <c:pt idx="263">
                  <c:v>-1891</c:v>
                </c:pt>
                <c:pt idx="264">
                  <c:v>-1860</c:v>
                </c:pt>
                <c:pt idx="265">
                  <c:v>-1838</c:v>
                </c:pt>
                <c:pt idx="266">
                  <c:v>-1827</c:v>
                </c:pt>
                <c:pt idx="267">
                  <c:v>-1827</c:v>
                </c:pt>
                <c:pt idx="268">
                  <c:v>-1827</c:v>
                </c:pt>
                <c:pt idx="269">
                  <c:v>-1816</c:v>
                </c:pt>
                <c:pt idx="270">
                  <c:v>-1783</c:v>
                </c:pt>
                <c:pt idx="271">
                  <c:v>-1777</c:v>
                </c:pt>
                <c:pt idx="272">
                  <c:v>-1524</c:v>
                </c:pt>
                <c:pt idx="273">
                  <c:v>-1522</c:v>
                </c:pt>
                <c:pt idx="274">
                  <c:v>-1520</c:v>
                </c:pt>
                <c:pt idx="275">
                  <c:v>-1502</c:v>
                </c:pt>
                <c:pt idx="276">
                  <c:v>-1500</c:v>
                </c:pt>
                <c:pt idx="277">
                  <c:v>-1445</c:v>
                </c:pt>
                <c:pt idx="278">
                  <c:v>-1341</c:v>
                </c:pt>
                <c:pt idx="279">
                  <c:v>-1241</c:v>
                </c:pt>
                <c:pt idx="280">
                  <c:v>-1217</c:v>
                </c:pt>
                <c:pt idx="281">
                  <c:v>-1215</c:v>
                </c:pt>
                <c:pt idx="282">
                  <c:v>-1197</c:v>
                </c:pt>
                <c:pt idx="283">
                  <c:v>-1166</c:v>
                </c:pt>
                <c:pt idx="284">
                  <c:v>-1127</c:v>
                </c:pt>
                <c:pt idx="285">
                  <c:v>-1127</c:v>
                </c:pt>
                <c:pt idx="286">
                  <c:v>-1083</c:v>
                </c:pt>
                <c:pt idx="287">
                  <c:v>-933</c:v>
                </c:pt>
                <c:pt idx="288">
                  <c:v>-927</c:v>
                </c:pt>
                <c:pt idx="289">
                  <c:v>-907</c:v>
                </c:pt>
                <c:pt idx="290">
                  <c:v>-802</c:v>
                </c:pt>
                <c:pt idx="291">
                  <c:v>-671</c:v>
                </c:pt>
                <c:pt idx="292">
                  <c:v>-637</c:v>
                </c:pt>
                <c:pt idx="293">
                  <c:v>-633</c:v>
                </c:pt>
                <c:pt idx="294">
                  <c:v>-626</c:v>
                </c:pt>
                <c:pt idx="295">
                  <c:v>-602</c:v>
                </c:pt>
                <c:pt idx="296">
                  <c:v>-602</c:v>
                </c:pt>
                <c:pt idx="297">
                  <c:v>-591</c:v>
                </c:pt>
                <c:pt idx="298">
                  <c:v>-558</c:v>
                </c:pt>
                <c:pt idx="299">
                  <c:v>-543</c:v>
                </c:pt>
                <c:pt idx="300">
                  <c:v>-543</c:v>
                </c:pt>
                <c:pt idx="301">
                  <c:v>-538</c:v>
                </c:pt>
                <c:pt idx="302">
                  <c:v>-505</c:v>
                </c:pt>
                <c:pt idx="303">
                  <c:v>-488</c:v>
                </c:pt>
                <c:pt idx="304">
                  <c:v>-483</c:v>
                </c:pt>
                <c:pt idx="305">
                  <c:v>-470</c:v>
                </c:pt>
                <c:pt idx="306">
                  <c:v>-462</c:v>
                </c:pt>
                <c:pt idx="307">
                  <c:v>-439</c:v>
                </c:pt>
                <c:pt idx="308">
                  <c:v>-433</c:v>
                </c:pt>
                <c:pt idx="309">
                  <c:v>-429</c:v>
                </c:pt>
                <c:pt idx="310">
                  <c:v>-428</c:v>
                </c:pt>
                <c:pt idx="311">
                  <c:v>-424</c:v>
                </c:pt>
                <c:pt idx="312">
                  <c:v>-416</c:v>
                </c:pt>
                <c:pt idx="313">
                  <c:v>-416</c:v>
                </c:pt>
                <c:pt idx="314">
                  <c:v>-384</c:v>
                </c:pt>
                <c:pt idx="315">
                  <c:v>-376</c:v>
                </c:pt>
                <c:pt idx="316">
                  <c:v>-365</c:v>
                </c:pt>
                <c:pt idx="317">
                  <c:v>-348</c:v>
                </c:pt>
                <c:pt idx="318">
                  <c:v>-305</c:v>
                </c:pt>
                <c:pt idx="319">
                  <c:v>-302</c:v>
                </c:pt>
                <c:pt idx="320">
                  <c:v>-270</c:v>
                </c:pt>
                <c:pt idx="321">
                  <c:v>-257</c:v>
                </c:pt>
                <c:pt idx="322">
                  <c:v>-253</c:v>
                </c:pt>
                <c:pt idx="323">
                  <c:v>-216</c:v>
                </c:pt>
                <c:pt idx="324">
                  <c:v>-167</c:v>
                </c:pt>
                <c:pt idx="325">
                  <c:v>-159</c:v>
                </c:pt>
                <c:pt idx="326">
                  <c:v>-159</c:v>
                </c:pt>
                <c:pt idx="327">
                  <c:v>-159</c:v>
                </c:pt>
                <c:pt idx="328">
                  <c:v>-121</c:v>
                </c:pt>
                <c:pt idx="329">
                  <c:v>-108</c:v>
                </c:pt>
                <c:pt idx="330">
                  <c:v>-88</c:v>
                </c:pt>
                <c:pt idx="331">
                  <c:v>-79</c:v>
                </c:pt>
                <c:pt idx="332">
                  <c:v>-29</c:v>
                </c:pt>
                <c:pt idx="333">
                  <c:v>-27</c:v>
                </c:pt>
                <c:pt idx="334">
                  <c:v>-23</c:v>
                </c:pt>
                <c:pt idx="335">
                  <c:v>-18</c:v>
                </c:pt>
                <c:pt idx="336">
                  <c:v>-9</c:v>
                </c:pt>
                <c:pt idx="337">
                  <c:v>-9</c:v>
                </c:pt>
                <c:pt idx="338">
                  <c:v>-3</c:v>
                </c:pt>
                <c:pt idx="339">
                  <c:v>-1</c:v>
                </c:pt>
                <c:pt idx="340">
                  <c:v>0</c:v>
                </c:pt>
                <c:pt idx="341">
                  <c:v>8</c:v>
                </c:pt>
                <c:pt idx="342">
                  <c:v>8</c:v>
                </c:pt>
                <c:pt idx="343">
                  <c:v>10</c:v>
                </c:pt>
                <c:pt idx="344">
                  <c:v>13</c:v>
                </c:pt>
                <c:pt idx="345">
                  <c:v>19</c:v>
                </c:pt>
                <c:pt idx="346">
                  <c:v>68</c:v>
                </c:pt>
                <c:pt idx="347">
                  <c:v>70</c:v>
                </c:pt>
                <c:pt idx="348">
                  <c:v>81</c:v>
                </c:pt>
                <c:pt idx="349">
                  <c:v>81</c:v>
                </c:pt>
                <c:pt idx="350">
                  <c:v>81</c:v>
                </c:pt>
                <c:pt idx="351">
                  <c:v>114</c:v>
                </c:pt>
                <c:pt idx="352">
                  <c:v>122</c:v>
                </c:pt>
                <c:pt idx="353">
                  <c:v>129</c:v>
                </c:pt>
                <c:pt idx="354">
                  <c:v>129</c:v>
                </c:pt>
                <c:pt idx="355">
                  <c:v>131</c:v>
                </c:pt>
                <c:pt idx="356">
                  <c:v>156</c:v>
                </c:pt>
                <c:pt idx="357">
                  <c:v>162</c:v>
                </c:pt>
                <c:pt idx="358">
                  <c:v>221</c:v>
                </c:pt>
                <c:pt idx="359">
                  <c:v>292</c:v>
                </c:pt>
                <c:pt idx="360">
                  <c:v>301</c:v>
                </c:pt>
                <c:pt idx="361">
                  <c:v>301</c:v>
                </c:pt>
                <c:pt idx="362">
                  <c:v>323</c:v>
                </c:pt>
                <c:pt idx="363">
                  <c:v>329</c:v>
                </c:pt>
                <c:pt idx="364">
                  <c:v>331</c:v>
                </c:pt>
                <c:pt idx="365">
                  <c:v>382</c:v>
                </c:pt>
                <c:pt idx="366">
                  <c:v>437</c:v>
                </c:pt>
                <c:pt idx="367">
                  <c:v>487</c:v>
                </c:pt>
                <c:pt idx="368">
                  <c:v>540</c:v>
                </c:pt>
                <c:pt idx="369">
                  <c:v>546</c:v>
                </c:pt>
                <c:pt idx="370">
                  <c:v>557</c:v>
                </c:pt>
                <c:pt idx="371">
                  <c:v>568</c:v>
                </c:pt>
                <c:pt idx="372">
                  <c:v>573</c:v>
                </c:pt>
                <c:pt idx="373">
                  <c:v>601</c:v>
                </c:pt>
                <c:pt idx="374">
                  <c:v>630</c:v>
                </c:pt>
                <c:pt idx="375">
                  <c:v>647</c:v>
                </c:pt>
                <c:pt idx="376">
                  <c:v>663</c:v>
                </c:pt>
                <c:pt idx="377">
                  <c:v>663</c:v>
                </c:pt>
                <c:pt idx="378">
                  <c:v>663</c:v>
                </c:pt>
                <c:pt idx="379">
                  <c:v>671</c:v>
                </c:pt>
                <c:pt idx="380">
                  <c:v>674</c:v>
                </c:pt>
                <c:pt idx="381">
                  <c:v>674</c:v>
                </c:pt>
                <c:pt idx="382">
                  <c:v>674</c:v>
                </c:pt>
                <c:pt idx="383">
                  <c:v>674</c:v>
                </c:pt>
                <c:pt idx="384">
                  <c:v>680</c:v>
                </c:pt>
                <c:pt idx="385">
                  <c:v>680</c:v>
                </c:pt>
                <c:pt idx="386">
                  <c:v>722</c:v>
                </c:pt>
                <c:pt idx="387">
                  <c:v>733</c:v>
                </c:pt>
                <c:pt idx="388">
                  <c:v>735</c:v>
                </c:pt>
                <c:pt idx="389">
                  <c:v>740</c:v>
                </c:pt>
                <c:pt idx="390">
                  <c:v>742</c:v>
                </c:pt>
                <c:pt idx="391">
                  <c:v>753</c:v>
                </c:pt>
                <c:pt idx="392">
                  <c:v>757</c:v>
                </c:pt>
                <c:pt idx="393">
                  <c:v>762</c:v>
                </c:pt>
                <c:pt idx="394">
                  <c:v>773</c:v>
                </c:pt>
                <c:pt idx="395">
                  <c:v>773</c:v>
                </c:pt>
                <c:pt idx="396">
                  <c:v>775</c:v>
                </c:pt>
                <c:pt idx="397">
                  <c:v>775</c:v>
                </c:pt>
                <c:pt idx="398">
                  <c:v>775</c:v>
                </c:pt>
                <c:pt idx="399">
                  <c:v>794</c:v>
                </c:pt>
                <c:pt idx="400">
                  <c:v>794</c:v>
                </c:pt>
                <c:pt idx="401">
                  <c:v>819</c:v>
                </c:pt>
                <c:pt idx="402">
                  <c:v>828</c:v>
                </c:pt>
                <c:pt idx="403">
                  <c:v>828</c:v>
                </c:pt>
                <c:pt idx="404">
                  <c:v>840</c:v>
                </c:pt>
                <c:pt idx="405">
                  <c:v>850</c:v>
                </c:pt>
                <c:pt idx="406">
                  <c:v>873</c:v>
                </c:pt>
                <c:pt idx="407">
                  <c:v>882</c:v>
                </c:pt>
                <c:pt idx="408">
                  <c:v>883</c:v>
                </c:pt>
                <c:pt idx="409">
                  <c:v>885</c:v>
                </c:pt>
                <c:pt idx="410">
                  <c:v>898</c:v>
                </c:pt>
                <c:pt idx="411">
                  <c:v>907</c:v>
                </c:pt>
                <c:pt idx="412">
                  <c:v>907</c:v>
                </c:pt>
                <c:pt idx="413">
                  <c:v>980.5</c:v>
                </c:pt>
                <c:pt idx="414">
                  <c:v>995</c:v>
                </c:pt>
                <c:pt idx="415">
                  <c:v>1009</c:v>
                </c:pt>
                <c:pt idx="416">
                  <c:v>1009</c:v>
                </c:pt>
                <c:pt idx="417">
                  <c:v>1049</c:v>
                </c:pt>
                <c:pt idx="418">
                  <c:v>1196</c:v>
                </c:pt>
                <c:pt idx="419">
                  <c:v>1274.5</c:v>
                </c:pt>
                <c:pt idx="420">
                  <c:v>1278</c:v>
                </c:pt>
                <c:pt idx="421">
                  <c:v>1289</c:v>
                </c:pt>
                <c:pt idx="422">
                  <c:v>1308</c:v>
                </c:pt>
                <c:pt idx="423">
                  <c:v>1370</c:v>
                </c:pt>
                <c:pt idx="424">
                  <c:v>1374</c:v>
                </c:pt>
                <c:pt idx="425">
                  <c:v>1394</c:v>
                </c:pt>
                <c:pt idx="426">
                  <c:v>1409</c:v>
                </c:pt>
                <c:pt idx="427">
                  <c:v>1412</c:v>
                </c:pt>
                <c:pt idx="428">
                  <c:v>1412</c:v>
                </c:pt>
                <c:pt idx="429">
                  <c:v>1425</c:v>
                </c:pt>
                <c:pt idx="430">
                  <c:v>1467</c:v>
                </c:pt>
                <c:pt idx="431">
                  <c:v>1478</c:v>
                </c:pt>
                <c:pt idx="432">
                  <c:v>1480</c:v>
                </c:pt>
                <c:pt idx="433">
                  <c:v>1480</c:v>
                </c:pt>
                <c:pt idx="434">
                  <c:v>1480</c:v>
                </c:pt>
                <c:pt idx="435">
                  <c:v>1489</c:v>
                </c:pt>
                <c:pt idx="436">
                  <c:v>1524</c:v>
                </c:pt>
                <c:pt idx="437">
                  <c:v>1526</c:v>
                </c:pt>
                <c:pt idx="438">
                  <c:v>1533</c:v>
                </c:pt>
                <c:pt idx="439">
                  <c:v>1535</c:v>
                </c:pt>
                <c:pt idx="440">
                  <c:v>1546</c:v>
                </c:pt>
                <c:pt idx="441">
                  <c:v>1546</c:v>
                </c:pt>
                <c:pt idx="442">
                  <c:v>1579</c:v>
                </c:pt>
                <c:pt idx="443">
                  <c:v>1609</c:v>
                </c:pt>
                <c:pt idx="444">
                  <c:v>1621</c:v>
                </c:pt>
                <c:pt idx="445">
                  <c:v>1645</c:v>
                </c:pt>
                <c:pt idx="446">
                  <c:v>1678</c:v>
                </c:pt>
                <c:pt idx="447">
                  <c:v>1682</c:v>
                </c:pt>
                <c:pt idx="448">
                  <c:v>1737</c:v>
                </c:pt>
                <c:pt idx="449">
                  <c:v>1737</c:v>
                </c:pt>
                <c:pt idx="450">
                  <c:v>1737</c:v>
                </c:pt>
                <c:pt idx="451">
                  <c:v>1878.5</c:v>
                </c:pt>
                <c:pt idx="452">
                  <c:v>1903</c:v>
                </c:pt>
                <c:pt idx="453">
                  <c:v>2031</c:v>
                </c:pt>
                <c:pt idx="454">
                  <c:v>2040</c:v>
                </c:pt>
                <c:pt idx="455">
                  <c:v>2042</c:v>
                </c:pt>
                <c:pt idx="456">
                  <c:v>2051</c:v>
                </c:pt>
                <c:pt idx="457">
                  <c:v>2053</c:v>
                </c:pt>
                <c:pt idx="458">
                  <c:v>2055</c:v>
                </c:pt>
                <c:pt idx="459">
                  <c:v>2062</c:v>
                </c:pt>
                <c:pt idx="460">
                  <c:v>2073</c:v>
                </c:pt>
                <c:pt idx="461">
                  <c:v>2073</c:v>
                </c:pt>
                <c:pt idx="462">
                  <c:v>2073</c:v>
                </c:pt>
                <c:pt idx="463">
                  <c:v>2073</c:v>
                </c:pt>
                <c:pt idx="464">
                  <c:v>2075</c:v>
                </c:pt>
                <c:pt idx="465">
                  <c:v>2075</c:v>
                </c:pt>
                <c:pt idx="466">
                  <c:v>2075</c:v>
                </c:pt>
                <c:pt idx="467">
                  <c:v>2075</c:v>
                </c:pt>
                <c:pt idx="468">
                  <c:v>2075</c:v>
                </c:pt>
                <c:pt idx="469">
                  <c:v>2075</c:v>
                </c:pt>
                <c:pt idx="470">
                  <c:v>2075</c:v>
                </c:pt>
                <c:pt idx="471">
                  <c:v>2084</c:v>
                </c:pt>
                <c:pt idx="472">
                  <c:v>2103</c:v>
                </c:pt>
                <c:pt idx="473">
                  <c:v>2106</c:v>
                </c:pt>
                <c:pt idx="474">
                  <c:v>2145</c:v>
                </c:pt>
                <c:pt idx="475">
                  <c:v>2150</c:v>
                </c:pt>
                <c:pt idx="476">
                  <c:v>2152</c:v>
                </c:pt>
                <c:pt idx="477">
                  <c:v>2169</c:v>
                </c:pt>
                <c:pt idx="478">
                  <c:v>2196</c:v>
                </c:pt>
                <c:pt idx="479">
                  <c:v>2205</c:v>
                </c:pt>
                <c:pt idx="480">
                  <c:v>2207</c:v>
                </c:pt>
                <c:pt idx="481">
                  <c:v>2207</c:v>
                </c:pt>
                <c:pt idx="482">
                  <c:v>2238</c:v>
                </c:pt>
                <c:pt idx="483">
                  <c:v>2271</c:v>
                </c:pt>
                <c:pt idx="484">
                  <c:v>2273</c:v>
                </c:pt>
                <c:pt idx="485">
                  <c:v>2273</c:v>
                </c:pt>
                <c:pt idx="486">
                  <c:v>2310</c:v>
                </c:pt>
                <c:pt idx="487">
                  <c:v>2396</c:v>
                </c:pt>
                <c:pt idx="488">
                  <c:v>2501</c:v>
                </c:pt>
                <c:pt idx="489">
                  <c:v>2527</c:v>
                </c:pt>
                <c:pt idx="490">
                  <c:v>2578</c:v>
                </c:pt>
                <c:pt idx="491">
                  <c:v>2622</c:v>
                </c:pt>
                <c:pt idx="492">
                  <c:v>2622</c:v>
                </c:pt>
                <c:pt idx="493">
                  <c:v>2633</c:v>
                </c:pt>
                <c:pt idx="494">
                  <c:v>2723</c:v>
                </c:pt>
                <c:pt idx="495">
                  <c:v>2723</c:v>
                </c:pt>
                <c:pt idx="496">
                  <c:v>2723</c:v>
                </c:pt>
                <c:pt idx="497">
                  <c:v>2723</c:v>
                </c:pt>
                <c:pt idx="498">
                  <c:v>2723</c:v>
                </c:pt>
                <c:pt idx="499">
                  <c:v>2723</c:v>
                </c:pt>
                <c:pt idx="500">
                  <c:v>2723</c:v>
                </c:pt>
                <c:pt idx="501">
                  <c:v>2723</c:v>
                </c:pt>
                <c:pt idx="502">
                  <c:v>2731</c:v>
                </c:pt>
                <c:pt idx="503">
                  <c:v>2751</c:v>
                </c:pt>
                <c:pt idx="504">
                  <c:v>2762</c:v>
                </c:pt>
                <c:pt idx="505">
                  <c:v>2762</c:v>
                </c:pt>
                <c:pt idx="506">
                  <c:v>2764</c:v>
                </c:pt>
                <c:pt idx="507">
                  <c:v>2767</c:v>
                </c:pt>
                <c:pt idx="508">
                  <c:v>2767</c:v>
                </c:pt>
                <c:pt idx="509">
                  <c:v>2769</c:v>
                </c:pt>
                <c:pt idx="510">
                  <c:v>2811</c:v>
                </c:pt>
                <c:pt idx="511">
                  <c:v>2826</c:v>
                </c:pt>
                <c:pt idx="512">
                  <c:v>2844</c:v>
                </c:pt>
                <c:pt idx="513">
                  <c:v>2888</c:v>
                </c:pt>
                <c:pt idx="514">
                  <c:v>2901</c:v>
                </c:pt>
                <c:pt idx="515">
                  <c:v>2923</c:v>
                </c:pt>
                <c:pt idx="516">
                  <c:v>2940</c:v>
                </c:pt>
                <c:pt idx="517">
                  <c:v>2942</c:v>
                </c:pt>
                <c:pt idx="518">
                  <c:v>2969</c:v>
                </c:pt>
                <c:pt idx="519">
                  <c:v>2975</c:v>
                </c:pt>
                <c:pt idx="520">
                  <c:v>2991</c:v>
                </c:pt>
                <c:pt idx="521">
                  <c:v>2997</c:v>
                </c:pt>
                <c:pt idx="522">
                  <c:v>3043</c:v>
                </c:pt>
                <c:pt idx="523">
                  <c:v>3044</c:v>
                </c:pt>
                <c:pt idx="524">
                  <c:v>3050</c:v>
                </c:pt>
                <c:pt idx="525">
                  <c:v>3052</c:v>
                </c:pt>
                <c:pt idx="526">
                  <c:v>3221</c:v>
                </c:pt>
                <c:pt idx="527">
                  <c:v>3239</c:v>
                </c:pt>
                <c:pt idx="528">
                  <c:v>3282</c:v>
                </c:pt>
                <c:pt idx="529">
                  <c:v>3315</c:v>
                </c:pt>
                <c:pt idx="530">
                  <c:v>3335</c:v>
                </c:pt>
                <c:pt idx="531">
                  <c:v>3399</c:v>
                </c:pt>
                <c:pt idx="532">
                  <c:v>3419</c:v>
                </c:pt>
                <c:pt idx="533">
                  <c:v>3419</c:v>
                </c:pt>
                <c:pt idx="534">
                  <c:v>3419</c:v>
                </c:pt>
                <c:pt idx="535">
                  <c:v>3419</c:v>
                </c:pt>
                <c:pt idx="536">
                  <c:v>3430</c:v>
                </c:pt>
                <c:pt idx="537">
                  <c:v>3430</c:v>
                </c:pt>
                <c:pt idx="538">
                  <c:v>3430</c:v>
                </c:pt>
                <c:pt idx="539">
                  <c:v>3430</c:v>
                </c:pt>
                <c:pt idx="540">
                  <c:v>3441</c:v>
                </c:pt>
                <c:pt idx="541">
                  <c:v>3470.5</c:v>
                </c:pt>
                <c:pt idx="542">
                  <c:v>3470.5</c:v>
                </c:pt>
                <c:pt idx="543">
                  <c:v>3470.5</c:v>
                </c:pt>
                <c:pt idx="544">
                  <c:v>3472.5</c:v>
                </c:pt>
                <c:pt idx="545">
                  <c:v>3472.5</c:v>
                </c:pt>
                <c:pt idx="546">
                  <c:v>3474</c:v>
                </c:pt>
                <c:pt idx="547">
                  <c:v>3474</c:v>
                </c:pt>
                <c:pt idx="548">
                  <c:v>3474</c:v>
                </c:pt>
                <c:pt idx="549">
                  <c:v>3474</c:v>
                </c:pt>
                <c:pt idx="550">
                  <c:v>3474</c:v>
                </c:pt>
                <c:pt idx="551">
                  <c:v>3474</c:v>
                </c:pt>
                <c:pt idx="552">
                  <c:v>3474</c:v>
                </c:pt>
                <c:pt idx="553">
                  <c:v>3476</c:v>
                </c:pt>
                <c:pt idx="554">
                  <c:v>3479.5</c:v>
                </c:pt>
                <c:pt idx="555">
                  <c:v>3483</c:v>
                </c:pt>
                <c:pt idx="556">
                  <c:v>3483</c:v>
                </c:pt>
                <c:pt idx="557">
                  <c:v>3505</c:v>
                </c:pt>
                <c:pt idx="558">
                  <c:v>3518</c:v>
                </c:pt>
                <c:pt idx="559">
                  <c:v>3529</c:v>
                </c:pt>
                <c:pt idx="560">
                  <c:v>3573</c:v>
                </c:pt>
                <c:pt idx="561">
                  <c:v>3575</c:v>
                </c:pt>
                <c:pt idx="562">
                  <c:v>3617</c:v>
                </c:pt>
                <c:pt idx="563">
                  <c:v>3619</c:v>
                </c:pt>
                <c:pt idx="564">
                  <c:v>3650</c:v>
                </c:pt>
                <c:pt idx="565">
                  <c:v>3753</c:v>
                </c:pt>
                <c:pt idx="566">
                  <c:v>3753</c:v>
                </c:pt>
                <c:pt idx="567">
                  <c:v>3799</c:v>
                </c:pt>
                <c:pt idx="568">
                  <c:v>3869</c:v>
                </c:pt>
                <c:pt idx="569">
                  <c:v>3880</c:v>
                </c:pt>
                <c:pt idx="570">
                  <c:v>3884</c:v>
                </c:pt>
                <c:pt idx="571">
                  <c:v>3917</c:v>
                </c:pt>
                <c:pt idx="572">
                  <c:v>3963</c:v>
                </c:pt>
                <c:pt idx="573">
                  <c:v>4011</c:v>
                </c:pt>
                <c:pt idx="574">
                  <c:v>4022</c:v>
                </c:pt>
                <c:pt idx="575">
                  <c:v>4042</c:v>
                </c:pt>
                <c:pt idx="576">
                  <c:v>4080</c:v>
                </c:pt>
                <c:pt idx="577">
                  <c:v>4080</c:v>
                </c:pt>
                <c:pt idx="578">
                  <c:v>4080</c:v>
                </c:pt>
                <c:pt idx="579">
                  <c:v>4082</c:v>
                </c:pt>
                <c:pt idx="580">
                  <c:v>4082</c:v>
                </c:pt>
                <c:pt idx="581">
                  <c:v>4082</c:v>
                </c:pt>
                <c:pt idx="582">
                  <c:v>4082</c:v>
                </c:pt>
                <c:pt idx="583">
                  <c:v>4091</c:v>
                </c:pt>
                <c:pt idx="584">
                  <c:v>4091</c:v>
                </c:pt>
                <c:pt idx="585">
                  <c:v>4091</c:v>
                </c:pt>
                <c:pt idx="586">
                  <c:v>4091</c:v>
                </c:pt>
                <c:pt idx="587">
                  <c:v>4091</c:v>
                </c:pt>
                <c:pt idx="588">
                  <c:v>4091</c:v>
                </c:pt>
                <c:pt idx="589">
                  <c:v>4091</c:v>
                </c:pt>
                <c:pt idx="590">
                  <c:v>4091</c:v>
                </c:pt>
                <c:pt idx="591">
                  <c:v>4091</c:v>
                </c:pt>
                <c:pt idx="592">
                  <c:v>4091</c:v>
                </c:pt>
                <c:pt idx="593">
                  <c:v>4091</c:v>
                </c:pt>
                <c:pt idx="594">
                  <c:v>4091</c:v>
                </c:pt>
                <c:pt idx="595">
                  <c:v>4091</c:v>
                </c:pt>
                <c:pt idx="596">
                  <c:v>4091</c:v>
                </c:pt>
                <c:pt idx="597">
                  <c:v>4091</c:v>
                </c:pt>
                <c:pt idx="598">
                  <c:v>4091</c:v>
                </c:pt>
                <c:pt idx="599">
                  <c:v>4091</c:v>
                </c:pt>
                <c:pt idx="600">
                  <c:v>4091</c:v>
                </c:pt>
                <c:pt idx="601">
                  <c:v>4119</c:v>
                </c:pt>
                <c:pt idx="602">
                  <c:v>4134</c:v>
                </c:pt>
                <c:pt idx="603">
                  <c:v>4137</c:v>
                </c:pt>
                <c:pt idx="604">
                  <c:v>4137</c:v>
                </c:pt>
                <c:pt idx="605">
                  <c:v>4146</c:v>
                </c:pt>
                <c:pt idx="606">
                  <c:v>4147</c:v>
                </c:pt>
                <c:pt idx="607">
                  <c:v>4198</c:v>
                </c:pt>
                <c:pt idx="608">
                  <c:v>4198</c:v>
                </c:pt>
                <c:pt idx="609">
                  <c:v>4267</c:v>
                </c:pt>
                <c:pt idx="610">
                  <c:v>4280</c:v>
                </c:pt>
                <c:pt idx="611">
                  <c:v>4398</c:v>
                </c:pt>
                <c:pt idx="612">
                  <c:v>4459</c:v>
                </c:pt>
                <c:pt idx="613">
                  <c:v>4624</c:v>
                </c:pt>
                <c:pt idx="614">
                  <c:v>4629</c:v>
                </c:pt>
                <c:pt idx="615">
                  <c:v>4708</c:v>
                </c:pt>
                <c:pt idx="616">
                  <c:v>4774</c:v>
                </c:pt>
                <c:pt idx="617">
                  <c:v>4774</c:v>
                </c:pt>
                <c:pt idx="618">
                  <c:v>4774</c:v>
                </c:pt>
                <c:pt idx="619">
                  <c:v>4774</c:v>
                </c:pt>
                <c:pt idx="620">
                  <c:v>4774</c:v>
                </c:pt>
                <c:pt idx="621">
                  <c:v>4774</c:v>
                </c:pt>
                <c:pt idx="622">
                  <c:v>4774</c:v>
                </c:pt>
                <c:pt idx="623">
                  <c:v>4785</c:v>
                </c:pt>
                <c:pt idx="624">
                  <c:v>4787</c:v>
                </c:pt>
                <c:pt idx="625">
                  <c:v>4787</c:v>
                </c:pt>
                <c:pt idx="626">
                  <c:v>4787</c:v>
                </c:pt>
                <c:pt idx="627">
                  <c:v>4787</c:v>
                </c:pt>
                <c:pt idx="628">
                  <c:v>4787</c:v>
                </c:pt>
                <c:pt idx="629">
                  <c:v>4798</c:v>
                </c:pt>
                <c:pt idx="630">
                  <c:v>4798</c:v>
                </c:pt>
                <c:pt idx="631">
                  <c:v>4798</c:v>
                </c:pt>
                <c:pt idx="632">
                  <c:v>4798</c:v>
                </c:pt>
                <c:pt idx="633">
                  <c:v>4807</c:v>
                </c:pt>
                <c:pt idx="634">
                  <c:v>4813</c:v>
                </c:pt>
                <c:pt idx="635">
                  <c:v>4829</c:v>
                </c:pt>
                <c:pt idx="636">
                  <c:v>4829</c:v>
                </c:pt>
                <c:pt idx="637">
                  <c:v>4829</c:v>
                </c:pt>
                <c:pt idx="638">
                  <c:v>4829</c:v>
                </c:pt>
                <c:pt idx="639">
                  <c:v>4840</c:v>
                </c:pt>
                <c:pt idx="640">
                  <c:v>4842</c:v>
                </c:pt>
                <c:pt idx="641">
                  <c:v>4930</c:v>
                </c:pt>
                <c:pt idx="642">
                  <c:v>4939</c:v>
                </c:pt>
                <c:pt idx="643">
                  <c:v>4941</c:v>
                </c:pt>
                <c:pt idx="644">
                  <c:v>5130</c:v>
                </c:pt>
                <c:pt idx="645">
                  <c:v>5165</c:v>
                </c:pt>
                <c:pt idx="646">
                  <c:v>5230</c:v>
                </c:pt>
                <c:pt idx="647">
                  <c:v>5263</c:v>
                </c:pt>
                <c:pt idx="648">
                  <c:v>5279</c:v>
                </c:pt>
                <c:pt idx="649">
                  <c:v>5290</c:v>
                </c:pt>
                <c:pt idx="650">
                  <c:v>5312</c:v>
                </c:pt>
                <c:pt idx="651">
                  <c:v>5318</c:v>
                </c:pt>
                <c:pt idx="652">
                  <c:v>5325</c:v>
                </c:pt>
                <c:pt idx="653">
                  <c:v>5325</c:v>
                </c:pt>
                <c:pt idx="654">
                  <c:v>5375</c:v>
                </c:pt>
                <c:pt idx="655">
                  <c:v>5390</c:v>
                </c:pt>
                <c:pt idx="656">
                  <c:v>5448</c:v>
                </c:pt>
                <c:pt idx="657">
                  <c:v>5448</c:v>
                </c:pt>
                <c:pt idx="658">
                  <c:v>5448</c:v>
                </c:pt>
                <c:pt idx="659">
                  <c:v>5448</c:v>
                </c:pt>
                <c:pt idx="660">
                  <c:v>5448</c:v>
                </c:pt>
                <c:pt idx="661">
                  <c:v>5448</c:v>
                </c:pt>
                <c:pt idx="662">
                  <c:v>5459</c:v>
                </c:pt>
                <c:pt idx="663">
                  <c:v>5459</c:v>
                </c:pt>
                <c:pt idx="664">
                  <c:v>5461</c:v>
                </c:pt>
                <c:pt idx="665">
                  <c:v>5468</c:v>
                </c:pt>
                <c:pt idx="666">
                  <c:v>5468</c:v>
                </c:pt>
                <c:pt idx="667">
                  <c:v>5470</c:v>
                </c:pt>
                <c:pt idx="668">
                  <c:v>5474</c:v>
                </c:pt>
                <c:pt idx="669">
                  <c:v>5479</c:v>
                </c:pt>
                <c:pt idx="670">
                  <c:v>5481</c:v>
                </c:pt>
                <c:pt idx="671">
                  <c:v>5481</c:v>
                </c:pt>
                <c:pt idx="672">
                  <c:v>5483</c:v>
                </c:pt>
                <c:pt idx="673">
                  <c:v>5490</c:v>
                </c:pt>
                <c:pt idx="674">
                  <c:v>5496</c:v>
                </c:pt>
                <c:pt idx="675">
                  <c:v>5496</c:v>
                </c:pt>
                <c:pt idx="676">
                  <c:v>5497.5</c:v>
                </c:pt>
                <c:pt idx="677">
                  <c:v>5498</c:v>
                </c:pt>
                <c:pt idx="678">
                  <c:v>5503</c:v>
                </c:pt>
                <c:pt idx="679">
                  <c:v>5503</c:v>
                </c:pt>
                <c:pt idx="680">
                  <c:v>5505</c:v>
                </c:pt>
                <c:pt idx="681">
                  <c:v>5505</c:v>
                </c:pt>
                <c:pt idx="682">
                  <c:v>5506.5</c:v>
                </c:pt>
                <c:pt idx="683">
                  <c:v>5506.5</c:v>
                </c:pt>
                <c:pt idx="684">
                  <c:v>5512</c:v>
                </c:pt>
                <c:pt idx="685">
                  <c:v>5525</c:v>
                </c:pt>
                <c:pt idx="686">
                  <c:v>5528.5</c:v>
                </c:pt>
                <c:pt idx="687">
                  <c:v>5530.5</c:v>
                </c:pt>
                <c:pt idx="688">
                  <c:v>5536</c:v>
                </c:pt>
                <c:pt idx="689">
                  <c:v>5560</c:v>
                </c:pt>
                <c:pt idx="690">
                  <c:v>5648</c:v>
                </c:pt>
                <c:pt idx="691">
                  <c:v>5650</c:v>
                </c:pt>
                <c:pt idx="692">
                  <c:v>5760</c:v>
                </c:pt>
                <c:pt idx="693">
                  <c:v>6091</c:v>
                </c:pt>
                <c:pt idx="694">
                  <c:v>6091</c:v>
                </c:pt>
                <c:pt idx="695">
                  <c:v>6131</c:v>
                </c:pt>
                <c:pt idx="696">
                  <c:v>6151</c:v>
                </c:pt>
                <c:pt idx="697">
                  <c:v>6151</c:v>
                </c:pt>
                <c:pt idx="698">
                  <c:v>6153</c:v>
                </c:pt>
                <c:pt idx="699">
                  <c:v>6153</c:v>
                </c:pt>
                <c:pt idx="700">
                  <c:v>6156.5</c:v>
                </c:pt>
                <c:pt idx="701">
                  <c:v>6156.5</c:v>
                </c:pt>
                <c:pt idx="702">
                  <c:v>6241</c:v>
                </c:pt>
                <c:pt idx="703">
                  <c:v>6241</c:v>
                </c:pt>
                <c:pt idx="704">
                  <c:v>6241</c:v>
                </c:pt>
                <c:pt idx="705">
                  <c:v>6241</c:v>
                </c:pt>
                <c:pt idx="706">
                  <c:v>6291</c:v>
                </c:pt>
                <c:pt idx="707">
                  <c:v>6302</c:v>
                </c:pt>
                <c:pt idx="708">
                  <c:v>6361</c:v>
                </c:pt>
                <c:pt idx="709">
                  <c:v>6454</c:v>
                </c:pt>
                <c:pt idx="710">
                  <c:v>6476</c:v>
                </c:pt>
                <c:pt idx="711">
                  <c:v>6577</c:v>
                </c:pt>
                <c:pt idx="712">
                  <c:v>6577</c:v>
                </c:pt>
                <c:pt idx="713">
                  <c:v>6590</c:v>
                </c:pt>
                <c:pt idx="714">
                  <c:v>6612</c:v>
                </c:pt>
                <c:pt idx="715">
                  <c:v>6640</c:v>
                </c:pt>
                <c:pt idx="716">
                  <c:v>6656</c:v>
                </c:pt>
                <c:pt idx="717">
                  <c:v>6680</c:v>
                </c:pt>
                <c:pt idx="718">
                  <c:v>6724</c:v>
                </c:pt>
                <c:pt idx="719">
                  <c:v>6732</c:v>
                </c:pt>
                <c:pt idx="720">
                  <c:v>6741</c:v>
                </c:pt>
                <c:pt idx="721">
                  <c:v>6790</c:v>
                </c:pt>
                <c:pt idx="722">
                  <c:v>6790</c:v>
                </c:pt>
                <c:pt idx="723">
                  <c:v>6792</c:v>
                </c:pt>
                <c:pt idx="724">
                  <c:v>6792</c:v>
                </c:pt>
                <c:pt idx="725">
                  <c:v>6792</c:v>
                </c:pt>
                <c:pt idx="726">
                  <c:v>6792</c:v>
                </c:pt>
                <c:pt idx="727">
                  <c:v>6792</c:v>
                </c:pt>
                <c:pt idx="728">
                  <c:v>6792</c:v>
                </c:pt>
                <c:pt idx="729">
                  <c:v>6792</c:v>
                </c:pt>
                <c:pt idx="730">
                  <c:v>6792</c:v>
                </c:pt>
                <c:pt idx="731">
                  <c:v>6792</c:v>
                </c:pt>
                <c:pt idx="732">
                  <c:v>6792</c:v>
                </c:pt>
                <c:pt idx="733">
                  <c:v>6792</c:v>
                </c:pt>
                <c:pt idx="734">
                  <c:v>6792</c:v>
                </c:pt>
                <c:pt idx="735">
                  <c:v>6792</c:v>
                </c:pt>
                <c:pt idx="736">
                  <c:v>6792</c:v>
                </c:pt>
                <c:pt idx="737">
                  <c:v>6792</c:v>
                </c:pt>
                <c:pt idx="738">
                  <c:v>6794</c:v>
                </c:pt>
                <c:pt idx="739">
                  <c:v>6794</c:v>
                </c:pt>
                <c:pt idx="740">
                  <c:v>6794</c:v>
                </c:pt>
                <c:pt idx="741">
                  <c:v>6794</c:v>
                </c:pt>
                <c:pt idx="742">
                  <c:v>6794</c:v>
                </c:pt>
                <c:pt idx="743">
                  <c:v>6794</c:v>
                </c:pt>
                <c:pt idx="744">
                  <c:v>6794</c:v>
                </c:pt>
                <c:pt idx="745">
                  <c:v>6853</c:v>
                </c:pt>
                <c:pt idx="746">
                  <c:v>6858</c:v>
                </c:pt>
                <c:pt idx="747">
                  <c:v>6858</c:v>
                </c:pt>
                <c:pt idx="748">
                  <c:v>6858</c:v>
                </c:pt>
                <c:pt idx="749">
                  <c:v>6858</c:v>
                </c:pt>
                <c:pt idx="750">
                  <c:v>6875</c:v>
                </c:pt>
                <c:pt idx="751">
                  <c:v>6888</c:v>
                </c:pt>
                <c:pt idx="752">
                  <c:v>6913</c:v>
                </c:pt>
                <c:pt idx="753">
                  <c:v>6943</c:v>
                </c:pt>
                <c:pt idx="754">
                  <c:v>7013</c:v>
                </c:pt>
                <c:pt idx="755">
                  <c:v>7062</c:v>
                </c:pt>
                <c:pt idx="756">
                  <c:v>7121</c:v>
                </c:pt>
                <c:pt idx="757">
                  <c:v>7150</c:v>
                </c:pt>
                <c:pt idx="758">
                  <c:v>7154</c:v>
                </c:pt>
                <c:pt idx="759">
                  <c:v>7222</c:v>
                </c:pt>
                <c:pt idx="760">
                  <c:v>7270</c:v>
                </c:pt>
                <c:pt idx="761">
                  <c:v>7384</c:v>
                </c:pt>
                <c:pt idx="762">
                  <c:v>7385</c:v>
                </c:pt>
                <c:pt idx="763">
                  <c:v>7385</c:v>
                </c:pt>
                <c:pt idx="764">
                  <c:v>7431</c:v>
                </c:pt>
                <c:pt idx="765">
                  <c:v>7440</c:v>
                </c:pt>
                <c:pt idx="766">
                  <c:v>7440</c:v>
                </c:pt>
                <c:pt idx="767">
                  <c:v>7440</c:v>
                </c:pt>
                <c:pt idx="768">
                  <c:v>7440</c:v>
                </c:pt>
                <c:pt idx="769">
                  <c:v>7440</c:v>
                </c:pt>
                <c:pt idx="770">
                  <c:v>7442</c:v>
                </c:pt>
                <c:pt idx="771">
                  <c:v>7442</c:v>
                </c:pt>
                <c:pt idx="772">
                  <c:v>7442</c:v>
                </c:pt>
                <c:pt idx="773">
                  <c:v>7442</c:v>
                </c:pt>
                <c:pt idx="774">
                  <c:v>7464</c:v>
                </c:pt>
                <c:pt idx="775">
                  <c:v>7464</c:v>
                </c:pt>
                <c:pt idx="776">
                  <c:v>7488</c:v>
                </c:pt>
                <c:pt idx="777">
                  <c:v>7501</c:v>
                </c:pt>
                <c:pt idx="778">
                  <c:v>7602</c:v>
                </c:pt>
                <c:pt idx="779">
                  <c:v>7643</c:v>
                </c:pt>
                <c:pt idx="780">
                  <c:v>7648</c:v>
                </c:pt>
                <c:pt idx="781">
                  <c:v>7828</c:v>
                </c:pt>
                <c:pt idx="782">
                  <c:v>8011</c:v>
                </c:pt>
                <c:pt idx="783">
                  <c:v>8022</c:v>
                </c:pt>
                <c:pt idx="784">
                  <c:v>8090</c:v>
                </c:pt>
                <c:pt idx="785">
                  <c:v>8092</c:v>
                </c:pt>
                <c:pt idx="786">
                  <c:v>8147</c:v>
                </c:pt>
                <c:pt idx="787">
                  <c:v>8164</c:v>
                </c:pt>
                <c:pt idx="788">
                  <c:v>8189</c:v>
                </c:pt>
                <c:pt idx="789">
                  <c:v>8208</c:v>
                </c:pt>
                <c:pt idx="790">
                  <c:v>8470</c:v>
                </c:pt>
                <c:pt idx="791">
                  <c:v>8493</c:v>
                </c:pt>
                <c:pt idx="792">
                  <c:v>8685</c:v>
                </c:pt>
                <c:pt idx="793">
                  <c:v>8748</c:v>
                </c:pt>
                <c:pt idx="794">
                  <c:v>8762</c:v>
                </c:pt>
                <c:pt idx="795">
                  <c:v>8792</c:v>
                </c:pt>
                <c:pt idx="796">
                  <c:v>8795</c:v>
                </c:pt>
                <c:pt idx="797">
                  <c:v>8795</c:v>
                </c:pt>
                <c:pt idx="798">
                  <c:v>8795</c:v>
                </c:pt>
                <c:pt idx="799">
                  <c:v>8797</c:v>
                </c:pt>
                <c:pt idx="800">
                  <c:v>8797</c:v>
                </c:pt>
                <c:pt idx="801">
                  <c:v>8805</c:v>
                </c:pt>
                <c:pt idx="802">
                  <c:v>8808</c:v>
                </c:pt>
                <c:pt idx="803">
                  <c:v>8808</c:v>
                </c:pt>
                <c:pt idx="804">
                  <c:v>8808</c:v>
                </c:pt>
                <c:pt idx="805">
                  <c:v>8808</c:v>
                </c:pt>
                <c:pt idx="806">
                  <c:v>8808</c:v>
                </c:pt>
                <c:pt idx="807">
                  <c:v>8808</c:v>
                </c:pt>
                <c:pt idx="808">
                  <c:v>8808</c:v>
                </c:pt>
                <c:pt idx="809">
                  <c:v>8808</c:v>
                </c:pt>
                <c:pt idx="810">
                  <c:v>8808</c:v>
                </c:pt>
                <c:pt idx="811">
                  <c:v>8810</c:v>
                </c:pt>
                <c:pt idx="812">
                  <c:v>8836</c:v>
                </c:pt>
                <c:pt idx="813">
                  <c:v>8847</c:v>
                </c:pt>
                <c:pt idx="814">
                  <c:v>8902</c:v>
                </c:pt>
                <c:pt idx="815">
                  <c:v>8913</c:v>
                </c:pt>
                <c:pt idx="816">
                  <c:v>8913</c:v>
                </c:pt>
                <c:pt idx="817">
                  <c:v>8935</c:v>
                </c:pt>
                <c:pt idx="818">
                  <c:v>8942</c:v>
                </c:pt>
                <c:pt idx="819">
                  <c:v>8953</c:v>
                </c:pt>
                <c:pt idx="820">
                  <c:v>8953</c:v>
                </c:pt>
                <c:pt idx="821">
                  <c:v>8970</c:v>
                </c:pt>
                <c:pt idx="822">
                  <c:v>9107</c:v>
                </c:pt>
                <c:pt idx="823">
                  <c:v>9109</c:v>
                </c:pt>
                <c:pt idx="824">
                  <c:v>9120</c:v>
                </c:pt>
                <c:pt idx="825">
                  <c:v>9144</c:v>
                </c:pt>
                <c:pt idx="826">
                  <c:v>9148</c:v>
                </c:pt>
                <c:pt idx="827">
                  <c:v>9214</c:v>
                </c:pt>
                <c:pt idx="828">
                  <c:v>9291</c:v>
                </c:pt>
                <c:pt idx="829">
                  <c:v>9354</c:v>
                </c:pt>
                <c:pt idx="830">
                  <c:v>9403</c:v>
                </c:pt>
                <c:pt idx="831">
                  <c:v>9435</c:v>
                </c:pt>
                <c:pt idx="832">
                  <c:v>9435</c:v>
                </c:pt>
                <c:pt idx="833">
                  <c:v>9435</c:v>
                </c:pt>
                <c:pt idx="834">
                  <c:v>9447</c:v>
                </c:pt>
                <c:pt idx="835">
                  <c:v>9458</c:v>
                </c:pt>
                <c:pt idx="836">
                  <c:v>9464</c:v>
                </c:pt>
                <c:pt idx="837">
                  <c:v>9469</c:v>
                </c:pt>
                <c:pt idx="838">
                  <c:v>9480</c:v>
                </c:pt>
                <c:pt idx="839">
                  <c:v>9491</c:v>
                </c:pt>
                <c:pt idx="840">
                  <c:v>9541</c:v>
                </c:pt>
                <c:pt idx="841">
                  <c:v>9601</c:v>
                </c:pt>
                <c:pt idx="842">
                  <c:v>9656</c:v>
                </c:pt>
                <c:pt idx="843">
                  <c:v>9669</c:v>
                </c:pt>
                <c:pt idx="844">
                  <c:v>9691</c:v>
                </c:pt>
                <c:pt idx="845">
                  <c:v>9732</c:v>
                </c:pt>
                <c:pt idx="846">
                  <c:v>9798</c:v>
                </c:pt>
                <c:pt idx="847">
                  <c:v>9820</c:v>
                </c:pt>
                <c:pt idx="848">
                  <c:v>9825</c:v>
                </c:pt>
                <c:pt idx="849">
                  <c:v>10050</c:v>
                </c:pt>
                <c:pt idx="850">
                  <c:v>10050</c:v>
                </c:pt>
                <c:pt idx="851">
                  <c:v>10050</c:v>
                </c:pt>
                <c:pt idx="852">
                  <c:v>10097</c:v>
                </c:pt>
                <c:pt idx="853">
                  <c:v>10097</c:v>
                </c:pt>
                <c:pt idx="854">
                  <c:v>10110</c:v>
                </c:pt>
                <c:pt idx="855">
                  <c:v>10110</c:v>
                </c:pt>
                <c:pt idx="856">
                  <c:v>10110</c:v>
                </c:pt>
                <c:pt idx="857">
                  <c:v>10110</c:v>
                </c:pt>
                <c:pt idx="858">
                  <c:v>10110</c:v>
                </c:pt>
                <c:pt idx="859">
                  <c:v>10110</c:v>
                </c:pt>
                <c:pt idx="860">
                  <c:v>10119</c:v>
                </c:pt>
                <c:pt idx="861">
                  <c:v>10141</c:v>
                </c:pt>
                <c:pt idx="862">
                  <c:v>10141</c:v>
                </c:pt>
                <c:pt idx="863">
                  <c:v>10141</c:v>
                </c:pt>
                <c:pt idx="864">
                  <c:v>10141</c:v>
                </c:pt>
                <c:pt idx="865">
                  <c:v>10141</c:v>
                </c:pt>
                <c:pt idx="866">
                  <c:v>10141</c:v>
                </c:pt>
                <c:pt idx="867">
                  <c:v>10149</c:v>
                </c:pt>
                <c:pt idx="868">
                  <c:v>10149</c:v>
                </c:pt>
                <c:pt idx="869">
                  <c:v>10149</c:v>
                </c:pt>
                <c:pt idx="870">
                  <c:v>10165</c:v>
                </c:pt>
                <c:pt idx="871">
                  <c:v>10224</c:v>
                </c:pt>
                <c:pt idx="872">
                  <c:v>10308</c:v>
                </c:pt>
                <c:pt idx="873">
                  <c:v>10407</c:v>
                </c:pt>
                <c:pt idx="874">
                  <c:v>10407</c:v>
                </c:pt>
                <c:pt idx="875">
                  <c:v>10459</c:v>
                </c:pt>
                <c:pt idx="876">
                  <c:v>10472</c:v>
                </c:pt>
                <c:pt idx="877">
                  <c:v>10685</c:v>
                </c:pt>
                <c:pt idx="878">
                  <c:v>10689</c:v>
                </c:pt>
                <c:pt idx="879">
                  <c:v>10703</c:v>
                </c:pt>
                <c:pt idx="880">
                  <c:v>10703</c:v>
                </c:pt>
                <c:pt idx="881">
                  <c:v>10703</c:v>
                </c:pt>
                <c:pt idx="882">
                  <c:v>10707</c:v>
                </c:pt>
                <c:pt idx="883">
                  <c:v>10747</c:v>
                </c:pt>
                <c:pt idx="884">
                  <c:v>10747</c:v>
                </c:pt>
                <c:pt idx="885">
                  <c:v>10758</c:v>
                </c:pt>
                <c:pt idx="886">
                  <c:v>10771</c:v>
                </c:pt>
                <c:pt idx="887">
                  <c:v>10802</c:v>
                </c:pt>
                <c:pt idx="888">
                  <c:v>10804</c:v>
                </c:pt>
                <c:pt idx="889">
                  <c:v>10813</c:v>
                </c:pt>
                <c:pt idx="890">
                  <c:v>10813</c:v>
                </c:pt>
                <c:pt idx="891">
                  <c:v>10813</c:v>
                </c:pt>
                <c:pt idx="892">
                  <c:v>10813</c:v>
                </c:pt>
                <c:pt idx="893">
                  <c:v>10813</c:v>
                </c:pt>
                <c:pt idx="894">
                  <c:v>10813</c:v>
                </c:pt>
                <c:pt idx="895">
                  <c:v>10824</c:v>
                </c:pt>
                <c:pt idx="896">
                  <c:v>10824</c:v>
                </c:pt>
                <c:pt idx="897">
                  <c:v>10835</c:v>
                </c:pt>
                <c:pt idx="898">
                  <c:v>10835</c:v>
                </c:pt>
                <c:pt idx="899">
                  <c:v>10859</c:v>
                </c:pt>
                <c:pt idx="900">
                  <c:v>10868</c:v>
                </c:pt>
                <c:pt idx="901">
                  <c:v>10868</c:v>
                </c:pt>
                <c:pt idx="902">
                  <c:v>10868</c:v>
                </c:pt>
                <c:pt idx="903">
                  <c:v>10868</c:v>
                </c:pt>
                <c:pt idx="904">
                  <c:v>10873.5</c:v>
                </c:pt>
                <c:pt idx="905">
                  <c:v>10873.5</c:v>
                </c:pt>
                <c:pt idx="906">
                  <c:v>10877.5</c:v>
                </c:pt>
                <c:pt idx="907">
                  <c:v>10886.5</c:v>
                </c:pt>
                <c:pt idx="908">
                  <c:v>10886.5</c:v>
                </c:pt>
                <c:pt idx="909">
                  <c:v>10903</c:v>
                </c:pt>
                <c:pt idx="910">
                  <c:v>10905</c:v>
                </c:pt>
                <c:pt idx="911">
                  <c:v>10905</c:v>
                </c:pt>
                <c:pt idx="912">
                  <c:v>10947</c:v>
                </c:pt>
                <c:pt idx="913">
                  <c:v>10947</c:v>
                </c:pt>
                <c:pt idx="914">
                  <c:v>10947</c:v>
                </c:pt>
                <c:pt idx="915">
                  <c:v>10958</c:v>
                </c:pt>
                <c:pt idx="916">
                  <c:v>10958</c:v>
                </c:pt>
                <c:pt idx="917">
                  <c:v>10958</c:v>
                </c:pt>
                <c:pt idx="918">
                  <c:v>11030</c:v>
                </c:pt>
                <c:pt idx="919">
                  <c:v>11035</c:v>
                </c:pt>
                <c:pt idx="920">
                  <c:v>11035</c:v>
                </c:pt>
                <c:pt idx="921">
                  <c:v>11037</c:v>
                </c:pt>
                <c:pt idx="922">
                  <c:v>11037</c:v>
                </c:pt>
                <c:pt idx="923">
                  <c:v>11037</c:v>
                </c:pt>
                <c:pt idx="924">
                  <c:v>11298</c:v>
                </c:pt>
                <c:pt idx="925">
                  <c:v>11329</c:v>
                </c:pt>
                <c:pt idx="926">
                  <c:v>11329</c:v>
                </c:pt>
                <c:pt idx="927">
                  <c:v>11342</c:v>
                </c:pt>
                <c:pt idx="928">
                  <c:v>11397</c:v>
                </c:pt>
                <c:pt idx="929">
                  <c:v>11397</c:v>
                </c:pt>
                <c:pt idx="930">
                  <c:v>11397</c:v>
                </c:pt>
                <c:pt idx="931">
                  <c:v>11397</c:v>
                </c:pt>
                <c:pt idx="932">
                  <c:v>11397</c:v>
                </c:pt>
                <c:pt idx="933">
                  <c:v>11408</c:v>
                </c:pt>
                <c:pt idx="934">
                  <c:v>11413.5</c:v>
                </c:pt>
                <c:pt idx="935">
                  <c:v>11413.5</c:v>
                </c:pt>
                <c:pt idx="936">
                  <c:v>11430</c:v>
                </c:pt>
                <c:pt idx="937">
                  <c:v>11436</c:v>
                </c:pt>
                <c:pt idx="938">
                  <c:v>11436</c:v>
                </c:pt>
                <c:pt idx="939">
                  <c:v>11454</c:v>
                </c:pt>
                <c:pt idx="940">
                  <c:v>11454</c:v>
                </c:pt>
                <c:pt idx="941">
                  <c:v>11454</c:v>
                </c:pt>
                <c:pt idx="942">
                  <c:v>11454</c:v>
                </c:pt>
                <c:pt idx="943">
                  <c:v>11460</c:v>
                </c:pt>
                <c:pt idx="944">
                  <c:v>11460</c:v>
                </c:pt>
                <c:pt idx="945">
                  <c:v>11470.5</c:v>
                </c:pt>
                <c:pt idx="946">
                  <c:v>11470.5</c:v>
                </c:pt>
                <c:pt idx="947">
                  <c:v>11474</c:v>
                </c:pt>
                <c:pt idx="948">
                  <c:v>11474</c:v>
                </c:pt>
                <c:pt idx="949">
                  <c:v>11474</c:v>
                </c:pt>
                <c:pt idx="950">
                  <c:v>11487</c:v>
                </c:pt>
                <c:pt idx="951">
                  <c:v>11487</c:v>
                </c:pt>
                <c:pt idx="952">
                  <c:v>11487</c:v>
                </c:pt>
                <c:pt idx="953">
                  <c:v>11496</c:v>
                </c:pt>
                <c:pt idx="954">
                  <c:v>11509</c:v>
                </c:pt>
                <c:pt idx="955">
                  <c:v>11509</c:v>
                </c:pt>
                <c:pt idx="956">
                  <c:v>11509</c:v>
                </c:pt>
                <c:pt idx="957">
                  <c:v>11509</c:v>
                </c:pt>
                <c:pt idx="958">
                  <c:v>11509</c:v>
                </c:pt>
                <c:pt idx="959">
                  <c:v>11572</c:v>
                </c:pt>
                <c:pt idx="960">
                  <c:v>11641</c:v>
                </c:pt>
                <c:pt idx="961">
                  <c:v>11660</c:v>
                </c:pt>
                <c:pt idx="962">
                  <c:v>11707</c:v>
                </c:pt>
                <c:pt idx="963">
                  <c:v>11781</c:v>
                </c:pt>
                <c:pt idx="964">
                  <c:v>11959</c:v>
                </c:pt>
                <c:pt idx="965">
                  <c:v>11979</c:v>
                </c:pt>
                <c:pt idx="966">
                  <c:v>12064</c:v>
                </c:pt>
                <c:pt idx="967">
                  <c:v>12069</c:v>
                </c:pt>
                <c:pt idx="968">
                  <c:v>12104</c:v>
                </c:pt>
                <c:pt idx="969">
                  <c:v>12119</c:v>
                </c:pt>
                <c:pt idx="970">
                  <c:v>12159</c:v>
                </c:pt>
                <c:pt idx="971">
                  <c:v>12159</c:v>
                </c:pt>
                <c:pt idx="972">
                  <c:v>12159</c:v>
                </c:pt>
                <c:pt idx="973">
                  <c:v>12159</c:v>
                </c:pt>
                <c:pt idx="974">
                  <c:v>12159</c:v>
                </c:pt>
                <c:pt idx="975">
                  <c:v>12159</c:v>
                </c:pt>
                <c:pt idx="976">
                  <c:v>12168</c:v>
                </c:pt>
                <c:pt idx="977">
                  <c:v>12194</c:v>
                </c:pt>
                <c:pt idx="978">
                  <c:v>12200</c:v>
                </c:pt>
                <c:pt idx="979">
                  <c:v>12209</c:v>
                </c:pt>
                <c:pt idx="980">
                  <c:v>12258</c:v>
                </c:pt>
                <c:pt idx="981">
                  <c:v>12258</c:v>
                </c:pt>
                <c:pt idx="982">
                  <c:v>12258</c:v>
                </c:pt>
                <c:pt idx="983">
                  <c:v>12258</c:v>
                </c:pt>
                <c:pt idx="984">
                  <c:v>12258</c:v>
                </c:pt>
                <c:pt idx="985">
                  <c:v>12258</c:v>
                </c:pt>
                <c:pt idx="986">
                  <c:v>12259</c:v>
                </c:pt>
                <c:pt idx="987">
                  <c:v>12264</c:v>
                </c:pt>
                <c:pt idx="988">
                  <c:v>12334</c:v>
                </c:pt>
                <c:pt idx="989">
                  <c:v>12537</c:v>
                </c:pt>
                <c:pt idx="990">
                  <c:v>12574</c:v>
                </c:pt>
                <c:pt idx="991">
                  <c:v>12589</c:v>
                </c:pt>
                <c:pt idx="992">
                  <c:v>12730</c:v>
                </c:pt>
                <c:pt idx="993">
                  <c:v>12743</c:v>
                </c:pt>
                <c:pt idx="994">
                  <c:v>12807</c:v>
                </c:pt>
                <c:pt idx="995">
                  <c:v>12809</c:v>
                </c:pt>
                <c:pt idx="996">
                  <c:v>12809</c:v>
                </c:pt>
                <c:pt idx="997">
                  <c:v>12809</c:v>
                </c:pt>
                <c:pt idx="998">
                  <c:v>12809</c:v>
                </c:pt>
                <c:pt idx="999">
                  <c:v>13070</c:v>
                </c:pt>
                <c:pt idx="1000">
                  <c:v>13127</c:v>
                </c:pt>
                <c:pt idx="1001">
                  <c:v>13149</c:v>
                </c:pt>
                <c:pt idx="1002">
                  <c:v>13193</c:v>
                </c:pt>
                <c:pt idx="1003">
                  <c:v>13296</c:v>
                </c:pt>
                <c:pt idx="1004">
                  <c:v>13340</c:v>
                </c:pt>
                <c:pt idx="1005">
                  <c:v>13413</c:v>
                </c:pt>
                <c:pt idx="1006">
                  <c:v>13424</c:v>
                </c:pt>
                <c:pt idx="1007">
                  <c:v>13459</c:v>
                </c:pt>
                <c:pt idx="1008">
                  <c:v>13467</c:v>
                </c:pt>
                <c:pt idx="1009">
                  <c:v>13514</c:v>
                </c:pt>
                <c:pt idx="1010">
                  <c:v>13514</c:v>
                </c:pt>
                <c:pt idx="1011">
                  <c:v>13514</c:v>
                </c:pt>
                <c:pt idx="1012">
                  <c:v>13514</c:v>
                </c:pt>
                <c:pt idx="1013">
                  <c:v>13514</c:v>
                </c:pt>
                <c:pt idx="1014">
                  <c:v>13514</c:v>
                </c:pt>
                <c:pt idx="1015">
                  <c:v>13531</c:v>
                </c:pt>
                <c:pt idx="1016">
                  <c:v>13602</c:v>
                </c:pt>
                <c:pt idx="1017">
                  <c:v>13613</c:v>
                </c:pt>
                <c:pt idx="1018">
                  <c:v>13624</c:v>
                </c:pt>
                <c:pt idx="1019">
                  <c:v>13626</c:v>
                </c:pt>
                <c:pt idx="1020">
                  <c:v>13747</c:v>
                </c:pt>
                <c:pt idx="1021">
                  <c:v>13948</c:v>
                </c:pt>
                <c:pt idx="1022">
                  <c:v>13951</c:v>
                </c:pt>
                <c:pt idx="1023">
                  <c:v>14014</c:v>
                </c:pt>
                <c:pt idx="1024">
                  <c:v>14146</c:v>
                </c:pt>
                <c:pt idx="1025">
                  <c:v>14186</c:v>
                </c:pt>
                <c:pt idx="1026">
                  <c:v>14186</c:v>
                </c:pt>
                <c:pt idx="1027">
                  <c:v>14296</c:v>
                </c:pt>
                <c:pt idx="1028">
                  <c:v>14403</c:v>
                </c:pt>
                <c:pt idx="1029">
                  <c:v>14447</c:v>
                </c:pt>
                <c:pt idx="1030">
                  <c:v>14498</c:v>
                </c:pt>
                <c:pt idx="1031">
                  <c:v>14544</c:v>
                </c:pt>
                <c:pt idx="1032">
                  <c:v>14713</c:v>
                </c:pt>
                <c:pt idx="1033">
                  <c:v>14713</c:v>
                </c:pt>
                <c:pt idx="1034">
                  <c:v>14713</c:v>
                </c:pt>
                <c:pt idx="1035">
                  <c:v>14741</c:v>
                </c:pt>
                <c:pt idx="1036">
                  <c:v>14825</c:v>
                </c:pt>
                <c:pt idx="1037">
                  <c:v>14825</c:v>
                </c:pt>
                <c:pt idx="1038">
                  <c:v>14825</c:v>
                </c:pt>
                <c:pt idx="1039">
                  <c:v>14825</c:v>
                </c:pt>
                <c:pt idx="1040">
                  <c:v>14825</c:v>
                </c:pt>
                <c:pt idx="1041">
                  <c:v>14836</c:v>
                </c:pt>
                <c:pt idx="1042">
                  <c:v>14836</c:v>
                </c:pt>
                <c:pt idx="1043">
                  <c:v>14836</c:v>
                </c:pt>
                <c:pt idx="1044">
                  <c:v>14853</c:v>
                </c:pt>
                <c:pt idx="1045">
                  <c:v>14897</c:v>
                </c:pt>
                <c:pt idx="1046">
                  <c:v>14913</c:v>
                </c:pt>
                <c:pt idx="1047">
                  <c:v>14932</c:v>
                </c:pt>
                <c:pt idx="1048">
                  <c:v>14935</c:v>
                </c:pt>
                <c:pt idx="1049">
                  <c:v>14941</c:v>
                </c:pt>
                <c:pt idx="1050">
                  <c:v>14951.5</c:v>
                </c:pt>
                <c:pt idx="1051">
                  <c:v>14951.5</c:v>
                </c:pt>
                <c:pt idx="1052">
                  <c:v>14968</c:v>
                </c:pt>
                <c:pt idx="1053">
                  <c:v>14974</c:v>
                </c:pt>
                <c:pt idx="1054">
                  <c:v>14981</c:v>
                </c:pt>
                <c:pt idx="1055">
                  <c:v>14981</c:v>
                </c:pt>
                <c:pt idx="1056">
                  <c:v>14981</c:v>
                </c:pt>
                <c:pt idx="1057">
                  <c:v>15031</c:v>
                </c:pt>
                <c:pt idx="1058">
                  <c:v>15031</c:v>
                </c:pt>
                <c:pt idx="1059">
                  <c:v>15064</c:v>
                </c:pt>
                <c:pt idx="1060">
                  <c:v>15069</c:v>
                </c:pt>
                <c:pt idx="1061">
                  <c:v>15249</c:v>
                </c:pt>
                <c:pt idx="1062">
                  <c:v>15249</c:v>
                </c:pt>
                <c:pt idx="1063">
                  <c:v>15249</c:v>
                </c:pt>
                <c:pt idx="1064">
                  <c:v>15295</c:v>
                </c:pt>
                <c:pt idx="1065">
                  <c:v>15330</c:v>
                </c:pt>
                <c:pt idx="1066">
                  <c:v>15420</c:v>
                </c:pt>
                <c:pt idx="1067">
                  <c:v>15464</c:v>
                </c:pt>
                <c:pt idx="1068">
                  <c:v>15472</c:v>
                </c:pt>
                <c:pt idx="1069">
                  <c:v>15497</c:v>
                </c:pt>
                <c:pt idx="1070">
                  <c:v>15499</c:v>
                </c:pt>
                <c:pt idx="1071">
                  <c:v>15508</c:v>
                </c:pt>
                <c:pt idx="1072">
                  <c:v>15508</c:v>
                </c:pt>
                <c:pt idx="1073">
                  <c:v>15525</c:v>
                </c:pt>
                <c:pt idx="1074">
                  <c:v>15591</c:v>
                </c:pt>
                <c:pt idx="1075">
                  <c:v>15613</c:v>
                </c:pt>
                <c:pt idx="1076">
                  <c:v>15613</c:v>
                </c:pt>
                <c:pt idx="1077">
                  <c:v>15618</c:v>
                </c:pt>
                <c:pt idx="1078">
                  <c:v>15631</c:v>
                </c:pt>
                <c:pt idx="1079">
                  <c:v>15635</c:v>
                </c:pt>
                <c:pt idx="1080">
                  <c:v>15637</c:v>
                </c:pt>
                <c:pt idx="1081">
                  <c:v>15646</c:v>
                </c:pt>
                <c:pt idx="1082">
                  <c:v>15675</c:v>
                </c:pt>
                <c:pt idx="1083">
                  <c:v>15675</c:v>
                </c:pt>
                <c:pt idx="1084">
                  <c:v>15675</c:v>
                </c:pt>
                <c:pt idx="1085">
                  <c:v>15675</c:v>
                </c:pt>
                <c:pt idx="1086">
                  <c:v>15686</c:v>
                </c:pt>
                <c:pt idx="1087">
                  <c:v>15729</c:v>
                </c:pt>
                <c:pt idx="1088">
                  <c:v>15738</c:v>
                </c:pt>
                <c:pt idx="1089">
                  <c:v>15741</c:v>
                </c:pt>
                <c:pt idx="1090">
                  <c:v>15785</c:v>
                </c:pt>
                <c:pt idx="1091">
                  <c:v>15793</c:v>
                </c:pt>
                <c:pt idx="1092">
                  <c:v>15798</c:v>
                </c:pt>
                <c:pt idx="1093">
                  <c:v>16013</c:v>
                </c:pt>
                <c:pt idx="1094">
                  <c:v>16172</c:v>
                </c:pt>
                <c:pt idx="1095">
                  <c:v>16219</c:v>
                </c:pt>
                <c:pt idx="1096">
                  <c:v>16221</c:v>
                </c:pt>
                <c:pt idx="1097">
                  <c:v>16230</c:v>
                </c:pt>
                <c:pt idx="1098">
                  <c:v>16230</c:v>
                </c:pt>
                <c:pt idx="1099">
                  <c:v>16230</c:v>
                </c:pt>
                <c:pt idx="1100">
                  <c:v>16241</c:v>
                </c:pt>
                <c:pt idx="1101">
                  <c:v>16247</c:v>
                </c:pt>
                <c:pt idx="1102">
                  <c:v>16247</c:v>
                </c:pt>
                <c:pt idx="1103">
                  <c:v>16292</c:v>
                </c:pt>
                <c:pt idx="1104">
                  <c:v>16296</c:v>
                </c:pt>
                <c:pt idx="1105">
                  <c:v>16301</c:v>
                </c:pt>
                <c:pt idx="1106">
                  <c:v>16329</c:v>
                </c:pt>
                <c:pt idx="1107">
                  <c:v>16331</c:v>
                </c:pt>
                <c:pt idx="1108">
                  <c:v>16434</c:v>
                </c:pt>
                <c:pt idx="1109">
                  <c:v>16471</c:v>
                </c:pt>
                <c:pt idx="1110">
                  <c:v>16471</c:v>
                </c:pt>
                <c:pt idx="1111">
                  <c:v>16654</c:v>
                </c:pt>
                <c:pt idx="1112">
                  <c:v>16753</c:v>
                </c:pt>
                <c:pt idx="1113">
                  <c:v>16753</c:v>
                </c:pt>
                <c:pt idx="1114">
                  <c:v>16753</c:v>
                </c:pt>
                <c:pt idx="1115">
                  <c:v>16753</c:v>
                </c:pt>
                <c:pt idx="1116">
                  <c:v>16753</c:v>
                </c:pt>
                <c:pt idx="1117">
                  <c:v>16753</c:v>
                </c:pt>
                <c:pt idx="1118">
                  <c:v>16783</c:v>
                </c:pt>
                <c:pt idx="1119">
                  <c:v>16792</c:v>
                </c:pt>
                <c:pt idx="1120">
                  <c:v>16852</c:v>
                </c:pt>
                <c:pt idx="1121">
                  <c:v>16852</c:v>
                </c:pt>
                <c:pt idx="1122">
                  <c:v>16858</c:v>
                </c:pt>
                <c:pt idx="1123">
                  <c:v>16869</c:v>
                </c:pt>
                <c:pt idx="1124">
                  <c:v>16902</c:v>
                </c:pt>
                <c:pt idx="1125">
                  <c:v>16968</c:v>
                </c:pt>
                <c:pt idx="1126">
                  <c:v>16970</c:v>
                </c:pt>
                <c:pt idx="1127">
                  <c:v>17038</c:v>
                </c:pt>
                <c:pt idx="1128">
                  <c:v>17080</c:v>
                </c:pt>
                <c:pt idx="1129">
                  <c:v>17089</c:v>
                </c:pt>
                <c:pt idx="1130">
                  <c:v>17089</c:v>
                </c:pt>
                <c:pt idx="1131">
                  <c:v>17089</c:v>
                </c:pt>
                <c:pt idx="1132">
                  <c:v>17089</c:v>
                </c:pt>
                <c:pt idx="1133">
                  <c:v>17089</c:v>
                </c:pt>
                <c:pt idx="1134">
                  <c:v>17089</c:v>
                </c:pt>
                <c:pt idx="1135">
                  <c:v>17104</c:v>
                </c:pt>
                <c:pt idx="1136">
                  <c:v>17115</c:v>
                </c:pt>
                <c:pt idx="1137">
                  <c:v>17194</c:v>
                </c:pt>
                <c:pt idx="1138">
                  <c:v>17251</c:v>
                </c:pt>
                <c:pt idx="1139">
                  <c:v>17299</c:v>
                </c:pt>
                <c:pt idx="1140">
                  <c:v>17310</c:v>
                </c:pt>
                <c:pt idx="1141">
                  <c:v>17348</c:v>
                </c:pt>
                <c:pt idx="1142">
                  <c:v>17376</c:v>
                </c:pt>
                <c:pt idx="1143">
                  <c:v>17501</c:v>
                </c:pt>
                <c:pt idx="1144">
                  <c:v>17534</c:v>
                </c:pt>
                <c:pt idx="1145">
                  <c:v>17537</c:v>
                </c:pt>
                <c:pt idx="1146">
                  <c:v>17537</c:v>
                </c:pt>
                <c:pt idx="1147">
                  <c:v>17537</c:v>
                </c:pt>
                <c:pt idx="1148">
                  <c:v>17537</c:v>
                </c:pt>
                <c:pt idx="1149">
                  <c:v>17537</c:v>
                </c:pt>
                <c:pt idx="1150">
                  <c:v>17537</c:v>
                </c:pt>
                <c:pt idx="1151">
                  <c:v>17537</c:v>
                </c:pt>
                <c:pt idx="1152">
                  <c:v>17537</c:v>
                </c:pt>
                <c:pt idx="1153">
                  <c:v>17631</c:v>
                </c:pt>
                <c:pt idx="1154">
                  <c:v>17640</c:v>
                </c:pt>
                <c:pt idx="1155">
                  <c:v>17681</c:v>
                </c:pt>
                <c:pt idx="1156">
                  <c:v>17734</c:v>
                </c:pt>
                <c:pt idx="1157">
                  <c:v>17754</c:v>
                </c:pt>
                <c:pt idx="1158">
                  <c:v>17820</c:v>
                </c:pt>
                <c:pt idx="1159">
                  <c:v>17844</c:v>
                </c:pt>
                <c:pt idx="1160">
                  <c:v>17914</c:v>
                </c:pt>
                <c:pt idx="1161">
                  <c:v>17914</c:v>
                </c:pt>
                <c:pt idx="1162">
                  <c:v>18002</c:v>
                </c:pt>
                <c:pt idx="1163">
                  <c:v>18002</c:v>
                </c:pt>
                <c:pt idx="1164">
                  <c:v>18002</c:v>
                </c:pt>
                <c:pt idx="1165">
                  <c:v>18051</c:v>
                </c:pt>
                <c:pt idx="1166">
                  <c:v>18070</c:v>
                </c:pt>
                <c:pt idx="1167">
                  <c:v>18075</c:v>
                </c:pt>
                <c:pt idx="1168">
                  <c:v>18086</c:v>
                </c:pt>
                <c:pt idx="1169">
                  <c:v>18108</c:v>
                </c:pt>
                <c:pt idx="1170">
                  <c:v>18108</c:v>
                </c:pt>
                <c:pt idx="1171">
                  <c:v>18130</c:v>
                </c:pt>
                <c:pt idx="1172">
                  <c:v>18130</c:v>
                </c:pt>
                <c:pt idx="1173">
                  <c:v>18180</c:v>
                </c:pt>
                <c:pt idx="1174">
                  <c:v>18182</c:v>
                </c:pt>
                <c:pt idx="1175">
                  <c:v>18272</c:v>
                </c:pt>
                <c:pt idx="1176">
                  <c:v>18279</c:v>
                </c:pt>
                <c:pt idx="1177">
                  <c:v>18330</c:v>
                </c:pt>
                <c:pt idx="1178">
                  <c:v>18338</c:v>
                </c:pt>
                <c:pt idx="1179">
                  <c:v>18347</c:v>
                </c:pt>
                <c:pt idx="1180">
                  <c:v>18349</c:v>
                </c:pt>
                <c:pt idx="1181">
                  <c:v>18471.5</c:v>
                </c:pt>
                <c:pt idx="1182">
                  <c:v>18549</c:v>
                </c:pt>
                <c:pt idx="1183">
                  <c:v>18587</c:v>
                </c:pt>
                <c:pt idx="1184">
                  <c:v>18587</c:v>
                </c:pt>
                <c:pt idx="1185">
                  <c:v>18636.5</c:v>
                </c:pt>
                <c:pt idx="1186">
                  <c:v>18636.5</c:v>
                </c:pt>
                <c:pt idx="1187">
                  <c:v>18660.5</c:v>
                </c:pt>
                <c:pt idx="1188">
                  <c:v>18660.5</c:v>
                </c:pt>
                <c:pt idx="1189">
                  <c:v>18682.5</c:v>
                </c:pt>
                <c:pt idx="1190">
                  <c:v>18682.5</c:v>
                </c:pt>
                <c:pt idx="1191">
                  <c:v>18695</c:v>
                </c:pt>
                <c:pt idx="1192">
                  <c:v>18695</c:v>
                </c:pt>
                <c:pt idx="1193">
                  <c:v>18780</c:v>
                </c:pt>
                <c:pt idx="1194">
                  <c:v>18826</c:v>
                </c:pt>
                <c:pt idx="1195">
                  <c:v>18826</c:v>
                </c:pt>
                <c:pt idx="1196">
                  <c:v>18826</c:v>
                </c:pt>
                <c:pt idx="1197">
                  <c:v>18826</c:v>
                </c:pt>
                <c:pt idx="1198">
                  <c:v>18878</c:v>
                </c:pt>
                <c:pt idx="1199">
                  <c:v>18934</c:v>
                </c:pt>
                <c:pt idx="1200">
                  <c:v>19045</c:v>
                </c:pt>
                <c:pt idx="1201">
                  <c:v>19353</c:v>
                </c:pt>
                <c:pt idx="1202">
                  <c:v>19353</c:v>
                </c:pt>
                <c:pt idx="1203">
                  <c:v>19416</c:v>
                </c:pt>
                <c:pt idx="1204">
                  <c:v>19436</c:v>
                </c:pt>
                <c:pt idx="1205">
                  <c:v>19451</c:v>
                </c:pt>
                <c:pt idx="1206">
                  <c:v>19597</c:v>
                </c:pt>
                <c:pt idx="1207">
                  <c:v>19597</c:v>
                </c:pt>
                <c:pt idx="1208">
                  <c:v>19597</c:v>
                </c:pt>
                <c:pt idx="1209">
                  <c:v>19597</c:v>
                </c:pt>
                <c:pt idx="1210">
                  <c:v>19638</c:v>
                </c:pt>
                <c:pt idx="1211">
                  <c:v>19671</c:v>
                </c:pt>
                <c:pt idx="1212">
                  <c:v>19693</c:v>
                </c:pt>
                <c:pt idx="1213">
                  <c:v>19712</c:v>
                </c:pt>
                <c:pt idx="1214">
                  <c:v>19712</c:v>
                </c:pt>
                <c:pt idx="1215">
                  <c:v>19712</c:v>
                </c:pt>
                <c:pt idx="1216">
                  <c:v>19955</c:v>
                </c:pt>
                <c:pt idx="1217">
                  <c:v>19955</c:v>
                </c:pt>
                <c:pt idx="1218">
                  <c:v>19957</c:v>
                </c:pt>
                <c:pt idx="1219">
                  <c:v>19957</c:v>
                </c:pt>
                <c:pt idx="1220">
                  <c:v>20043</c:v>
                </c:pt>
                <c:pt idx="1221">
                  <c:v>20043</c:v>
                </c:pt>
                <c:pt idx="1222">
                  <c:v>20043</c:v>
                </c:pt>
                <c:pt idx="1223">
                  <c:v>20079</c:v>
                </c:pt>
                <c:pt idx="1224">
                  <c:v>20081</c:v>
                </c:pt>
                <c:pt idx="1225">
                  <c:v>20099</c:v>
                </c:pt>
                <c:pt idx="1226">
                  <c:v>20112</c:v>
                </c:pt>
                <c:pt idx="1227">
                  <c:v>20114</c:v>
                </c:pt>
                <c:pt idx="1228">
                  <c:v>20123</c:v>
                </c:pt>
                <c:pt idx="1229">
                  <c:v>20123</c:v>
                </c:pt>
                <c:pt idx="1230">
                  <c:v>20132</c:v>
                </c:pt>
                <c:pt idx="1231">
                  <c:v>20145</c:v>
                </c:pt>
                <c:pt idx="1232">
                  <c:v>20154</c:v>
                </c:pt>
                <c:pt idx="1233">
                  <c:v>20263.5</c:v>
                </c:pt>
                <c:pt idx="1234">
                  <c:v>20313</c:v>
                </c:pt>
                <c:pt idx="1235">
                  <c:v>20313</c:v>
                </c:pt>
                <c:pt idx="1236">
                  <c:v>20315</c:v>
                </c:pt>
                <c:pt idx="1237">
                  <c:v>20315</c:v>
                </c:pt>
                <c:pt idx="1238">
                  <c:v>20315</c:v>
                </c:pt>
                <c:pt idx="1239">
                  <c:v>20362</c:v>
                </c:pt>
                <c:pt idx="1240">
                  <c:v>20362</c:v>
                </c:pt>
                <c:pt idx="1241">
                  <c:v>20362</c:v>
                </c:pt>
                <c:pt idx="1242">
                  <c:v>20504</c:v>
                </c:pt>
                <c:pt idx="1243">
                  <c:v>20688</c:v>
                </c:pt>
                <c:pt idx="1244">
                  <c:v>20820</c:v>
                </c:pt>
                <c:pt idx="1245">
                  <c:v>21066</c:v>
                </c:pt>
                <c:pt idx="1246">
                  <c:v>21333</c:v>
                </c:pt>
                <c:pt idx="1247">
                  <c:v>21334</c:v>
                </c:pt>
                <c:pt idx="1248">
                  <c:v>21334</c:v>
                </c:pt>
                <c:pt idx="1249">
                  <c:v>21428</c:v>
                </c:pt>
                <c:pt idx="1250">
                  <c:v>21429.5</c:v>
                </c:pt>
                <c:pt idx="1251">
                  <c:v>21494</c:v>
                </c:pt>
                <c:pt idx="1252">
                  <c:v>21494</c:v>
                </c:pt>
                <c:pt idx="1253">
                  <c:v>21494</c:v>
                </c:pt>
                <c:pt idx="1254">
                  <c:v>21494</c:v>
                </c:pt>
                <c:pt idx="1255">
                  <c:v>21513</c:v>
                </c:pt>
                <c:pt idx="1256">
                  <c:v>21556.5</c:v>
                </c:pt>
                <c:pt idx="1257">
                  <c:v>21667</c:v>
                </c:pt>
                <c:pt idx="1258">
                  <c:v>21731</c:v>
                </c:pt>
                <c:pt idx="1259">
                  <c:v>22002.5</c:v>
                </c:pt>
                <c:pt idx="1260">
                  <c:v>22104</c:v>
                </c:pt>
                <c:pt idx="1261">
                  <c:v>22123.5</c:v>
                </c:pt>
                <c:pt idx="1262">
                  <c:v>22169.5</c:v>
                </c:pt>
                <c:pt idx="1263">
                  <c:v>22177</c:v>
                </c:pt>
                <c:pt idx="1264">
                  <c:v>22184.5</c:v>
                </c:pt>
                <c:pt idx="1265">
                  <c:v>22184.5</c:v>
                </c:pt>
                <c:pt idx="1266">
                  <c:v>22226.5</c:v>
                </c:pt>
                <c:pt idx="1267">
                  <c:v>22254</c:v>
                </c:pt>
                <c:pt idx="1268">
                  <c:v>22323.5</c:v>
                </c:pt>
                <c:pt idx="1269">
                  <c:v>22338.5</c:v>
                </c:pt>
                <c:pt idx="1270">
                  <c:v>22367.5</c:v>
                </c:pt>
                <c:pt idx="1271">
                  <c:v>22368</c:v>
                </c:pt>
                <c:pt idx="1272">
                  <c:v>22386</c:v>
                </c:pt>
                <c:pt idx="1273">
                  <c:v>22388</c:v>
                </c:pt>
                <c:pt idx="1274">
                  <c:v>22419</c:v>
                </c:pt>
                <c:pt idx="1275">
                  <c:v>22618</c:v>
                </c:pt>
                <c:pt idx="1276">
                  <c:v>22624</c:v>
                </c:pt>
                <c:pt idx="1277">
                  <c:v>22743</c:v>
                </c:pt>
                <c:pt idx="1278">
                  <c:v>23079</c:v>
                </c:pt>
                <c:pt idx="1279">
                  <c:v>23579</c:v>
                </c:pt>
                <c:pt idx="1280">
                  <c:v>23595</c:v>
                </c:pt>
                <c:pt idx="1281">
                  <c:v>23597</c:v>
                </c:pt>
                <c:pt idx="1282">
                  <c:v>24045</c:v>
                </c:pt>
                <c:pt idx="1283">
                  <c:v>24045</c:v>
                </c:pt>
                <c:pt idx="1284">
                  <c:v>24158</c:v>
                </c:pt>
                <c:pt idx="1285">
                  <c:v>24176.5</c:v>
                </c:pt>
                <c:pt idx="1286">
                  <c:v>24218.5</c:v>
                </c:pt>
                <c:pt idx="1287">
                  <c:v>24264.5</c:v>
                </c:pt>
                <c:pt idx="1288">
                  <c:v>24281</c:v>
                </c:pt>
                <c:pt idx="1289">
                  <c:v>24342</c:v>
                </c:pt>
                <c:pt idx="1290">
                  <c:v>24410</c:v>
                </c:pt>
                <c:pt idx="1291">
                  <c:v>24741</c:v>
                </c:pt>
                <c:pt idx="1292">
                  <c:v>24977</c:v>
                </c:pt>
                <c:pt idx="1293">
                  <c:v>25435</c:v>
                </c:pt>
                <c:pt idx="1294">
                  <c:v>25506</c:v>
                </c:pt>
                <c:pt idx="1295">
                  <c:v>25517</c:v>
                </c:pt>
                <c:pt idx="1296">
                  <c:v>25587</c:v>
                </c:pt>
                <c:pt idx="1297">
                  <c:v>25987</c:v>
                </c:pt>
                <c:pt idx="1298">
                  <c:v>26303</c:v>
                </c:pt>
                <c:pt idx="1299">
                  <c:v>26303</c:v>
                </c:pt>
                <c:pt idx="1300">
                  <c:v>26314</c:v>
                </c:pt>
                <c:pt idx="1301">
                  <c:v>26314</c:v>
                </c:pt>
                <c:pt idx="1302">
                  <c:v>26677.5</c:v>
                </c:pt>
                <c:pt idx="1303">
                  <c:v>26845</c:v>
                </c:pt>
                <c:pt idx="1304">
                  <c:v>26847</c:v>
                </c:pt>
                <c:pt idx="1305">
                  <c:v>26865</c:v>
                </c:pt>
                <c:pt idx="1306">
                  <c:v>27399</c:v>
                </c:pt>
                <c:pt idx="1307">
                  <c:v>27402.5</c:v>
                </c:pt>
                <c:pt idx="1308">
                  <c:v>27440</c:v>
                </c:pt>
                <c:pt idx="1309">
                  <c:v>27493</c:v>
                </c:pt>
                <c:pt idx="1310">
                  <c:v>27504</c:v>
                </c:pt>
                <c:pt idx="1311">
                  <c:v>27583</c:v>
                </c:pt>
                <c:pt idx="1312">
                  <c:v>27599</c:v>
                </c:pt>
                <c:pt idx="1313">
                  <c:v>27995.5</c:v>
                </c:pt>
                <c:pt idx="1314">
                  <c:v>27996</c:v>
                </c:pt>
                <c:pt idx="1315">
                  <c:v>27999.5</c:v>
                </c:pt>
                <c:pt idx="1316">
                  <c:v>28002</c:v>
                </c:pt>
                <c:pt idx="1317">
                  <c:v>28086</c:v>
                </c:pt>
                <c:pt idx="1318">
                  <c:v>28222</c:v>
                </c:pt>
                <c:pt idx="1319">
                  <c:v>28238</c:v>
                </c:pt>
                <c:pt idx="1320">
                  <c:v>28366.5</c:v>
                </c:pt>
                <c:pt idx="1321">
                  <c:v>28367</c:v>
                </c:pt>
                <c:pt idx="1322">
                  <c:v>28685</c:v>
                </c:pt>
                <c:pt idx="1323">
                  <c:v>28837</c:v>
                </c:pt>
                <c:pt idx="1324">
                  <c:v>29500</c:v>
                </c:pt>
                <c:pt idx="1325">
                  <c:v>30150</c:v>
                </c:pt>
                <c:pt idx="1326">
                  <c:v>30298</c:v>
                </c:pt>
                <c:pt idx="1327">
                  <c:v>30352</c:v>
                </c:pt>
                <c:pt idx="1328">
                  <c:v>30405</c:v>
                </c:pt>
                <c:pt idx="1329">
                  <c:v>30462</c:v>
                </c:pt>
                <c:pt idx="1330">
                  <c:v>30792</c:v>
                </c:pt>
                <c:pt idx="1331">
                  <c:v>30855</c:v>
                </c:pt>
                <c:pt idx="1332">
                  <c:v>30860.5</c:v>
                </c:pt>
                <c:pt idx="1333">
                  <c:v>30862.5</c:v>
                </c:pt>
                <c:pt idx="1334">
                  <c:v>31000</c:v>
                </c:pt>
                <c:pt idx="1335">
                  <c:v>31062</c:v>
                </c:pt>
                <c:pt idx="1336">
                  <c:v>31540</c:v>
                </c:pt>
                <c:pt idx="1337">
                  <c:v>31571</c:v>
                </c:pt>
                <c:pt idx="1338">
                  <c:v>31716</c:v>
                </c:pt>
                <c:pt idx="1339">
                  <c:v>32280</c:v>
                </c:pt>
                <c:pt idx="1340">
                  <c:v>32298</c:v>
                </c:pt>
              </c:numCache>
            </c:numRef>
          </c:xVal>
          <c:yVal>
            <c:numRef>
              <c:f>Active!$I$21:$I$1844</c:f>
              <c:numCache>
                <c:formatCode>General</c:formatCode>
                <c:ptCount val="1824"/>
                <c:pt idx="0">
                  <c:v>4.8006700000769342E-2</c:v>
                </c:pt>
                <c:pt idx="1">
                  <c:v>9.0753399999812245E-2</c:v>
                </c:pt>
                <c:pt idx="2">
                  <c:v>2.494960000149149E-2</c:v>
                </c:pt>
                <c:pt idx="3">
                  <c:v>1.8299899998964975E-2</c:v>
                </c:pt>
                <c:pt idx="4">
                  <c:v>8.9226400003099116E-2</c:v>
                </c:pt>
                <c:pt idx="5">
                  <c:v>3.4796749998349696E-2</c:v>
                </c:pt>
                <c:pt idx="6">
                  <c:v>7.1950900000956608E-2</c:v>
                </c:pt>
                <c:pt idx="7">
                  <c:v>8.1558049998420756E-2</c:v>
                </c:pt>
                <c:pt idx="8">
                  <c:v>5.6991800000105286E-2</c:v>
                </c:pt>
                <c:pt idx="9">
                  <c:v>4.4538800000736956E-2</c:v>
                </c:pt>
                <c:pt idx="10">
                  <c:v>5.0014600001304643E-2</c:v>
                </c:pt>
                <c:pt idx="11">
                  <c:v>4.5328100000915583E-2</c:v>
                </c:pt>
                <c:pt idx="12">
                  <c:v>5.546179999873857E-2</c:v>
                </c:pt>
                <c:pt idx="13">
                  <c:v>6.8994799999927636E-2</c:v>
                </c:pt>
                <c:pt idx="14">
                  <c:v>2.5523700001940597E-2</c:v>
                </c:pt>
                <c:pt idx="15">
                  <c:v>1.9761299998208415E-2</c:v>
                </c:pt>
                <c:pt idx="16">
                  <c:v>1.4499799999612151E-2</c:v>
                </c:pt>
                <c:pt idx="17">
                  <c:v>4.6238300001277821E-2</c:v>
                </c:pt>
                <c:pt idx="18">
                  <c:v>2.2831999998743413E-2</c:v>
                </c:pt>
                <c:pt idx="19">
                  <c:v>6.5986699999484699E-2</c:v>
                </c:pt>
                <c:pt idx="20">
                  <c:v>5.3249399999913294E-2</c:v>
                </c:pt>
                <c:pt idx="21">
                  <c:v>6.676549999974668E-2</c:v>
                </c:pt>
                <c:pt idx="22">
                  <c:v>3.2456699998874683E-2</c:v>
                </c:pt>
                <c:pt idx="23">
                  <c:v>6.184199999916018E-2</c:v>
                </c:pt>
                <c:pt idx="24">
                  <c:v>8.3806399998138659E-2</c:v>
                </c:pt>
                <c:pt idx="25">
                  <c:v>7.9107699999440229E-2</c:v>
                </c:pt>
                <c:pt idx="26">
                  <c:v>2.8481900000770111E-2</c:v>
                </c:pt>
                <c:pt idx="27">
                  <c:v>8.4363400001166156E-2</c:v>
                </c:pt>
                <c:pt idx="28">
                  <c:v>0.11340785000356846</c:v>
                </c:pt>
                <c:pt idx="29">
                  <c:v>0.10599280000315048</c:v>
                </c:pt>
                <c:pt idx="30">
                  <c:v>7.9385100001672981E-2</c:v>
                </c:pt>
                <c:pt idx="31">
                  <c:v>8.0151599999226164E-2</c:v>
                </c:pt>
                <c:pt idx="32">
                  <c:v>8.1925100002990803E-2</c:v>
                </c:pt>
                <c:pt idx="33">
                  <c:v>5.0501900001108879E-2</c:v>
                </c:pt>
                <c:pt idx="34">
                  <c:v>2.6340200001868652E-2</c:v>
                </c:pt>
                <c:pt idx="35">
                  <c:v>6.7048900000372669E-2</c:v>
                </c:pt>
                <c:pt idx="36">
                  <c:v>1.2089800002286211E-2</c:v>
                </c:pt>
                <c:pt idx="37">
                  <c:v>1.7440100000385428E-2</c:v>
                </c:pt>
                <c:pt idx="38">
                  <c:v>6.2350200001674239E-2</c:v>
                </c:pt>
                <c:pt idx="39">
                  <c:v>7.6278399999864632E-2</c:v>
                </c:pt>
                <c:pt idx="40">
                  <c:v>1.143199999933131E-2</c:v>
                </c:pt>
                <c:pt idx="41">
                  <c:v>2.0896100002573803E-2</c:v>
                </c:pt>
                <c:pt idx="42">
                  <c:v>4.254410000066855E-2</c:v>
                </c:pt>
                <c:pt idx="43">
                  <c:v>5.2120899999863468E-2</c:v>
                </c:pt>
                <c:pt idx="44">
                  <c:v>3.5834300000715302E-2</c:v>
                </c:pt>
                <c:pt idx="45">
                  <c:v>4.3690700000297511E-2</c:v>
                </c:pt>
                <c:pt idx="46">
                  <c:v>5.9958099998766556E-2</c:v>
                </c:pt>
                <c:pt idx="47">
                  <c:v>0.10295810000025085</c:v>
                </c:pt>
                <c:pt idx="48">
                  <c:v>8.1142000002728309E-2</c:v>
                </c:pt>
                <c:pt idx="49">
                  <c:v>3.6452000000281259E-2</c:v>
                </c:pt>
                <c:pt idx="50">
                  <c:v>4.599900000175694E-2</c:v>
                </c:pt>
                <c:pt idx="51">
                  <c:v>2.785539999968023E-2</c:v>
                </c:pt>
                <c:pt idx="52">
                  <c:v>2.7133900002809241E-2</c:v>
                </c:pt>
                <c:pt idx="53">
                  <c:v>7.1062099999835482E-2</c:v>
                </c:pt>
                <c:pt idx="54">
                  <c:v>3.3919100002094638E-2</c:v>
                </c:pt>
                <c:pt idx="55">
                  <c:v>6.3002000002597924E-2</c:v>
                </c:pt>
                <c:pt idx="56">
                  <c:v>3.0056299998250324E-2</c:v>
                </c:pt>
                <c:pt idx="57">
                  <c:v>7.3352299998077797E-2</c:v>
                </c:pt>
                <c:pt idx="58">
                  <c:v>6.0472000001027482E-2</c:v>
                </c:pt>
                <c:pt idx="59">
                  <c:v>2.7743999962694943E-3</c:v>
                </c:pt>
                <c:pt idx="60">
                  <c:v>6.7030099999101367E-2</c:v>
                </c:pt>
                <c:pt idx="61">
                  <c:v>4.7766249997948762E-2</c:v>
                </c:pt>
                <c:pt idx="62">
                  <c:v>2.6714899999205954E-2</c:v>
                </c:pt>
                <c:pt idx="63">
                  <c:v>8.6981099997501587E-2</c:v>
                </c:pt>
                <c:pt idx="64">
                  <c:v>3.902255000139121E-2</c:v>
                </c:pt>
                <c:pt idx="65">
                  <c:v>1.4355300001625437E-2</c:v>
                </c:pt>
                <c:pt idx="66">
                  <c:v>5.873299999802839E-2</c:v>
                </c:pt>
                <c:pt idx="72">
                  <c:v>6.0498400001961272E-2</c:v>
                </c:pt>
                <c:pt idx="73">
                  <c:v>3.4039000001939712E-2</c:v>
                </c:pt>
                <c:pt idx="74">
                  <c:v>5.6121900001016911E-2</c:v>
                </c:pt>
                <c:pt idx="75">
                  <c:v>4.2241000002832152E-2</c:v>
                </c:pt>
                <c:pt idx="76">
                  <c:v>4.8961399999825517E-2</c:v>
                </c:pt>
                <c:pt idx="77">
                  <c:v>3.5425499998382293E-2</c:v>
                </c:pt>
                <c:pt idx="78">
                  <c:v>5.4425499998615123E-2</c:v>
                </c:pt>
                <c:pt idx="79">
                  <c:v>6.5691699997842079E-2</c:v>
                </c:pt>
                <c:pt idx="80">
                  <c:v>2.65802000030817E-2</c:v>
                </c:pt>
                <c:pt idx="81">
                  <c:v>4.9580200004129438E-2</c:v>
                </c:pt>
                <c:pt idx="82">
                  <c:v>4.0256799999042414E-2</c:v>
                </c:pt>
                <c:pt idx="83">
                  <c:v>4.9401600001147017E-2</c:v>
                </c:pt>
                <c:pt idx="84">
                  <c:v>3.4085200000845362E-2</c:v>
                </c:pt>
                <c:pt idx="85">
                  <c:v>3.001340000264463E-2</c:v>
                </c:pt>
                <c:pt idx="86">
                  <c:v>5.2013399999850662E-2</c:v>
                </c:pt>
                <c:pt idx="87">
                  <c:v>4.7006400003738236E-2</c:v>
                </c:pt>
                <c:pt idx="88">
                  <c:v>3.3826599999883911E-2</c:v>
                </c:pt>
                <c:pt idx="89">
                  <c:v>2.6744899998448091E-2</c:v>
                </c:pt>
                <c:pt idx="90">
                  <c:v>3.573790000154986E-2</c:v>
                </c:pt>
                <c:pt idx="91">
                  <c:v>1.8047300003672717E-2</c:v>
                </c:pt>
                <c:pt idx="92">
                  <c:v>4.3439600001875078E-2</c:v>
                </c:pt>
                <c:pt idx="93">
                  <c:v>3.710510000018985E-2</c:v>
                </c:pt>
                <c:pt idx="94">
                  <c:v>4.3907799998123664E-2</c:v>
                </c:pt>
                <c:pt idx="95">
                  <c:v>3.8249900000664638E-2</c:v>
                </c:pt>
                <c:pt idx="96">
                  <c:v>1.2890300004073652E-2</c:v>
                </c:pt>
                <c:pt idx="97">
                  <c:v>3.4753699997963849E-2</c:v>
                </c:pt>
                <c:pt idx="98">
                  <c:v>4.4538300000567688E-2</c:v>
                </c:pt>
                <c:pt idx="99">
                  <c:v>3.3032200000889134E-2</c:v>
                </c:pt>
                <c:pt idx="100">
                  <c:v>-7.3023000004468486E-3</c:v>
                </c:pt>
                <c:pt idx="101">
                  <c:v>3.2334600000467617E-2</c:v>
                </c:pt>
                <c:pt idx="102">
                  <c:v>2.0529649998934474E-2</c:v>
                </c:pt>
                <c:pt idx="103">
                  <c:v>5.8589200001733843E-2</c:v>
                </c:pt>
                <c:pt idx="104">
                  <c:v>1.2118099999497645E-2</c:v>
                </c:pt>
                <c:pt idx="105">
                  <c:v>3.0694900000526104E-2</c:v>
                </c:pt>
                <c:pt idx="106">
                  <c:v>4.7034100000018952E-2</c:v>
                </c:pt>
                <c:pt idx="107">
                  <c:v>9.3435000017052516E-3</c:v>
                </c:pt>
                <c:pt idx="108">
                  <c:v>3.4735800003545592E-2</c:v>
                </c:pt>
                <c:pt idx="109">
                  <c:v>3.3354600000166101E-2</c:v>
                </c:pt>
                <c:pt idx="110">
                  <c:v>4.818699999304954E-3</c:v>
                </c:pt>
                <c:pt idx="111">
                  <c:v>-9.1164999976172112E-3</c:v>
                </c:pt>
                <c:pt idx="112">
                  <c:v>1.8210999998700572E-2</c:v>
                </c:pt>
                <c:pt idx="113">
                  <c:v>-1.6260649998002918E-2</c:v>
                </c:pt>
                <c:pt idx="114">
                  <c:v>6.079890000182786E-2</c:v>
                </c:pt>
                <c:pt idx="115">
                  <c:v>2.4346499998500803E-2</c:v>
                </c:pt>
                <c:pt idx="116">
                  <c:v>1.7048199999408098E-2</c:v>
                </c:pt>
                <c:pt idx="117">
                  <c:v>3.9790800001355819E-2</c:v>
                </c:pt>
                <c:pt idx="118">
                  <c:v>4.1956699998991098E-2</c:v>
                </c:pt>
                <c:pt idx="119">
                  <c:v>3.7059999885968864E-4</c:v>
                </c:pt>
                <c:pt idx="120">
                  <c:v>2.393570000276668E-2</c:v>
                </c:pt>
                <c:pt idx="121">
                  <c:v>-8.7979999807430431E-4</c:v>
                </c:pt>
                <c:pt idx="122">
                  <c:v>2.1102999962749891E-3</c:v>
                </c:pt>
                <c:pt idx="123">
                  <c:v>-7.9076000038185157E-3</c:v>
                </c:pt>
                <c:pt idx="124">
                  <c:v>3.8846100003866013E-2</c:v>
                </c:pt>
                <c:pt idx="125">
                  <c:v>1.489860000583576E-2</c:v>
                </c:pt>
                <c:pt idx="126">
                  <c:v>1.1230600000999402E-2</c:v>
                </c:pt>
                <c:pt idx="127">
                  <c:v>1.6982799999823328E-2</c:v>
                </c:pt>
                <c:pt idx="128">
                  <c:v>1.7382100006216206E-2</c:v>
                </c:pt>
                <c:pt idx="129">
                  <c:v>1.7202299997734372E-2</c:v>
                </c:pt>
                <c:pt idx="130">
                  <c:v>1.5756300002976786E-2</c:v>
                </c:pt>
                <c:pt idx="131">
                  <c:v>8.900000000721775E-3</c:v>
                </c:pt>
                <c:pt idx="132">
                  <c:v>8.8929999983520247E-3</c:v>
                </c:pt>
                <c:pt idx="133">
                  <c:v>6.911100004799664E-3</c:v>
                </c:pt>
                <c:pt idx="134">
                  <c:v>5.6664999938220717E-3</c:v>
                </c:pt>
                <c:pt idx="135">
                  <c:v>4.8212000037892722E-3</c:v>
                </c:pt>
                <c:pt idx="136">
                  <c:v>1.6652500002237502E-2</c:v>
                </c:pt>
                <c:pt idx="137">
                  <c:v>-1.749700000800658E-3</c:v>
                </c:pt>
                <c:pt idx="138">
                  <c:v>-6.8284999942989089E-3</c:v>
                </c:pt>
                <c:pt idx="139">
                  <c:v>-2.4893000008887611E-3</c:v>
                </c:pt>
                <c:pt idx="140">
                  <c:v>2.5107000037678517E-3</c:v>
                </c:pt>
                <c:pt idx="141">
                  <c:v>-1.7989999469136819E-4</c:v>
                </c:pt>
                <c:pt idx="145">
                  <c:v>7.3381000038352795E-3</c:v>
                </c:pt>
                <c:pt idx="148">
                  <c:v>5.9718000047723763E-3</c:v>
                </c:pt>
                <c:pt idx="158">
                  <c:v>3.5843000005115755E-3</c:v>
                </c:pt>
                <c:pt idx="160">
                  <c:v>7.3770999952103011E-3</c:v>
                </c:pt>
                <c:pt idx="161">
                  <c:v>1.037709999945946E-2</c:v>
                </c:pt>
                <c:pt idx="162">
                  <c:v>4.531800004770048E-3</c:v>
                </c:pt>
                <c:pt idx="164">
                  <c:v>-7.8446999978041276E-3</c:v>
                </c:pt>
                <c:pt idx="165">
                  <c:v>3.2633000009809621E-3</c:v>
                </c:pt>
                <c:pt idx="166">
                  <c:v>8.6124000008567236E-3</c:v>
                </c:pt>
                <c:pt idx="167">
                  <c:v>8.9217999993707053E-3</c:v>
                </c:pt>
                <c:pt idx="168">
                  <c:v>8.0765000020619482E-3</c:v>
                </c:pt>
                <c:pt idx="169">
                  <c:v>3.6953000017092563E-3</c:v>
                </c:pt>
                <c:pt idx="170">
                  <c:v>-1.0851999977603555E-3</c:v>
                </c:pt>
                <c:pt idx="171">
                  <c:v>6.3140999991446733E-3</c:v>
                </c:pt>
                <c:pt idx="172">
                  <c:v>3.8862000001245178E-3</c:v>
                </c:pt>
                <c:pt idx="173">
                  <c:v>5.1454000058583915E-3</c:v>
                </c:pt>
                <c:pt idx="174">
                  <c:v>1.9836999999824911E-3</c:v>
                </c:pt>
                <c:pt idx="175">
                  <c:v>8.1384000004618429E-3</c:v>
                </c:pt>
                <c:pt idx="176">
                  <c:v>1.4407999988179654E-3</c:v>
                </c:pt>
                <c:pt idx="177">
                  <c:v>5.5954999988898635E-3</c:v>
                </c:pt>
                <c:pt idx="179">
                  <c:v>4.4338000006973743E-3</c:v>
                </c:pt>
                <c:pt idx="180">
                  <c:v>5.5885000037960708E-3</c:v>
                </c:pt>
                <c:pt idx="182">
                  <c:v>-2.7278999987174757E-3</c:v>
                </c:pt>
                <c:pt idx="183">
                  <c:v>-6.972499999392312E-3</c:v>
                </c:pt>
                <c:pt idx="184">
                  <c:v>5.3369000015663914E-3</c:v>
                </c:pt>
                <c:pt idx="185">
                  <c:v>6.2254000004031695E-3</c:v>
                </c:pt>
                <c:pt idx="186">
                  <c:v>-2.6380000053904951E-4</c:v>
                </c:pt>
                <c:pt idx="187">
                  <c:v>6.6247000067960471E-3</c:v>
                </c:pt>
                <c:pt idx="188">
                  <c:v>3.3800999954110011E-3</c:v>
                </c:pt>
                <c:pt idx="189">
                  <c:v>1.0380100000475068E-2</c:v>
                </c:pt>
                <c:pt idx="191">
                  <c:v>4.2901999986497685E-3</c:v>
                </c:pt>
                <c:pt idx="192">
                  <c:v>8.2901999994646758E-3</c:v>
                </c:pt>
                <c:pt idx="193">
                  <c:v>1.7290200004936196E-2</c:v>
                </c:pt>
                <c:pt idx="194">
                  <c:v>1.7290200004936196E-2</c:v>
                </c:pt>
                <c:pt idx="195">
                  <c:v>1.8689500000618864E-2</c:v>
                </c:pt>
                <c:pt idx="196">
                  <c:v>7.2003000022959895E-3</c:v>
                </c:pt>
                <c:pt idx="197">
                  <c:v>1.8838999967556447E-3</c:v>
                </c:pt>
                <c:pt idx="198">
                  <c:v>3.7883899996813852E-2</c:v>
                </c:pt>
                <c:pt idx="199">
                  <c:v>-7.2275999991688877E-3</c:v>
                </c:pt>
                <c:pt idx="200">
                  <c:v>4.772400003275834E-3</c:v>
                </c:pt>
                <c:pt idx="201">
                  <c:v>7.7724000002490357E-3</c:v>
                </c:pt>
                <c:pt idx="203">
                  <c:v>4.1863000005832873E-3</c:v>
                </c:pt>
                <c:pt idx="204">
                  <c:v>1.2384200002998114E-2</c:v>
                </c:pt>
                <c:pt idx="205">
                  <c:v>4.7514000034425408E-3</c:v>
                </c:pt>
                <c:pt idx="206">
                  <c:v>5.4650000674882904E-4</c:v>
                </c:pt>
                <c:pt idx="208">
                  <c:v>1.8488999994588085E-3</c:v>
                </c:pt>
                <c:pt idx="209">
                  <c:v>-8.8839999807532877E-4</c:v>
                </c:pt>
                <c:pt idx="210">
                  <c:v>5.7770999992499128E-3</c:v>
                </c:pt>
                <c:pt idx="211">
                  <c:v>4.974999996193219E-3</c:v>
                </c:pt>
                <c:pt idx="212">
                  <c:v>4.7303999963332899E-3</c:v>
                </c:pt>
                <c:pt idx="213">
                  <c:v>5.7304000001749955E-3</c:v>
                </c:pt>
                <c:pt idx="214">
                  <c:v>5.7304000001749955E-3</c:v>
                </c:pt>
                <c:pt idx="215">
                  <c:v>6.7303999967407435E-3</c:v>
                </c:pt>
                <c:pt idx="216">
                  <c:v>7.7304000005824491E-3</c:v>
                </c:pt>
                <c:pt idx="217">
                  <c:v>7.7304000005824491E-3</c:v>
                </c:pt>
                <c:pt idx="218">
                  <c:v>7.7304000005824491E-3</c:v>
                </c:pt>
                <c:pt idx="219">
                  <c:v>7.7304000005824491E-3</c:v>
                </c:pt>
                <c:pt idx="220">
                  <c:v>1.0730399997555651E-2</c:v>
                </c:pt>
                <c:pt idx="221">
                  <c:v>1.2730399997963104E-2</c:v>
                </c:pt>
                <c:pt idx="222">
                  <c:v>1.3743000017711893E-3</c:v>
                </c:pt>
                <c:pt idx="223">
                  <c:v>7.1297000031336211E-3</c:v>
                </c:pt>
                <c:pt idx="224">
                  <c:v>-9.6019999909913167E-4</c:v>
                </c:pt>
                <c:pt idx="225">
                  <c:v>1.6171500028576702E-3</c:v>
                </c:pt>
                <c:pt idx="226">
                  <c:v>1.7484999989392236E-3</c:v>
                </c:pt>
                <c:pt idx="227">
                  <c:v>-3.7406999981612898E-3</c:v>
                </c:pt>
                <c:pt idx="228">
                  <c:v>-2.7407000015955418E-3</c:v>
                </c:pt>
                <c:pt idx="229">
                  <c:v>4.2593000034685247E-3</c:v>
                </c:pt>
                <c:pt idx="230">
                  <c:v>1.2126000001444481E-3</c:v>
                </c:pt>
                <c:pt idx="231">
                  <c:v>4.6767000021645799E-3</c:v>
                </c:pt>
                <c:pt idx="232">
                  <c:v>-5.3735000037704594E-3</c:v>
                </c:pt>
                <c:pt idx="233">
                  <c:v>1.695400002063252E-3</c:v>
                </c:pt>
                <c:pt idx="234">
                  <c:v>-2.9951999968034215E-3</c:v>
                </c:pt>
                <c:pt idx="236">
                  <c:v>-2.448200000799261E-3</c:v>
                </c:pt>
                <c:pt idx="237">
                  <c:v>-9.3833999999333173E-3</c:v>
                </c:pt>
                <c:pt idx="238">
                  <c:v>-4.383400002552662E-3</c:v>
                </c:pt>
                <c:pt idx="239">
                  <c:v>-3.3833999987109564E-3</c:v>
                </c:pt>
                <c:pt idx="240">
                  <c:v>-2.3834000021452084E-3</c:v>
                </c:pt>
                <c:pt idx="241">
                  <c:v>-1.3833999983035028E-3</c:v>
                </c:pt>
                <c:pt idx="242">
                  <c:v>6.1660000210395083E-4</c:v>
                </c:pt>
                <c:pt idx="243">
                  <c:v>-6.7470000067260116E-4</c:v>
                </c:pt>
                <c:pt idx="244">
                  <c:v>7.4800000002142042E-3</c:v>
                </c:pt>
                <c:pt idx="245">
                  <c:v>1.5197000029729679E-3</c:v>
                </c:pt>
                <c:pt idx="246">
                  <c:v>3.5628999976324849E-3</c:v>
                </c:pt>
                <c:pt idx="247">
                  <c:v>5.2032999956281856E-3</c:v>
                </c:pt>
                <c:pt idx="248">
                  <c:v>1.9630000315373763E-4</c:v>
                </c:pt>
                <c:pt idx="249">
                  <c:v>4.5419000016408972E-3</c:v>
                </c:pt>
                <c:pt idx="250">
                  <c:v>5.8081000024685636E-3</c:v>
                </c:pt>
                <c:pt idx="251">
                  <c:v>-4.1486999980406836E-3</c:v>
                </c:pt>
                <c:pt idx="252">
                  <c:v>-2.2839299999759533E-2</c:v>
                </c:pt>
                <c:pt idx="253">
                  <c:v>-8.3929999527754262E-4</c:v>
                </c:pt>
                <c:pt idx="254">
                  <c:v>0</c:v>
                </c:pt>
                <c:pt idx="255">
                  <c:v>-6.0838999997940846E-3</c:v>
                </c:pt>
                <c:pt idx="256">
                  <c:v>-1.3465099997119978E-2</c:v>
                </c:pt>
                <c:pt idx="257">
                  <c:v>1.399900000251364E-2</c:v>
                </c:pt>
                <c:pt idx="258">
                  <c:v>-2.0979000037186779E-3</c:v>
                </c:pt>
                <c:pt idx="260">
                  <c:v>-3.723699992406182E-3</c:v>
                </c:pt>
                <c:pt idx="261">
                  <c:v>5.8700000008684583E-3</c:v>
                </c:pt>
                <c:pt idx="262">
                  <c:v>-4.3746000010287389E-3</c:v>
                </c:pt>
                <c:pt idx="263">
                  <c:v>2.6929999876301736E-4</c:v>
                </c:pt>
                <c:pt idx="264">
                  <c:v>-7.0220000052358955E-3</c:v>
                </c:pt>
                <c:pt idx="265">
                  <c:v>-1.7126000020653009E-3</c:v>
                </c:pt>
                <c:pt idx="266">
                  <c:v>-4.7557900004903786E-2</c:v>
                </c:pt>
                <c:pt idx="267">
                  <c:v>-5.5579000036232173E-3</c:v>
                </c:pt>
                <c:pt idx="268">
                  <c:v>-3.5579000032157637E-3</c:v>
                </c:pt>
                <c:pt idx="270">
                  <c:v>-9.3909999850438908E-4</c:v>
                </c:pt>
                <c:pt idx="271">
                  <c:v>4.3271000031381845E-3</c:v>
                </c:pt>
                <c:pt idx="272">
                  <c:v>-1.5114800000446849E-2</c:v>
                </c:pt>
                <c:pt idx="273">
                  <c:v>8.6406000045826659E-3</c:v>
                </c:pt>
                <c:pt idx="274">
                  <c:v>-6.0400000074878335E-4</c:v>
                </c:pt>
                <c:pt idx="275">
                  <c:v>-7.805400004144758E-3</c:v>
                </c:pt>
                <c:pt idx="276">
                  <c:v>0</c:v>
                </c:pt>
                <c:pt idx="277">
                  <c:v>1.7234999977517873E-3</c:v>
                </c:pt>
                <c:pt idx="279">
                  <c:v>-4.2257000022800639E-3</c:v>
                </c:pt>
                <c:pt idx="280">
                  <c:v>6.8391000022529624E-3</c:v>
                </c:pt>
                <c:pt idx="281">
                  <c:v>-2.4055000030784868E-3</c:v>
                </c:pt>
                <c:pt idx="282">
                  <c:v>-1.6068999975686893E-3</c:v>
                </c:pt>
                <c:pt idx="283">
                  <c:v>1.0180000390391797E-4</c:v>
                </c:pt>
                <c:pt idx="284">
                  <c:v>-1.6789999790489674E-4</c:v>
                </c:pt>
                <c:pt idx="285">
                  <c:v>8.3209999866085127E-4</c:v>
                </c:pt>
                <c:pt idx="286">
                  <c:v>2.4508999995305203E-3</c:v>
                </c:pt>
                <c:pt idx="287">
                  <c:v>-1.3894100004108623E-2</c:v>
                </c:pt>
                <c:pt idx="288">
                  <c:v>-1.0627900002873503E-2</c:v>
                </c:pt>
                <c:pt idx="289">
                  <c:v>-2.0738999955938198E-3</c:v>
                </c:pt>
                <c:pt idx="290">
                  <c:v>-9.4153999962145463E-3</c:v>
                </c:pt>
                <c:pt idx="292">
                  <c:v>7.9050999993341975E-3</c:v>
                </c:pt>
                <c:pt idx="293">
                  <c:v>4.4159000026411377E-3</c:v>
                </c:pt>
                <c:pt idx="294">
                  <c:v>1.0598000008030795E-3</c:v>
                </c:pt>
                <c:pt idx="295">
                  <c:v>-1.4875400003802497E-2</c:v>
                </c:pt>
                <c:pt idx="296">
                  <c:v>1.2124599998060148E-2</c:v>
                </c:pt>
                <c:pt idx="297">
                  <c:v>-5.720699999073986E-3</c:v>
                </c:pt>
                <c:pt idx="299">
                  <c:v>-1.3591099996119738E-2</c:v>
                </c:pt>
                <c:pt idx="300">
                  <c:v>9.4088999976520427E-3</c:v>
                </c:pt>
                <c:pt idx="301">
                  <c:v>-1.1702600000717212E-2</c:v>
                </c:pt>
                <c:pt idx="302">
                  <c:v>-7.2385000021313317E-3</c:v>
                </c:pt>
                <c:pt idx="303">
                  <c:v>-8.1759999739006162E-4</c:v>
                </c:pt>
                <c:pt idx="304">
                  <c:v>-1.9290999989607371E-3</c:v>
                </c:pt>
                <c:pt idx="305">
                  <c:v>-8.0190000007860363E-3</c:v>
                </c:pt>
                <c:pt idx="306">
                  <c:v>-9.9739999859593809E-4</c:v>
                </c:pt>
                <c:pt idx="307">
                  <c:v>4.6896999992895871E-3</c:v>
                </c:pt>
                <c:pt idx="308">
                  <c:v>2.9558999958680943E-3</c:v>
                </c:pt>
                <c:pt idx="309">
                  <c:v>-6.5333000020473264E-3</c:v>
                </c:pt>
                <c:pt idx="310">
                  <c:v>-1.1555999953998253E-3</c:v>
                </c:pt>
                <c:pt idx="311">
                  <c:v>4.3551999988267198E-3</c:v>
                </c:pt>
                <c:pt idx="312">
                  <c:v>-6.623199995374307E-3</c:v>
                </c:pt>
                <c:pt idx="313">
                  <c:v>-1.6231999979936518E-3</c:v>
                </c:pt>
                <c:pt idx="314">
                  <c:v>1.7463199998019263E-2</c:v>
                </c:pt>
                <c:pt idx="315">
                  <c:v>1.5484800002013799E-2</c:v>
                </c:pt>
                <c:pt idx="317">
                  <c:v>-2.9395999954431318E-3</c:v>
                </c:pt>
                <c:pt idx="318">
                  <c:v>-5.6984999973792583E-3</c:v>
                </c:pt>
                <c:pt idx="319">
                  <c:v>6.4345999999204651E-3</c:v>
                </c:pt>
                <c:pt idx="320">
                  <c:v>6.5210000029765069E-3</c:v>
                </c:pt>
                <c:pt idx="321">
                  <c:v>-1.1568900001293514E-2</c:v>
                </c:pt>
                <c:pt idx="322">
                  <c:v>-3.0581000028178096E-3</c:v>
                </c:pt>
                <c:pt idx="323">
                  <c:v>1.9167999998899177E-3</c:v>
                </c:pt>
                <c:pt idx="324">
                  <c:v>5.4241000034380704E-3</c:v>
                </c:pt>
                <c:pt idx="325">
                  <c:v>-8.5542999950121157E-3</c:v>
                </c:pt>
                <c:pt idx="326">
                  <c:v>-7.5542999984463677E-3</c:v>
                </c:pt>
                <c:pt idx="327">
                  <c:v>1.4456999997491948E-3</c:v>
                </c:pt>
                <c:pt idx="328">
                  <c:v>-2.0170000061625615E-4</c:v>
                </c:pt>
                <c:pt idx="329">
                  <c:v>7.0839999534655362E-4</c:v>
                </c:pt>
                <c:pt idx="330">
                  <c:v>-4.7376000002259389E-3</c:v>
                </c:pt>
                <c:pt idx="331">
                  <c:v>7.6617000013357028E-3</c:v>
                </c:pt>
                <c:pt idx="332">
                  <c:v>-4.5329999556997791E-4</c:v>
                </c:pt>
                <c:pt idx="333">
                  <c:v>-4.6978999962448142E-3</c:v>
                </c:pt>
                <c:pt idx="334">
                  <c:v>-9.1870999967795797E-3</c:v>
                </c:pt>
                <c:pt idx="335">
                  <c:v>4.7014000010676682E-3</c:v>
                </c:pt>
                <c:pt idx="336">
                  <c:v>-1.9899299993994646E-2</c:v>
                </c:pt>
                <c:pt idx="337">
                  <c:v>-1.8992999976035208E-3</c:v>
                </c:pt>
                <c:pt idx="338">
                  <c:v>3.6690000706585124E-4</c:v>
                </c:pt>
                <c:pt idx="339">
                  <c:v>5.1223000045865774E-3</c:v>
                </c:pt>
                <c:pt idx="341">
                  <c:v>-4.7839999751886353E-4</c:v>
                </c:pt>
                <c:pt idx="342">
                  <c:v>-4.7839999751886353E-4</c:v>
                </c:pt>
                <c:pt idx="343">
                  <c:v>-6.7229999986011535E-3</c:v>
                </c:pt>
                <c:pt idx="344">
                  <c:v>0</c:v>
                </c:pt>
                <c:pt idx="345">
                  <c:v>6.7629999830387533E-4</c:v>
                </c:pt>
                <c:pt idx="346">
                  <c:v>-6.8163999967509881E-3</c:v>
                </c:pt>
                <c:pt idx="347">
                  <c:v>-1.1060999997425824E-2</c:v>
                </c:pt>
                <c:pt idx="348">
                  <c:v>-1.6906299999391194E-2</c:v>
                </c:pt>
                <c:pt idx="349">
                  <c:v>-1.2906300005852245E-2</c:v>
                </c:pt>
                <c:pt idx="350">
                  <c:v>-1.1906300002010539E-2</c:v>
                </c:pt>
                <c:pt idx="351">
                  <c:v>5.5779999820515513E-4</c:v>
                </c:pt>
                <c:pt idx="352">
                  <c:v>3.579399999580346E-3</c:v>
                </c:pt>
                <c:pt idx="353">
                  <c:v>-7.7669999882346019E-4</c:v>
                </c:pt>
                <c:pt idx="354">
                  <c:v>2.2233000054256991E-3</c:v>
                </c:pt>
                <c:pt idx="355">
                  <c:v>-3.0212999990908429E-3</c:v>
                </c:pt>
                <c:pt idx="356">
                  <c:v>3.4212000027764589E-3</c:v>
                </c:pt>
                <c:pt idx="357">
                  <c:v>5.6874000001698732E-3</c:v>
                </c:pt>
                <c:pt idx="358">
                  <c:v>-2.8300004487391561E-5</c:v>
                </c:pt>
                <c:pt idx="359">
                  <c:v>2.7884000010089949E-3</c:v>
                </c:pt>
                <c:pt idx="361">
                  <c:v>1.8769999587675557E-4</c:v>
                </c:pt>
                <c:pt idx="362">
                  <c:v>-5.0290000217501074E-4</c:v>
                </c:pt>
                <c:pt idx="363">
                  <c:v>5.7633000033092685E-3</c:v>
                </c:pt>
                <c:pt idx="364">
                  <c:v>-1.4813000016147271E-3</c:v>
                </c:pt>
                <c:pt idx="365">
                  <c:v>3.7814000024809502E-3</c:v>
                </c:pt>
                <c:pt idx="366">
                  <c:v>7.5549000030150637E-3</c:v>
                </c:pt>
                <c:pt idx="367">
                  <c:v>-1.5600999977323227E-3</c:v>
                </c:pt>
                <c:pt idx="368">
                  <c:v>-3.541999998560641E-3</c:v>
                </c:pt>
                <c:pt idx="369">
                  <c:v>-2.7579999732552096E-4</c:v>
                </c:pt>
                <c:pt idx="370">
                  <c:v>-1.2109999806853011E-4</c:v>
                </c:pt>
                <c:pt idx="371">
                  <c:v>-2.9664000030606985E-3</c:v>
                </c:pt>
                <c:pt idx="372">
                  <c:v>4.9221000008401461E-3</c:v>
                </c:pt>
                <c:pt idx="373">
                  <c:v>7.4976999967475422E-3</c:v>
                </c:pt>
                <c:pt idx="374">
                  <c:v>-1.3549000002967659E-2</c:v>
                </c:pt>
                <c:pt idx="375">
                  <c:v>-2.128100000845734E-3</c:v>
                </c:pt>
                <c:pt idx="376">
                  <c:v>-1.0084900000947528E-2</c:v>
                </c:pt>
                <c:pt idx="377">
                  <c:v>-3.0849000031594187E-3</c:v>
                </c:pt>
                <c:pt idx="378">
                  <c:v>7.9150999954435974E-3</c:v>
                </c:pt>
                <c:pt idx="380">
                  <c:v>-5.9302000008756295E-3</c:v>
                </c:pt>
                <c:pt idx="381">
                  <c:v>-5.9302000008756295E-3</c:v>
                </c:pt>
                <c:pt idx="383">
                  <c:v>4.0698000011616386E-3</c:v>
                </c:pt>
                <c:pt idx="384">
                  <c:v>-5.6639999966137111E-3</c:v>
                </c:pt>
                <c:pt idx="385">
                  <c:v>3.3600000460864976E-4</c:v>
                </c:pt>
                <c:pt idx="386">
                  <c:v>-5.8006000035675243E-3</c:v>
                </c:pt>
                <c:pt idx="387">
                  <c:v>-6.6458999936003238E-3</c:v>
                </c:pt>
                <c:pt idx="388">
                  <c:v>5.1094999944325536E-3</c:v>
                </c:pt>
                <c:pt idx="389">
                  <c:v>-1.4001999996253289E-2</c:v>
                </c:pt>
                <c:pt idx="390">
                  <c:v>3.7534000002779067E-3</c:v>
                </c:pt>
                <c:pt idx="391">
                  <c:v>3.9080999995348975E-3</c:v>
                </c:pt>
                <c:pt idx="392">
                  <c:v>-9.5810999991954304E-3</c:v>
                </c:pt>
                <c:pt idx="393">
                  <c:v>4.3074000059277751E-3</c:v>
                </c:pt>
                <c:pt idx="394">
                  <c:v>-2.5378999998793006E-3</c:v>
                </c:pt>
                <c:pt idx="395">
                  <c:v>3.4621000013430603E-3</c:v>
                </c:pt>
                <c:pt idx="396">
                  <c:v>-2.7824999997392297E-3</c:v>
                </c:pt>
                <c:pt idx="397">
                  <c:v>-1.7824999958975241E-3</c:v>
                </c:pt>
                <c:pt idx="398">
                  <c:v>5.2175000018905848E-3</c:v>
                </c:pt>
                <c:pt idx="399">
                  <c:v>-6.0620000294875354E-4</c:v>
                </c:pt>
                <c:pt idx="400">
                  <c:v>4.3938000017078593E-3</c:v>
                </c:pt>
                <c:pt idx="401">
                  <c:v>8.3629999426193535E-4</c:v>
                </c:pt>
                <c:pt idx="402">
                  <c:v>-9.7643999979482032E-3</c:v>
                </c:pt>
                <c:pt idx="403">
                  <c:v>-7.7643999975407496E-3</c:v>
                </c:pt>
                <c:pt idx="404">
                  <c:v>4.7680000061518513E-3</c:v>
                </c:pt>
                <c:pt idx="405">
                  <c:v>-5.4550000058952719E-3</c:v>
                </c:pt>
                <c:pt idx="406">
                  <c:v>1.2321000031079166E-3</c:v>
                </c:pt>
                <c:pt idx="408">
                  <c:v>-1.9909000038751401E-3</c:v>
                </c:pt>
                <c:pt idx="409">
                  <c:v>-2.3550000332761556E-4</c:v>
                </c:pt>
                <c:pt idx="410">
                  <c:v>0</c:v>
                </c:pt>
                <c:pt idx="411">
                  <c:v>-1.4926100004231557E-2</c:v>
                </c:pt>
                <c:pt idx="412">
                  <c:v>1.0738999990280718E-3</c:v>
                </c:pt>
                <c:pt idx="413">
                  <c:v>0</c:v>
                </c:pt>
                <c:pt idx="414">
                  <c:v>2.3115000003599562E-3</c:v>
                </c:pt>
                <c:pt idx="415">
                  <c:v>-1.400699999067001E-3</c:v>
                </c:pt>
                <c:pt idx="416">
                  <c:v>5.5992999987211078E-3</c:v>
                </c:pt>
                <c:pt idx="417">
                  <c:v>-2.9270000231917948E-4</c:v>
                </c:pt>
                <c:pt idx="418">
                  <c:v>6.2292000002344139E-3</c:v>
                </c:pt>
                <c:pt idx="421">
                  <c:v>3.3553000030224212E-3</c:v>
                </c:pt>
                <c:pt idx="422">
                  <c:v>2.531599995563738E-3</c:v>
                </c:pt>
                <c:pt idx="423">
                  <c:v>-1.4051000005565584E-2</c:v>
                </c:pt>
                <c:pt idx="424">
                  <c:v>8.459799995762296E-3</c:v>
                </c:pt>
                <c:pt idx="425">
                  <c:v>7.0138000010047108E-3</c:v>
                </c:pt>
                <c:pt idx="426">
                  <c:v>2.6792999997269362E-3</c:v>
                </c:pt>
                <c:pt idx="427">
                  <c:v>8.1240000145044178E-4</c:v>
                </c:pt>
                <c:pt idx="428">
                  <c:v>3.8123999984236434E-3</c:v>
                </c:pt>
                <c:pt idx="429">
                  <c:v>-2.7750000299420208E-4</c:v>
                </c:pt>
                <c:pt idx="430">
                  <c:v>9.5859000066411681E-3</c:v>
                </c:pt>
                <c:pt idx="431">
                  <c:v>6.7406000016489998E-3</c:v>
                </c:pt>
                <c:pt idx="432">
                  <c:v>-5.5040000006556511E-3</c:v>
                </c:pt>
                <c:pt idx="433">
                  <c:v>-4.5039999968139455E-3</c:v>
                </c:pt>
                <c:pt idx="434">
                  <c:v>-2.5039999964064918E-3</c:v>
                </c:pt>
                <c:pt idx="435">
                  <c:v>-1.1104700002761092E-2</c:v>
                </c:pt>
                <c:pt idx="436">
                  <c:v>-5.8852000001934357E-3</c:v>
                </c:pt>
                <c:pt idx="437">
                  <c:v>5.870200002391357E-3</c:v>
                </c:pt>
                <c:pt idx="438">
                  <c:v>2.5141000005532987E-3</c:v>
                </c:pt>
                <c:pt idx="439">
                  <c:v>4.2695000011008233E-3</c:v>
                </c:pt>
                <c:pt idx="440">
                  <c:v>-1.0575799999060109E-2</c:v>
                </c:pt>
                <c:pt idx="441">
                  <c:v>2.4241999999503605E-3</c:v>
                </c:pt>
                <c:pt idx="442">
                  <c:v>-7.1116999970399775E-3</c:v>
                </c:pt>
                <c:pt idx="443">
                  <c:v>-7.7806999979657121E-3</c:v>
                </c:pt>
                <c:pt idx="444">
                  <c:v>-2.2482999993371777E-3</c:v>
                </c:pt>
                <c:pt idx="445">
                  <c:v>-1.3183499999286141E-2</c:v>
                </c:pt>
                <c:pt idx="446">
                  <c:v>5.2806000021519139E-3</c:v>
                </c:pt>
                <c:pt idx="447">
                  <c:v>-9.2086000004201196E-3</c:v>
                </c:pt>
                <c:pt idx="448">
                  <c:v>-9.4351000007009134E-3</c:v>
                </c:pt>
                <c:pt idx="449">
                  <c:v>-7.4351000002934597E-3</c:v>
                </c:pt>
                <c:pt idx="450">
                  <c:v>-6.4350999964517541E-3</c:v>
                </c:pt>
                <c:pt idx="452">
                  <c:v>-5.7368999987374991E-3</c:v>
                </c:pt>
                <c:pt idx="453">
                  <c:v>-9.391300001880154E-3</c:v>
                </c:pt>
                <c:pt idx="454">
                  <c:v>6.0079999966546893E-3</c:v>
                </c:pt>
                <c:pt idx="455">
                  <c:v>1.7763399999239482E-2</c:v>
                </c:pt>
                <c:pt idx="456">
                  <c:v>4.1627000027801841E-3</c:v>
                </c:pt>
                <c:pt idx="457">
                  <c:v>3.9181000029202551E-3</c:v>
                </c:pt>
                <c:pt idx="458">
                  <c:v>-3.2650000503053889E-4</c:v>
                </c:pt>
                <c:pt idx="459">
                  <c:v>2.3174000016297214E-3</c:v>
                </c:pt>
                <c:pt idx="460">
                  <c:v>-3.5279000003356487E-3</c:v>
                </c:pt>
                <c:pt idx="461">
                  <c:v>1.4720999970450066E-3</c:v>
                </c:pt>
                <c:pt idx="462">
                  <c:v>2.4721000008867122E-3</c:v>
                </c:pt>
                <c:pt idx="463">
                  <c:v>3.4720999974524602E-3</c:v>
                </c:pt>
                <c:pt idx="464">
                  <c:v>-1.4772499998798594E-2</c:v>
                </c:pt>
                <c:pt idx="465">
                  <c:v>-1.1772500001825392E-2</c:v>
                </c:pt>
                <c:pt idx="466">
                  <c:v>-9.7725000014179386E-3</c:v>
                </c:pt>
                <c:pt idx="467">
                  <c:v>-8.7725000048521906E-3</c:v>
                </c:pt>
                <c:pt idx="468">
                  <c:v>-1.7724999997881241E-3</c:v>
                </c:pt>
                <c:pt idx="469">
                  <c:v>1.022749999538064E-2</c:v>
                </c:pt>
                <c:pt idx="470">
                  <c:v>1.2227499995788094E-2</c:v>
                </c:pt>
                <c:pt idx="471">
                  <c:v>1.1626800005615223E-2</c:v>
                </c:pt>
                <c:pt idx="472">
                  <c:v>2.8031000038026832E-3</c:v>
                </c:pt>
                <c:pt idx="473">
                  <c:v>-3.0638000025646761E-3</c:v>
                </c:pt>
                <c:pt idx="475">
                  <c:v>7.555000003776513E-3</c:v>
                </c:pt>
                <c:pt idx="476">
                  <c:v>4.3103999996674247E-3</c:v>
                </c:pt>
                <c:pt idx="477">
                  <c:v>2.7313000027788803E-3</c:v>
                </c:pt>
                <c:pt idx="478">
                  <c:v>-1.0707999972510152E-3</c:v>
                </c:pt>
                <c:pt idx="479">
                  <c:v>-6.6715000066324137E-3</c:v>
                </c:pt>
                <c:pt idx="480">
                  <c:v>-6.9160999992163852E-3</c:v>
                </c:pt>
                <c:pt idx="481">
                  <c:v>2.0838999989791773E-3</c:v>
                </c:pt>
                <c:pt idx="482">
                  <c:v>-1.2073999969288707E-3</c:v>
                </c:pt>
                <c:pt idx="483">
                  <c:v>7.2567000024719164E-3</c:v>
                </c:pt>
                <c:pt idx="484">
                  <c:v>-4.9878999998327345E-3</c:v>
                </c:pt>
                <c:pt idx="485">
                  <c:v>3.01210000179708E-3</c:v>
                </c:pt>
                <c:pt idx="486">
                  <c:v>3.9870000036899E-3</c:v>
                </c:pt>
                <c:pt idx="487">
                  <c:v>-3.5308000005898066E-3</c:v>
                </c:pt>
                <c:pt idx="488">
                  <c:v>-2.8722999995807186E-3</c:v>
                </c:pt>
                <c:pt idx="489">
                  <c:v>-1.4052099999389611E-2</c:v>
                </c:pt>
                <c:pt idx="490">
                  <c:v>2.1060000290162861E-4</c:v>
                </c:pt>
                <c:pt idx="491">
                  <c:v>-5.1706000012927689E-3</c:v>
                </c:pt>
                <c:pt idx="492">
                  <c:v>8.2939999992959201E-4</c:v>
                </c:pt>
                <c:pt idx="493">
                  <c:v>1.9841000030282885E-3</c:v>
                </c:pt>
                <c:pt idx="494">
                  <c:v>9.7709999681683257E-4</c:v>
                </c:pt>
                <c:pt idx="495">
                  <c:v>4.9770999976317398E-3</c:v>
                </c:pt>
                <c:pt idx="496">
                  <c:v>4.9770999976317398E-3</c:v>
                </c:pt>
                <c:pt idx="497">
                  <c:v>8.9770999984466471E-3</c:v>
                </c:pt>
                <c:pt idx="498">
                  <c:v>9.9770999950123951E-3</c:v>
                </c:pt>
                <c:pt idx="500">
                  <c:v>1.4977099999669008E-2</c:v>
                </c:pt>
                <c:pt idx="501">
                  <c:v>1.6977100000076462E-2</c:v>
                </c:pt>
                <c:pt idx="502">
                  <c:v>-8.0013000042526983E-3</c:v>
                </c:pt>
                <c:pt idx="503">
                  <c:v>3.5527000000001863E-3</c:v>
                </c:pt>
                <c:pt idx="504">
                  <c:v>3.7073999992571771E-3</c:v>
                </c:pt>
                <c:pt idx="505">
                  <c:v>7.7074000000720844E-3</c:v>
                </c:pt>
                <c:pt idx="506">
                  <c:v>-5.5371999987983145E-3</c:v>
                </c:pt>
                <c:pt idx="507">
                  <c:v>-1.404099995852448E-3</c:v>
                </c:pt>
                <c:pt idx="508">
                  <c:v>7.5959000023431145E-3</c:v>
                </c:pt>
                <c:pt idx="509">
                  <c:v>6.3512999986414798E-3</c:v>
                </c:pt>
                <c:pt idx="510">
                  <c:v>1.214700001582969E-3</c:v>
                </c:pt>
                <c:pt idx="511">
                  <c:v>-3.119799992418848E-3</c:v>
                </c:pt>
                <c:pt idx="512">
                  <c:v>-4.3212000018684193E-3</c:v>
                </c:pt>
                <c:pt idx="513">
                  <c:v>1.2975999998161569E-3</c:v>
                </c:pt>
                <c:pt idx="514">
                  <c:v>-6.7923000024165958E-3</c:v>
                </c:pt>
                <c:pt idx="515">
                  <c:v>-5.4829000000609085E-3</c:v>
                </c:pt>
                <c:pt idx="516">
                  <c:v>-6.1999999161344022E-5</c:v>
                </c:pt>
                <c:pt idx="517">
                  <c:v>-3.0659999902127311E-4</c:v>
                </c:pt>
                <c:pt idx="518">
                  <c:v>0</c:v>
                </c:pt>
                <c:pt idx="519">
                  <c:v>4.1574999995646067E-3</c:v>
                </c:pt>
                <c:pt idx="520">
                  <c:v>-1.0799299998325296E-2</c:v>
                </c:pt>
                <c:pt idx="521">
                  <c:v>4.6690000453963876E-4</c:v>
                </c:pt>
                <c:pt idx="522">
                  <c:v>-5.1588999995146878E-3</c:v>
                </c:pt>
                <c:pt idx="523">
                  <c:v>-6.7811999979312532E-3</c:v>
                </c:pt>
                <c:pt idx="524">
                  <c:v>-5.5150000043795444E-3</c:v>
                </c:pt>
                <c:pt idx="525">
                  <c:v>-7.7596000046469271E-3</c:v>
                </c:pt>
                <c:pt idx="526">
                  <c:v>7.0717000053264201E-3</c:v>
                </c:pt>
                <c:pt idx="527">
                  <c:v>6.8702999997185543E-3</c:v>
                </c:pt>
                <c:pt idx="528">
                  <c:v>-9.8886000050697476E-3</c:v>
                </c:pt>
                <c:pt idx="529">
                  <c:v>1.5754999985801987E-3</c:v>
                </c:pt>
                <c:pt idx="530">
                  <c:v>-5.8704999973997474E-3</c:v>
                </c:pt>
                <c:pt idx="531">
                  <c:v>2.3022999957902357E-3</c:v>
                </c:pt>
                <c:pt idx="532">
                  <c:v>-5.1437000001897104E-3</c:v>
                </c:pt>
                <c:pt idx="533">
                  <c:v>-5.1437000001897104E-3</c:v>
                </c:pt>
                <c:pt idx="534">
                  <c:v>-3.1436999997822568E-3</c:v>
                </c:pt>
                <c:pt idx="535">
                  <c:v>2.8563000014401041E-3</c:v>
                </c:pt>
                <c:pt idx="536">
                  <c:v>2.0109999968553893E-3</c:v>
                </c:pt>
                <c:pt idx="537">
                  <c:v>2.0109999968553893E-3</c:v>
                </c:pt>
                <c:pt idx="538">
                  <c:v>4.010999997262843E-3</c:v>
                </c:pt>
                <c:pt idx="539">
                  <c:v>4.010999997262843E-3</c:v>
                </c:pt>
                <c:pt idx="540">
                  <c:v>-1.8342999974265695E-3</c:v>
                </c:pt>
                <c:pt idx="544">
                  <c:v>-1.4367499970830977E-3</c:v>
                </c:pt>
                <c:pt idx="545">
                  <c:v>5.6325000332435593E-4</c:v>
                </c:pt>
                <c:pt idx="546">
                  <c:v>-3.3702000000630505E-3</c:v>
                </c:pt>
                <c:pt idx="548">
                  <c:v>1.6298000045935623E-3</c:v>
                </c:pt>
                <c:pt idx="552">
                  <c:v>4.629800001566764E-3</c:v>
                </c:pt>
                <c:pt idx="553">
                  <c:v>-5.6148000003304332E-3</c:v>
                </c:pt>
                <c:pt idx="554">
                  <c:v>7.2071499962476082E-3</c:v>
                </c:pt>
                <c:pt idx="555">
                  <c:v>4.0290999968419783E-3</c:v>
                </c:pt>
                <c:pt idx="556">
                  <c:v>6.0290999972494319E-3</c:v>
                </c:pt>
                <c:pt idx="557">
                  <c:v>4.3385000026319176E-3</c:v>
                </c:pt>
                <c:pt idx="558">
                  <c:v>4.2486000020289794E-3</c:v>
                </c:pt>
                <c:pt idx="559">
                  <c:v>2.4033000008785166E-3</c:v>
                </c:pt>
                <c:pt idx="560">
                  <c:v>1.022100004774984E-3</c:v>
                </c:pt>
                <c:pt idx="561">
                  <c:v>2.7775000053225085E-3</c:v>
                </c:pt>
                <c:pt idx="562">
                  <c:v>1.064089999999851E-2</c:v>
                </c:pt>
                <c:pt idx="563">
                  <c:v>2.3962999985087663E-3</c:v>
                </c:pt>
                <c:pt idx="564">
                  <c:v>1.049999991664663E-4</c:v>
                </c:pt>
                <c:pt idx="565">
                  <c:v>-3.9919000046211295E-3</c:v>
                </c:pt>
                <c:pt idx="566">
                  <c:v>-2.9919000007794239E-3</c:v>
                </c:pt>
                <c:pt idx="567">
                  <c:v>-5.6177000005845912E-3</c:v>
                </c:pt>
                <c:pt idx="568">
                  <c:v>1.8213000003015622E-3</c:v>
                </c:pt>
                <c:pt idx="569">
                  <c:v>-9.023999999044463E-3</c:v>
                </c:pt>
                <c:pt idx="570">
                  <c:v>4.8680000327294692E-4</c:v>
                </c:pt>
                <c:pt idx="571">
                  <c:v>5.9508999984245747E-3</c:v>
                </c:pt>
                <c:pt idx="572">
                  <c:v>3.2509999437024817E-4</c:v>
                </c:pt>
                <c:pt idx="573">
                  <c:v>-3.5453000018605962E-3</c:v>
                </c:pt>
                <c:pt idx="574">
                  <c:v>-3.9059999835444614E-4</c:v>
                </c:pt>
                <c:pt idx="575">
                  <c:v>2.1634000004269183E-3</c:v>
                </c:pt>
                <c:pt idx="576">
                  <c:v>-6.4840000050025992E-3</c:v>
                </c:pt>
                <c:pt idx="577">
                  <c:v>2.5160000004689209E-3</c:v>
                </c:pt>
                <c:pt idx="578">
                  <c:v>8.5159999944153242E-3</c:v>
                </c:pt>
                <c:pt idx="579">
                  <c:v>-8.7286000052699819E-3</c:v>
                </c:pt>
                <c:pt idx="580">
                  <c:v>-1.7286000002059154E-3</c:v>
                </c:pt>
                <c:pt idx="581">
                  <c:v>-1.7286000002059154E-3</c:v>
                </c:pt>
                <c:pt idx="582">
                  <c:v>1.2713999967672862E-3</c:v>
                </c:pt>
                <c:pt idx="583">
                  <c:v>-1.4329300000099465E-2</c:v>
                </c:pt>
                <c:pt idx="584">
                  <c:v>-9.3292999954428524E-3</c:v>
                </c:pt>
                <c:pt idx="585">
                  <c:v>-4.3292999980621971E-3</c:v>
                </c:pt>
                <c:pt idx="586">
                  <c:v>-3.2929999724728987E-4</c:v>
                </c:pt>
                <c:pt idx="587">
                  <c:v>-3.2929999724728987E-4</c:v>
                </c:pt>
                <c:pt idx="588">
                  <c:v>-3.2929999724728987E-4</c:v>
                </c:pt>
                <c:pt idx="589">
                  <c:v>-3.2929999724728987E-4</c:v>
                </c:pt>
                <c:pt idx="590">
                  <c:v>6.7069999931845814E-4</c:v>
                </c:pt>
                <c:pt idx="591">
                  <c:v>1.6707000031601638E-3</c:v>
                </c:pt>
                <c:pt idx="592">
                  <c:v>3.6707000035676174E-3</c:v>
                </c:pt>
                <c:pt idx="593">
                  <c:v>4.6707000001333654E-3</c:v>
                </c:pt>
                <c:pt idx="594">
                  <c:v>5.670700003975071E-3</c:v>
                </c:pt>
                <c:pt idx="595">
                  <c:v>5.670700003975071E-3</c:v>
                </c:pt>
                <c:pt idx="596">
                  <c:v>6.670700000540819E-3</c:v>
                </c:pt>
                <c:pt idx="597">
                  <c:v>6.670700000540819E-3</c:v>
                </c:pt>
                <c:pt idx="598">
                  <c:v>7.6707000043825246E-3</c:v>
                </c:pt>
                <c:pt idx="599">
                  <c:v>7.6707000043825246E-3</c:v>
                </c:pt>
                <c:pt idx="600">
                  <c:v>1.0670700001355726E-2</c:v>
                </c:pt>
                <c:pt idx="601">
                  <c:v>7.2462999960407615E-3</c:v>
                </c:pt>
                <c:pt idx="602">
                  <c:v>7.9117999994195998E-3</c:v>
                </c:pt>
                <c:pt idx="603">
                  <c:v>-5.9551000013016164E-3</c:v>
                </c:pt>
                <c:pt idx="604">
                  <c:v>6.0449000011431053E-3</c:v>
                </c:pt>
                <c:pt idx="605">
                  <c:v>-8.5557999991578981E-3</c:v>
                </c:pt>
                <c:pt idx="606">
                  <c:v>-1.4178099998389371E-2</c:v>
                </c:pt>
                <c:pt idx="607">
                  <c:v>-2.9154000003472902E-3</c:v>
                </c:pt>
                <c:pt idx="608">
                  <c:v>1.1084600002504885E-2</c:v>
                </c:pt>
                <c:pt idx="609">
                  <c:v>2.1458999981405213E-3</c:v>
                </c:pt>
                <c:pt idx="610">
                  <c:v>-2.9439999998430721E-3</c:v>
                </c:pt>
                <c:pt idx="611">
                  <c:v>-1.1375399997632485E-2</c:v>
                </c:pt>
                <c:pt idx="612">
                  <c:v>1.6643000053591095E-3</c:v>
                </c:pt>
                <c:pt idx="613">
                  <c:v>-3.015199996298179E-3</c:v>
                </c:pt>
                <c:pt idx="614">
                  <c:v>3.8732999964850023E-3</c:v>
                </c:pt>
                <c:pt idx="615">
                  <c:v>6.7115999991074204E-3</c:v>
                </c:pt>
                <c:pt idx="616">
                  <c:v>-6.3602000009268522E-3</c:v>
                </c:pt>
                <c:pt idx="617">
                  <c:v>-5.3601999970851466E-3</c:v>
                </c:pt>
                <c:pt idx="618">
                  <c:v>-1.3601999962702394E-3</c:v>
                </c:pt>
                <c:pt idx="619">
                  <c:v>-1.3601999962702394E-3</c:v>
                </c:pt>
                <c:pt idx="620">
                  <c:v>-3.6019999970449135E-4</c:v>
                </c:pt>
                <c:pt idx="622">
                  <c:v>8.6397999984910712E-3</c:v>
                </c:pt>
                <c:pt idx="623">
                  <c:v>5.7945000007748604E-3</c:v>
                </c:pt>
                <c:pt idx="624">
                  <c:v>-4.4501000011223368E-3</c:v>
                </c:pt>
                <c:pt idx="625">
                  <c:v>4.5498999970732257E-3</c:v>
                </c:pt>
                <c:pt idx="626">
                  <c:v>5.5499000009149313E-3</c:v>
                </c:pt>
                <c:pt idx="627">
                  <c:v>5.5499000009149313E-3</c:v>
                </c:pt>
                <c:pt idx="628">
                  <c:v>6.5498999974806793E-3</c:v>
                </c:pt>
                <c:pt idx="629">
                  <c:v>-3.2953999980236404E-3</c:v>
                </c:pt>
                <c:pt idx="630">
                  <c:v>-3.2953999980236404E-3</c:v>
                </c:pt>
                <c:pt idx="631">
                  <c:v>2.7046000031987205E-3</c:v>
                </c:pt>
                <c:pt idx="632">
                  <c:v>6.7046000040136278E-3</c:v>
                </c:pt>
                <c:pt idx="633">
                  <c:v>4.1038999988813885E-3</c:v>
                </c:pt>
                <c:pt idx="634">
                  <c:v>7.3701000001165085E-3</c:v>
                </c:pt>
                <c:pt idx="635">
                  <c:v>-2.5867000003927387E-3</c:v>
                </c:pt>
                <c:pt idx="636">
                  <c:v>-5.866999999852851E-4</c:v>
                </c:pt>
                <c:pt idx="637">
                  <c:v>5.4133000012370758E-3</c:v>
                </c:pt>
                <c:pt idx="638">
                  <c:v>5.4133000012370758E-3</c:v>
                </c:pt>
                <c:pt idx="639">
                  <c:v>4.567999996652361E-3</c:v>
                </c:pt>
                <c:pt idx="640">
                  <c:v>-4.6766000014031306E-3</c:v>
                </c:pt>
                <c:pt idx="641">
                  <c:v>1.5610000045853667E-3</c:v>
                </c:pt>
                <c:pt idx="642">
                  <c:v>-1.0397000005468726E-3</c:v>
                </c:pt>
                <c:pt idx="643">
                  <c:v>-4.2842999973800033E-3</c:v>
                </c:pt>
                <c:pt idx="644">
                  <c:v>-2.8989999991608784E-3</c:v>
                </c:pt>
                <c:pt idx="645">
                  <c:v>-3.6794999978155829E-3</c:v>
                </c:pt>
                <c:pt idx="646">
                  <c:v>-1.512899999943329E-2</c:v>
                </c:pt>
                <c:pt idx="647">
                  <c:v>3.3510000503156334E-4</c:v>
                </c:pt>
                <c:pt idx="648">
                  <c:v>2.3783000069670379E-3</c:v>
                </c:pt>
                <c:pt idx="649">
                  <c:v>9.5330000040121377E-3</c:v>
                </c:pt>
                <c:pt idx="650">
                  <c:v>8.4240000433055684E-4</c:v>
                </c:pt>
                <c:pt idx="651">
                  <c:v>-1.5891399998508859E-2</c:v>
                </c:pt>
                <c:pt idx="652">
                  <c:v>2.7525000041350722E-3</c:v>
                </c:pt>
                <c:pt idx="653">
                  <c:v>5.7525000011082739E-3</c:v>
                </c:pt>
                <c:pt idx="654">
                  <c:v>-6.3625000038882717E-3</c:v>
                </c:pt>
                <c:pt idx="655">
                  <c:v>1.3030000045546331E-3</c:v>
                </c:pt>
                <c:pt idx="656">
                  <c:v>-7.7903999990667216E-3</c:v>
                </c:pt>
                <c:pt idx="657">
                  <c:v>-5.790399998659268E-3</c:v>
                </c:pt>
                <c:pt idx="658">
                  <c:v>-5.790399998659268E-3</c:v>
                </c:pt>
                <c:pt idx="659">
                  <c:v>-4.7903999948175624E-3</c:v>
                </c:pt>
                <c:pt idx="660">
                  <c:v>-2.7903999944101088E-3</c:v>
                </c:pt>
                <c:pt idx="661">
                  <c:v>-2.7903999944101088E-3</c:v>
                </c:pt>
                <c:pt idx="662">
                  <c:v>-6.6357000032439828E-3</c:v>
                </c:pt>
                <c:pt idx="663">
                  <c:v>-4.6357000028365292E-3</c:v>
                </c:pt>
                <c:pt idx="664">
                  <c:v>3.1196999989333563E-3</c:v>
                </c:pt>
                <c:pt idx="665">
                  <c:v>1.7635999975027516E-3</c:v>
                </c:pt>
                <c:pt idx="666">
                  <c:v>3.7635999979102053E-3</c:v>
                </c:pt>
                <c:pt idx="667">
                  <c:v>-5.4810000001452863E-3</c:v>
                </c:pt>
                <c:pt idx="668">
                  <c:v>-3.9701999994576909E-3</c:v>
                </c:pt>
                <c:pt idx="669">
                  <c:v>-1.0081699998409022E-2</c:v>
                </c:pt>
                <c:pt idx="670">
                  <c:v>-3.262999962316826E-4</c:v>
                </c:pt>
                <c:pt idx="671">
                  <c:v>2.673700000741519E-3</c:v>
                </c:pt>
                <c:pt idx="673">
                  <c:v>2.0729999960167333E-3</c:v>
                </c:pt>
                <c:pt idx="674">
                  <c:v>-6.6080000397050753E-4</c:v>
                </c:pt>
                <c:pt idx="675">
                  <c:v>3.3919999987119809E-4</c:v>
                </c:pt>
                <c:pt idx="676">
                  <c:v>-5.9424999926704913E-4</c:v>
                </c:pt>
                <c:pt idx="677">
                  <c:v>9.4600000011269003E-5</c:v>
                </c:pt>
                <c:pt idx="684">
                  <c:v>3.8240000139921904E-4</c:v>
                </c:pt>
                <c:pt idx="685">
                  <c:v>2.2925000012037344E-3</c:v>
                </c:pt>
                <c:pt idx="689">
                  <c:v>2.5119999991147779E-3</c:v>
                </c:pt>
                <c:pt idx="690">
                  <c:v>-8.2504000019980595E-3</c:v>
                </c:pt>
                <c:pt idx="691">
                  <c:v>-4.9500000022817403E-4</c:v>
                </c:pt>
                <c:pt idx="692">
                  <c:v>3.0520000000251457E-3</c:v>
                </c:pt>
                <c:pt idx="693">
                  <c:v>7.0700007199775428E-5</c:v>
                </c:pt>
                <c:pt idx="694">
                  <c:v>8.0707000015536323E-3</c:v>
                </c:pt>
                <c:pt idx="695">
                  <c:v>1.178700003947597E-3</c:v>
                </c:pt>
                <c:pt idx="702">
                  <c:v>-2.7430000045569614E-4</c:v>
                </c:pt>
                <c:pt idx="703">
                  <c:v>5.7256999934907071E-3</c:v>
                </c:pt>
                <c:pt idx="704">
                  <c:v>7.7256999938981608E-3</c:v>
                </c:pt>
                <c:pt idx="705">
                  <c:v>7.7256999938981608E-3</c:v>
                </c:pt>
                <c:pt idx="706">
                  <c:v>1.6107000046758913E-3</c:v>
                </c:pt>
                <c:pt idx="707">
                  <c:v>2.7654000004986301E-3</c:v>
                </c:pt>
                <c:pt idx="708">
                  <c:v>4.9700000090524554E-5</c:v>
                </c:pt>
                <c:pt idx="709">
                  <c:v>2.1758000002591871E-3</c:v>
                </c:pt>
                <c:pt idx="710">
                  <c:v>5.485200003022328E-3</c:v>
                </c:pt>
                <c:pt idx="711">
                  <c:v>-3.3670999982859939E-3</c:v>
                </c:pt>
                <c:pt idx="712">
                  <c:v>5.6328999999095686E-3</c:v>
                </c:pt>
                <c:pt idx="713">
                  <c:v>5.4300000192597508E-4</c:v>
                </c:pt>
                <c:pt idx="714">
                  <c:v>-2.1475999965332448E-3</c:v>
                </c:pt>
                <c:pt idx="715">
                  <c:v>2.4279999997816049E-3</c:v>
                </c:pt>
                <c:pt idx="716">
                  <c:v>2.4712000013096258E-3</c:v>
                </c:pt>
                <c:pt idx="718">
                  <c:v>1.5480000001844019E-4</c:v>
                </c:pt>
                <c:pt idx="719">
                  <c:v>4.1763999979593791E-3</c:v>
                </c:pt>
                <c:pt idx="720">
                  <c:v>2.575700003944803E-3</c:v>
                </c:pt>
                <c:pt idx="721">
                  <c:v>-7.9169999953592196E-3</c:v>
                </c:pt>
                <c:pt idx="722">
                  <c:v>8.0830000006244518E-3</c:v>
                </c:pt>
                <c:pt idx="723">
                  <c:v>-9.1616000063368119E-3</c:v>
                </c:pt>
                <c:pt idx="724">
                  <c:v>-9.1616000063368119E-3</c:v>
                </c:pt>
                <c:pt idx="725">
                  <c:v>-6.1616000020876527E-3</c:v>
                </c:pt>
                <c:pt idx="726">
                  <c:v>-1.616000008652918E-4</c:v>
                </c:pt>
                <c:pt idx="727">
                  <c:v>-1.616000008652918E-4</c:v>
                </c:pt>
                <c:pt idx="728">
                  <c:v>8.383999957004562E-4</c:v>
                </c:pt>
                <c:pt idx="729">
                  <c:v>2.8383999961079098E-3</c:v>
                </c:pt>
                <c:pt idx="730">
                  <c:v>2.8383999961079098E-3</c:v>
                </c:pt>
                <c:pt idx="731">
                  <c:v>2.8383999961079098E-3</c:v>
                </c:pt>
                <c:pt idx="732">
                  <c:v>5.8384000003570691E-3</c:v>
                </c:pt>
                <c:pt idx="733">
                  <c:v>5.8384000003570691E-3</c:v>
                </c:pt>
                <c:pt idx="734">
                  <c:v>1.0838399997737724E-2</c:v>
                </c:pt>
                <c:pt idx="735">
                  <c:v>1.0838399997737724E-2</c:v>
                </c:pt>
                <c:pt idx="736">
                  <c:v>1.0838399997737724E-2</c:v>
                </c:pt>
                <c:pt idx="737">
                  <c:v>1.2838399998145178E-2</c:v>
                </c:pt>
                <c:pt idx="738">
                  <c:v>-1.5406200000143144E-2</c:v>
                </c:pt>
                <c:pt idx="739">
                  <c:v>-6.4062000019475818E-3</c:v>
                </c:pt>
                <c:pt idx="740">
                  <c:v>-4.4062000015401281E-3</c:v>
                </c:pt>
                <c:pt idx="741">
                  <c:v>-4.4062000015401281E-3</c:v>
                </c:pt>
                <c:pt idx="742">
                  <c:v>-4.4062000015401281E-3</c:v>
                </c:pt>
                <c:pt idx="743">
                  <c:v>-4.4062000015401281E-3</c:v>
                </c:pt>
                <c:pt idx="744">
                  <c:v>1.5937999996822327E-3</c:v>
                </c:pt>
                <c:pt idx="745">
                  <c:v>-8.1218999985139817E-3</c:v>
                </c:pt>
                <c:pt idx="746">
                  <c:v>-6.233399995835498E-3</c:v>
                </c:pt>
                <c:pt idx="747">
                  <c:v>-1.2333999984548427E-3</c:v>
                </c:pt>
                <c:pt idx="748">
                  <c:v>4.7666000027675182E-3</c:v>
                </c:pt>
                <c:pt idx="749">
                  <c:v>6.7666000031749718E-3</c:v>
                </c:pt>
                <c:pt idx="750">
                  <c:v>-1.8124999987776391E-3</c:v>
                </c:pt>
                <c:pt idx="751">
                  <c:v>2.0976000014343299E-3</c:v>
                </c:pt>
                <c:pt idx="752">
                  <c:v>1.5400999982375652E-3</c:v>
                </c:pt>
                <c:pt idx="753">
                  <c:v>5.8711000019684434E-3</c:v>
                </c:pt>
                <c:pt idx="754">
                  <c:v>-1.5689899999415502E-2</c:v>
                </c:pt>
                <c:pt idx="755">
                  <c:v>6.8174000043654814E-3</c:v>
                </c:pt>
                <c:pt idx="756">
                  <c:v>-4.8983000015141442E-3</c:v>
                </c:pt>
                <c:pt idx="757">
                  <c:v>2.055000004475005E-3</c:v>
                </c:pt>
                <c:pt idx="758">
                  <c:v>-1.4342000067699701E-3</c:v>
                </c:pt>
                <c:pt idx="759">
                  <c:v>7.2494000050937757E-3</c:v>
                </c:pt>
                <c:pt idx="760">
                  <c:v>-9.6209999974234961E-3</c:v>
                </c:pt>
                <c:pt idx="761">
                  <c:v>-1.4563200005795807E-2</c:v>
                </c:pt>
                <c:pt idx="762">
                  <c:v>4.8145000037038699E-3</c:v>
                </c:pt>
                <c:pt idx="763">
                  <c:v>1.0814499997650273E-2</c:v>
                </c:pt>
                <c:pt idx="764">
                  <c:v>5.1887000008719042E-3</c:v>
                </c:pt>
                <c:pt idx="765">
                  <c:v>-2.4119999943650328E-3</c:v>
                </c:pt>
                <c:pt idx="766">
                  <c:v>5.8800000260816887E-4</c:v>
                </c:pt>
                <c:pt idx="767">
                  <c:v>3.5879999995813705E-3</c:v>
                </c:pt>
                <c:pt idx="768">
                  <c:v>8.5880000042379834E-3</c:v>
                </c:pt>
                <c:pt idx="769">
                  <c:v>9.5880000008037314E-3</c:v>
                </c:pt>
                <c:pt idx="770">
                  <c:v>-1.6565999976592138E-3</c:v>
                </c:pt>
                <c:pt idx="771">
                  <c:v>1.3434000065899454E-3</c:v>
                </c:pt>
                <c:pt idx="772">
                  <c:v>6.3434000039706007E-3</c:v>
                </c:pt>
                <c:pt idx="773">
                  <c:v>1.2343400005192962E-2</c:v>
                </c:pt>
                <c:pt idx="774">
                  <c:v>2.6528000016696751E-3</c:v>
                </c:pt>
                <c:pt idx="775">
                  <c:v>6.6527999952086248E-3</c:v>
                </c:pt>
                <c:pt idx="776">
                  <c:v>-1.2824000004911795E-3</c:v>
                </c:pt>
                <c:pt idx="778">
                  <c:v>3.7754000004497357E-3</c:v>
                </c:pt>
                <c:pt idx="779">
                  <c:v>4.2610999953467399E-3</c:v>
                </c:pt>
                <c:pt idx="780">
                  <c:v>-6.8504000009852462E-3</c:v>
                </c:pt>
                <c:pt idx="781">
                  <c:v>-5.8644000018830411E-3</c:v>
                </c:pt>
                <c:pt idx="782">
                  <c:v>-7.7453000048990361E-3</c:v>
                </c:pt>
                <c:pt idx="783">
                  <c:v>1.4093999998294748E-3</c:v>
                </c:pt>
                <c:pt idx="784">
                  <c:v>6.0930000036023557E-3</c:v>
                </c:pt>
                <c:pt idx="785">
                  <c:v>5.8484000037424266E-3</c:v>
                </c:pt>
                <c:pt idx="786">
                  <c:v>-1.378099994326476E-3</c:v>
                </c:pt>
                <c:pt idx="787">
                  <c:v>7.0428000035462901E-3</c:v>
                </c:pt>
                <c:pt idx="788">
                  <c:v>-1.5147000012802891E-3</c:v>
                </c:pt>
                <c:pt idx="789">
                  <c:v>4.6615999963250943E-3</c:v>
                </c:pt>
                <c:pt idx="790">
                  <c:v>-6.3809999992372468E-3</c:v>
                </c:pt>
                <c:pt idx="791">
                  <c:v>1.306099999055732E-3</c:v>
                </c:pt>
                <c:pt idx="792">
                  <c:v>-3.1755000018165447E-3</c:v>
                </c:pt>
                <c:pt idx="793">
                  <c:v>-1.3803999972878955E-3</c:v>
                </c:pt>
                <c:pt idx="794">
                  <c:v>-3.0925999963073991E-3</c:v>
                </c:pt>
                <c:pt idx="795">
                  <c:v>-6.761600001482293E-3</c:v>
                </c:pt>
                <c:pt idx="796">
                  <c:v>-3.6284999951021746E-3</c:v>
                </c:pt>
                <c:pt idx="797">
                  <c:v>-3.6284999951021746E-3</c:v>
                </c:pt>
                <c:pt idx="798">
                  <c:v>3.3715000026859343E-3</c:v>
                </c:pt>
                <c:pt idx="799">
                  <c:v>1.7126900005678181E-2</c:v>
                </c:pt>
                <c:pt idx="800">
                  <c:v>1.7126900005678181E-2</c:v>
                </c:pt>
                <c:pt idx="801">
                  <c:v>-1.0851499995624181E-2</c:v>
                </c:pt>
                <c:pt idx="802">
                  <c:v>-1.2718400001176633E-2</c:v>
                </c:pt>
                <c:pt idx="803">
                  <c:v>-2.7183999991393648E-3</c:v>
                </c:pt>
                <c:pt idx="804">
                  <c:v>1.2816000016755424E-3</c:v>
                </c:pt>
                <c:pt idx="805">
                  <c:v>2.2815999982412905E-3</c:v>
                </c:pt>
                <c:pt idx="806">
                  <c:v>3.2816000020829961E-3</c:v>
                </c:pt>
                <c:pt idx="807">
                  <c:v>5.2816000024904497E-3</c:v>
                </c:pt>
                <c:pt idx="808">
                  <c:v>5.2816000024904497E-3</c:v>
                </c:pt>
                <c:pt idx="809">
                  <c:v>6.2815999990561977E-3</c:v>
                </c:pt>
                <c:pt idx="810">
                  <c:v>1.3281599996844307E-2</c:v>
                </c:pt>
                <c:pt idx="811">
                  <c:v>3.6999997973907739E-5</c:v>
                </c:pt>
                <c:pt idx="812">
                  <c:v>-1.4279999595601112E-4</c:v>
                </c:pt>
                <c:pt idx="813">
                  <c:v>-6.9881000017630868E-3</c:v>
                </c:pt>
                <c:pt idx="814">
                  <c:v>-3.2145999939530157E-3</c:v>
                </c:pt>
                <c:pt idx="815">
                  <c:v>5.9401000034995377E-3</c:v>
                </c:pt>
                <c:pt idx="816">
                  <c:v>1.3940099997853395E-2</c:v>
                </c:pt>
                <c:pt idx="817">
                  <c:v>4.2495000016060658E-3</c:v>
                </c:pt>
                <c:pt idx="818">
                  <c:v>3.8933999967412092E-3</c:v>
                </c:pt>
                <c:pt idx="819">
                  <c:v>-7.9518999991705641E-3</c:v>
                </c:pt>
                <c:pt idx="820">
                  <c:v>-9.5189999410649762E-4</c:v>
                </c:pt>
                <c:pt idx="821">
                  <c:v>-7.5309999956516549E-3</c:v>
                </c:pt>
                <c:pt idx="822">
                  <c:v>3.2138999958988279E-3</c:v>
                </c:pt>
                <c:pt idx="823">
                  <c:v>-3.0700000934302807E-5</c:v>
                </c:pt>
                <c:pt idx="824">
                  <c:v>-2.8759999986505136E-3</c:v>
                </c:pt>
                <c:pt idx="825">
                  <c:v>3.1887999939499423E-3</c:v>
                </c:pt>
                <c:pt idx="826">
                  <c:v>3.6995999980717897E-3</c:v>
                </c:pt>
                <c:pt idx="827">
                  <c:v>8.6277999944286421E-3</c:v>
                </c:pt>
                <c:pt idx="828">
                  <c:v>7.1069999830797315E-4</c:v>
                </c:pt>
                <c:pt idx="829">
                  <c:v>-7.4942000064766034E-3</c:v>
                </c:pt>
                <c:pt idx="830">
                  <c:v>1.2013100000331178E-2</c:v>
                </c:pt>
                <c:pt idx="834">
                  <c:v>2.263189999939641E-2</c:v>
                </c:pt>
                <c:pt idx="835">
                  <c:v>7.8660000144736841E-4</c:v>
                </c:pt>
                <c:pt idx="836">
                  <c:v>2.0528000022750348E-3</c:v>
                </c:pt>
                <c:pt idx="837">
                  <c:v>9.4129999342840165E-4</c:v>
                </c:pt>
                <c:pt idx="838">
                  <c:v>4.0960000042105094E-3</c:v>
                </c:pt>
                <c:pt idx="839">
                  <c:v>8.2506999970064498E-3</c:v>
                </c:pt>
                <c:pt idx="840">
                  <c:v>-5.8642999938456342E-3</c:v>
                </c:pt>
                <c:pt idx="841">
                  <c:v>8.797700000286568E-3</c:v>
                </c:pt>
                <c:pt idx="842">
                  <c:v>-1.4428800001041964E-2</c:v>
                </c:pt>
                <c:pt idx="843">
                  <c:v>-7.5186999965808354E-3</c:v>
                </c:pt>
                <c:pt idx="844">
                  <c:v>-1.420930000313092E-2</c:v>
                </c:pt>
                <c:pt idx="845">
                  <c:v>1.276399998459965E-3</c:v>
                </c:pt>
                <c:pt idx="846">
                  <c:v>7.204599998658523E-3</c:v>
                </c:pt>
                <c:pt idx="847">
                  <c:v>5.513999996765051E-3</c:v>
                </c:pt>
                <c:pt idx="848">
                  <c:v>-1.5974999987520278E-3</c:v>
                </c:pt>
                <c:pt idx="852">
                  <c:v>1.1368999985279515E-3</c:v>
                </c:pt>
                <c:pt idx="853">
                  <c:v>1.3136900000972673E-2</c:v>
                </c:pt>
                <c:pt idx="854">
                  <c:v>-9.9530000006780028E-3</c:v>
                </c:pt>
                <c:pt idx="855">
                  <c:v>-5.9529999998630956E-3</c:v>
                </c:pt>
                <c:pt idx="856">
                  <c:v>-2.9530000028898939E-3</c:v>
                </c:pt>
                <c:pt idx="857">
                  <c:v>1.0469999979250133E-3</c:v>
                </c:pt>
                <c:pt idx="858">
                  <c:v>2.0470000017667189E-3</c:v>
                </c:pt>
                <c:pt idx="859">
                  <c:v>4.0469999948982149E-3</c:v>
                </c:pt>
                <c:pt idx="860">
                  <c:v>7.4463000055402517E-3</c:v>
                </c:pt>
                <c:pt idx="862">
                  <c:v>5.7556999963708222E-3</c:v>
                </c:pt>
                <c:pt idx="863">
                  <c:v>7.7556999967782758E-3</c:v>
                </c:pt>
                <c:pt idx="864">
                  <c:v>7.7556999967782758E-3</c:v>
                </c:pt>
                <c:pt idx="865">
                  <c:v>7.7556999967782758E-3</c:v>
                </c:pt>
                <c:pt idx="866">
                  <c:v>9.7556999971857294E-3</c:v>
                </c:pt>
                <c:pt idx="870">
                  <c:v>-5.1794999963021837E-3</c:v>
                </c:pt>
                <c:pt idx="872">
                  <c:v>4.8315999956685118E-3</c:v>
                </c:pt>
                <c:pt idx="873">
                  <c:v>1.2238999988767318E-3</c:v>
                </c:pt>
                <c:pt idx="874">
                  <c:v>8.2239000039407983E-3</c:v>
                </c:pt>
                <c:pt idx="875">
                  <c:v>2.8642999968724325E-3</c:v>
                </c:pt>
                <c:pt idx="876">
                  <c:v>-2.225600001111161E-3</c:v>
                </c:pt>
                <c:pt idx="877">
                  <c:v>-2.7754999973694794E-3</c:v>
                </c:pt>
                <c:pt idx="878">
                  <c:v>-7.2646999979042448E-3</c:v>
                </c:pt>
                <c:pt idx="879">
                  <c:v>-7.9769000003580004E-3</c:v>
                </c:pt>
                <c:pt idx="880">
                  <c:v>-7.9769000003580004E-3</c:v>
                </c:pt>
                <c:pt idx="881">
                  <c:v>-6.9768999965162948E-3</c:v>
                </c:pt>
                <c:pt idx="882">
                  <c:v>7.5339000031817704E-3</c:v>
                </c:pt>
                <c:pt idx="883">
                  <c:v>-1.5358099997683894E-2</c:v>
                </c:pt>
                <c:pt idx="884">
                  <c:v>3.6419000025489368E-3</c:v>
                </c:pt>
                <c:pt idx="885">
                  <c:v>-9.2034000044804998E-3</c:v>
                </c:pt>
                <c:pt idx="886">
                  <c:v>5.706700001610443E-3</c:v>
                </c:pt>
                <c:pt idx="887">
                  <c:v>2.5415399999474175E-2</c:v>
                </c:pt>
                <c:pt idx="888">
                  <c:v>2.0170800002233591E-2</c:v>
                </c:pt>
                <c:pt idx="889">
                  <c:v>1.5701000011176802E-3</c:v>
                </c:pt>
                <c:pt idx="890">
                  <c:v>2.5700999976834282E-3</c:v>
                </c:pt>
                <c:pt idx="893">
                  <c:v>7.5701000023400411E-3</c:v>
                </c:pt>
                <c:pt idx="894">
                  <c:v>8.5700999989057891E-3</c:v>
                </c:pt>
                <c:pt idx="900">
                  <c:v>-8.6564000012003817E-3</c:v>
                </c:pt>
                <c:pt idx="901">
                  <c:v>-7.656399997358676E-3</c:v>
                </c:pt>
                <c:pt idx="902">
                  <c:v>-6.656400000792928E-3</c:v>
                </c:pt>
                <c:pt idx="903">
                  <c:v>2.3435999974026345E-3</c:v>
                </c:pt>
                <c:pt idx="912">
                  <c:v>-3.8181000054464675E-3</c:v>
                </c:pt>
                <c:pt idx="913">
                  <c:v>-2.8181000016047619E-3</c:v>
                </c:pt>
                <c:pt idx="914">
                  <c:v>3.181899999617599E-3</c:v>
                </c:pt>
                <c:pt idx="915">
                  <c:v>6.336600003123749E-3</c:v>
                </c:pt>
                <c:pt idx="916">
                  <c:v>1.3336600000911858E-2</c:v>
                </c:pt>
                <c:pt idx="918">
                  <c:v>1.5531000004557427E-2</c:v>
                </c:pt>
                <c:pt idx="919">
                  <c:v>1.4194999967003241E-3</c:v>
                </c:pt>
                <c:pt idx="920">
                  <c:v>4.4195000009494834E-3</c:v>
                </c:pt>
                <c:pt idx="921">
                  <c:v>-9.8251000017626211E-3</c:v>
                </c:pt>
                <c:pt idx="922">
                  <c:v>-6.8250999975134619E-3</c:v>
                </c:pt>
                <c:pt idx="923">
                  <c:v>9.1748999984702095E-3</c:v>
                </c:pt>
                <c:pt idx="924">
                  <c:v>-2.4539999867556617E-4</c:v>
                </c:pt>
                <c:pt idx="925">
                  <c:v>-3.5367000018595718E-3</c:v>
                </c:pt>
                <c:pt idx="926">
                  <c:v>7.4632999967434444E-3</c:v>
                </c:pt>
                <c:pt idx="927">
                  <c:v>-1.6265999947790988E-3</c:v>
                </c:pt>
                <c:pt idx="928">
                  <c:v>-1.0853100000531413E-2</c:v>
                </c:pt>
                <c:pt idx="929">
                  <c:v>-1.8531000023358501E-3</c:v>
                </c:pt>
                <c:pt idx="930">
                  <c:v>1.4689999807160348E-4</c:v>
                </c:pt>
                <c:pt idx="931">
                  <c:v>3.1469000023207627E-3</c:v>
                </c:pt>
                <c:pt idx="932">
                  <c:v>8.146899999701418E-3</c:v>
                </c:pt>
                <c:pt idx="933">
                  <c:v>1.8301600000995677E-2</c:v>
                </c:pt>
                <c:pt idx="936">
                  <c:v>1.5610999995260499E-2</c:v>
                </c:pt>
                <c:pt idx="937">
                  <c:v>-2.1228000041446649E-3</c:v>
                </c:pt>
                <c:pt idx="938">
                  <c:v>2.877200000511948E-3</c:v>
                </c:pt>
                <c:pt idx="939">
                  <c:v>-2.324200002476573E-3</c:v>
                </c:pt>
                <c:pt idx="940">
                  <c:v>3.6757999987457879E-3</c:v>
                </c:pt>
                <c:pt idx="941">
                  <c:v>8.6758000034024008E-3</c:v>
                </c:pt>
                <c:pt idx="942">
                  <c:v>1.1675800000375602E-2</c:v>
                </c:pt>
                <c:pt idx="943">
                  <c:v>8.9420000003883615E-3</c:v>
                </c:pt>
                <c:pt idx="944">
                  <c:v>1.1942000004637521E-2</c:v>
                </c:pt>
                <c:pt idx="946">
                  <c:v>3.407850002986379E-3</c:v>
                </c:pt>
                <c:pt idx="949">
                  <c:v>7.2298000013688579E-3</c:v>
                </c:pt>
                <c:pt idx="954">
                  <c:v>1.0449300003529061E-2</c:v>
                </c:pt>
                <c:pt idx="955">
                  <c:v>1.5449300000909716E-2</c:v>
                </c:pt>
                <c:pt idx="956">
                  <c:v>1.5449300000909716E-2</c:v>
                </c:pt>
                <c:pt idx="957">
                  <c:v>1.5449300000909716E-2</c:v>
                </c:pt>
                <c:pt idx="958">
                  <c:v>2.2449300005973782E-2</c:v>
                </c:pt>
                <c:pt idx="959">
                  <c:v>1.1244399996940047E-2</c:v>
                </c:pt>
                <c:pt idx="960">
                  <c:v>7.3057000045082532E-3</c:v>
                </c:pt>
                <c:pt idx="961">
                  <c:v>1.3482000002113637E-2</c:v>
                </c:pt>
                <c:pt idx="962">
                  <c:v>1.8233900002087466E-2</c:v>
                </c:pt>
                <c:pt idx="963">
                  <c:v>2.1837000022060238E-3</c:v>
                </c:pt>
                <c:pt idx="964">
                  <c:v>-8.5856999940006062E-3</c:v>
                </c:pt>
                <c:pt idx="965">
                  <c:v>-1.0317000051145442E-3</c:v>
                </c:pt>
                <c:pt idx="966">
                  <c:v>7.0728000064264052E-3</c:v>
                </c:pt>
                <c:pt idx="967">
                  <c:v>-3.0387000006157905E-3</c:v>
                </c:pt>
                <c:pt idx="968">
                  <c:v>1.0180799996305723E-2</c:v>
                </c:pt>
                <c:pt idx="969">
                  <c:v>5.8462999950279482E-3</c:v>
                </c:pt>
                <c:pt idx="970">
                  <c:v>-9.045699996931944E-3</c:v>
                </c:pt>
                <c:pt idx="971">
                  <c:v>-2.0456999991438352E-3</c:v>
                </c:pt>
                <c:pt idx="972">
                  <c:v>-2.0456999991438352E-3</c:v>
                </c:pt>
                <c:pt idx="973">
                  <c:v>-1.0456999953021295E-3</c:v>
                </c:pt>
                <c:pt idx="974">
                  <c:v>-4.5699998736381531E-5</c:v>
                </c:pt>
                <c:pt idx="975">
                  <c:v>3.9543000020785257E-3</c:v>
                </c:pt>
                <c:pt idx="976">
                  <c:v>6.3536000016028993E-3</c:v>
                </c:pt>
                <c:pt idx="977">
                  <c:v>9.1738000046461821E-3</c:v>
                </c:pt>
                <c:pt idx="978">
                  <c:v>2.4400000038440339E-3</c:v>
                </c:pt>
                <c:pt idx="979">
                  <c:v>6.8392999964999035E-3</c:v>
                </c:pt>
                <c:pt idx="980">
                  <c:v>-1.0653400000592228E-2</c:v>
                </c:pt>
                <c:pt idx="981">
                  <c:v>-7.6533999963430688E-3</c:v>
                </c:pt>
                <c:pt idx="982">
                  <c:v>-1.6534000023966655E-3</c:v>
                </c:pt>
                <c:pt idx="983">
                  <c:v>-6.5339999855495989E-4</c:v>
                </c:pt>
                <c:pt idx="984">
                  <c:v>4.3465999988256954E-3</c:v>
                </c:pt>
                <c:pt idx="985">
                  <c:v>6.346599999233149E-3</c:v>
                </c:pt>
                <c:pt idx="986">
                  <c:v>1.3724300006288104E-2</c:v>
                </c:pt>
                <c:pt idx="987">
                  <c:v>-1.3871999981347471E-3</c:v>
                </c:pt>
                <c:pt idx="988">
                  <c:v>4.0518000023439527E-3</c:v>
                </c:pt>
                <c:pt idx="989">
                  <c:v>2.724900004977826E-3</c:v>
                </c:pt>
                <c:pt idx="990">
                  <c:v>6.9980000262148678E-4</c:v>
                </c:pt>
                <c:pt idx="991">
                  <c:v>7.3652999999467283E-3</c:v>
                </c:pt>
                <c:pt idx="992">
                  <c:v>5.6209999966085888E-3</c:v>
                </c:pt>
                <c:pt idx="993">
                  <c:v>1.0531100000662263E-2</c:v>
                </c:pt>
                <c:pt idx="994">
                  <c:v>1.7039000013028271E-3</c:v>
                </c:pt>
                <c:pt idx="995">
                  <c:v>2.4592999980086461E-3</c:v>
                </c:pt>
                <c:pt idx="996">
                  <c:v>4.4592999984160997E-3</c:v>
                </c:pt>
                <c:pt idx="997">
                  <c:v>9.4593000030727126E-3</c:v>
                </c:pt>
                <c:pt idx="998">
                  <c:v>9.4593000030727126E-3</c:v>
                </c:pt>
                <c:pt idx="999">
                  <c:v>3.8999998650979251E-5</c:v>
                </c:pt>
                <c:pt idx="1000">
                  <c:v>8.5679000039817765E-3</c:v>
                </c:pt>
                <c:pt idx="1001">
                  <c:v>9.8772999990615062E-3</c:v>
                </c:pt>
                <c:pt idx="1002">
                  <c:v>8.4961000029579736E-3</c:v>
                </c:pt>
                <c:pt idx="1003">
                  <c:v>9.3992000038269907E-3</c:v>
                </c:pt>
                <c:pt idx="1004">
                  <c:v>1.0018000000854954E-2</c:v>
                </c:pt>
                <c:pt idx="1005">
                  <c:v>4.590100004861597E-3</c:v>
                </c:pt>
                <c:pt idx="1006">
                  <c:v>6.7447999972500838E-3</c:v>
                </c:pt>
                <c:pt idx="1008">
                  <c:v>-1.0141000020666979E-3</c:v>
                </c:pt>
                <c:pt idx="1015">
                  <c:v>9.1586999988066964E-3</c:v>
                </c:pt>
                <c:pt idx="1016">
                  <c:v>1.9754000022658147E-3</c:v>
                </c:pt>
                <c:pt idx="1017">
                  <c:v>3.1300999980885535E-3</c:v>
                </c:pt>
                <c:pt idx="1018">
                  <c:v>5.284799997752998E-3</c:v>
                </c:pt>
                <c:pt idx="1019">
                  <c:v>4.0402000013273209E-3</c:v>
                </c:pt>
                <c:pt idx="1020">
                  <c:v>6.7418999969959259E-3</c:v>
                </c:pt>
                <c:pt idx="1021">
                  <c:v>6.596000021090731E-4</c:v>
                </c:pt>
                <c:pt idx="1022">
                  <c:v>4.7926999977789819E-3</c:v>
                </c:pt>
                <c:pt idx="1023">
                  <c:v>-4.4122000035713427E-3</c:v>
                </c:pt>
                <c:pt idx="1024">
                  <c:v>-4.5557999983429909E-3</c:v>
                </c:pt>
                <c:pt idx="1027">
                  <c:v>7.0991999964462593E-3</c:v>
                </c:pt>
                <c:pt idx="1028">
                  <c:v>3.513099996780511E-3</c:v>
                </c:pt>
                <c:pt idx="1029">
                  <c:v>5.1319000049261376E-3</c:v>
                </c:pt>
                <c:pt idx="1031">
                  <c:v>-2.3119999968912452E-4</c:v>
                </c:pt>
                <c:pt idx="1035">
                  <c:v>1.1757000029319897E-3</c:v>
                </c:pt>
                <c:pt idx="1037">
                  <c:v>1.9025000074179843E-3</c:v>
                </c:pt>
                <c:pt idx="1044">
                  <c:v>-4.5219000021461397E-3</c:v>
                </c:pt>
                <c:pt idx="1045">
                  <c:v>4.0968999965116382E-3</c:v>
                </c:pt>
                <c:pt idx="1046">
                  <c:v>2.1400999976322055E-3</c:v>
                </c:pt>
                <c:pt idx="1047">
                  <c:v>1.3316400007170159E-2</c:v>
                </c:pt>
                <c:pt idx="1048">
                  <c:v>3.4494999999878928E-3</c:v>
                </c:pt>
                <c:pt idx="1049">
                  <c:v>2.7157000004081056E-3</c:v>
                </c:pt>
                <c:pt idx="1050">
                  <c:v>7.1815499977674335E-3</c:v>
                </c:pt>
                <c:pt idx="1053">
                  <c:v>6.1798000024282373E-3</c:v>
                </c:pt>
                <c:pt idx="1054">
                  <c:v>2.8237000005901791E-3</c:v>
                </c:pt>
                <c:pt idx="1059">
                  <c:v>1.11728000047151E-2</c:v>
                </c:pt>
                <c:pt idx="1060">
                  <c:v>3.0612999980803579E-3</c:v>
                </c:pt>
                <c:pt idx="1068">
                  <c:v>-3.7255999995977618E-3</c:v>
                </c:pt>
                <c:pt idx="1070">
                  <c:v>6.4722999959485605E-3</c:v>
                </c:pt>
                <c:pt idx="1071">
                  <c:v>5.8716000057756901E-3</c:v>
                </c:pt>
                <c:pt idx="1073">
                  <c:v>1.2924999973620288E-3</c:v>
                </c:pt>
                <c:pt idx="1075">
                  <c:v>-5.4698999956599437E-3</c:v>
                </c:pt>
                <c:pt idx="1076">
                  <c:v>1.2530100000731181E-2</c:v>
                </c:pt>
                <c:pt idx="1079">
                  <c:v>4.8395000048913062E-3</c:v>
                </c:pt>
                <c:pt idx="1080">
                  <c:v>9.5948999951360747E-3</c:v>
                </c:pt>
                <c:pt idx="1081">
                  <c:v>8.9942000049632043E-3</c:v>
                </c:pt>
                <c:pt idx="1082">
                  <c:v>2.9474999973899685E-3</c:v>
                </c:pt>
                <c:pt idx="1085">
                  <c:v>4.9474999977974221E-3</c:v>
                </c:pt>
                <c:pt idx="1087">
                  <c:v>5.3432999993674457E-3</c:v>
                </c:pt>
                <c:pt idx="1088">
                  <c:v>7.7426000061677769E-3</c:v>
                </c:pt>
                <c:pt idx="1091">
                  <c:v>-6.4839000042411499E-3</c:v>
                </c:pt>
                <c:pt idx="1094">
                  <c:v>7.6644000000669621E-3</c:v>
                </c:pt>
                <c:pt idx="1095">
                  <c:v>1.4163000014377758E-3</c:v>
                </c:pt>
                <c:pt idx="1096">
                  <c:v>-2.8283000065130182E-3</c:v>
                </c:pt>
                <c:pt idx="1097">
                  <c:v>3.5710000011022203E-3</c:v>
                </c:pt>
                <c:pt idx="1098">
                  <c:v>6.5709999980754219E-3</c:v>
                </c:pt>
                <c:pt idx="1099">
                  <c:v>8.5709999984828755E-3</c:v>
                </c:pt>
                <c:pt idx="1100">
                  <c:v>3.7257000003592111E-3</c:v>
                </c:pt>
                <c:pt idx="1104">
                  <c:v>3.4992000000784174E-3</c:v>
                </c:pt>
                <c:pt idx="1106">
                  <c:v>3.9632999978493899E-3</c:v>
                </c:pt>
                <c:pt idx="1107">
                  <c:v>1.7186999975820072E-3</c:v>
                </c:pt>
                <c:pt idx="1108">
                  <c:v>7.6218000031076372E-3</c:v>
                </c:pt>
                <c:pt idx="1118">
                  <c:v>5.4391000012401491E-3</c:v>
                </c:pt>
                <c:pt idx="1122">
                  <c:v>4.7665999954915605E-3</c:v>
                </c:pt>
                <c:pt idx="1123">
                  <c:v>-7.0787000004202127E-3</c:v>
                </c:pt>
                <c:pt idx="1124">
                  <c:v>1.3853999989805743E-3</c:v>
                </c:pt>
                <c:pt idx="1125">
                  <c:v>6.3136000026133843E-3</c:v>
                </c:pt>
                <c:pt idx="1126">
                  <c:v>1.2069000003975816E-2</c:v>
                </c:pt>
                <c:pt idx="1127">
                  <c:v>-6.2474000005749986E-3</c:v>
                </c:pt>
                <c:pt idx="1129">
                  <c:v>8.0153000017162412E-3</c:v>
                </c:pt>
                <c:pt idx="1131">
                  <c:v>1.2015300002531148E-2</c:v>
                </c:pt>
                <c:pt idx="1133">
                  <c:v>1.4015300002938602E-2</c:v>
                </c:pt>
                <c:pt idx="1135">
                  <c:v>-3.3191999973496422E-3</c:v>
                </c:pt>
                <c:pt idx="1136">
                  <c:v>8.3549999544629827E-4</c:v>
                </c:pt>
                <c:pt idx="1137">
                  <c:v>6.7380000109551474E-4</c:v>
                </c:pt>
                <c:pt idx="1138">
                  <c:v>-1.1797299994213972E-2</c:v>
                </c:pt>
                <c:pt idx="1139">
                  <c:v>4.3322999990778044E-3</c:v>
                </c:pt>
                <c:pt idx="1140">
                  <c:v>4.4869999983347952E-3</c:v>
                </c:pt>
                <c:pt idx="1143">
                  <c:v>4.6277000001282431E-3</c:v>
                </c:pt>
                <c:pt idx="1144">
                  <c:v>-8.9081999976770021E-3</c:v>
                </c:pt>
                <c:pt idx="1145">
                  <c:v>5.2248999927542172E-3</c:v>
                </c:pt>
                <c:pt idx="1147">
                  <c:v>1.2224899997818284E-2</c:v>
                </c:pt>
                <c:pt idx="1149">
                  <c:v>1.4224899998225737E-2</c:v>
                </c:pt>
                <c:pt idx="1151">
                  <c:v>1.6224899998633191E-2</c:v>
                </c:pt>
                <c:pt idx="1153">
                  <c:v>-8.2713000010699034E-3</c:v>
                </c:pt>
                <c:pt idx="1155">
                  <c:v>-4.38630000280682E-3</c:v>
                </c:pt>
                <c:pt idx="1156">
                  <c:v>2.6317999945604242E-3</c:v>
                </c:pt>
                <c:pt idx="1157">
                  <c:v>3.1858000002102926E-3</c:v>
                </c:pt>
                <c:pt idx="1158">
                  <c:v>4.1139999957522377E-3</c:v>
                </c:pt>
                <c:pt idx="1159">
                  <c:v>-6.8211999969207682E-3</c:v>
                </c:pt>
                <c:pt idx="1160">
                  <c:v>-7.3821999976644292E-3</c:v>
                </c:pt>
                <c:pt idx="1161">
                  <c:v>3.6178000009385869E-3</c:v>
                </c:pt>
                <c:pt idx="1162">
                  <c:v>-1.0144599997147452E-2</c:v>
                </c:pt>
                <c:pt idx="1163">
                  <c:v>-7.1446000001742505E-3</c:v>
                </c:pt>
                <c:pt idx="1164">
                  <c:v>-6.1445999963325448E-3</c:v>
                </c:pt>
                <c:pt idx="1165">
                  <c:v>3.6269999691285193E-4</c:v>
                </c:pt>
                <c:pt idx="1166">
                  <c:v>1.5390000044135377E-3</c:v>
                </c:pt>
                <c:pt idx="1167">
                  <c:v>1.0427499997604173E-2</c:v>
                </c:pt>
                <c:pt idx="1169">
                  <c:v>5.89159999799449E-3</c:v>
                </c:pt>
                <c:pt idx="1171">
                  <c:v>3.3200999998371117E-2</c:v>
                </c:pt>
                <c:pt idx="1174">
                  <c:v>8.841399998345878E-3</c:v>
                </c:pt>
                <c:pt idx="1176">
                  <c:v>5.4783000014140271E-3</c:v>
                </c:pt>
                <c:pt idx="1178">
                  <c:v>2.7626000010059215E-3</c:v>
                </c:pt>
                <c:pt idx="1179">
                  <c:v>3.1619000001228414E-3</c:v>
                </c:pt>
                <c:pt idx="1180">
                  <c:v>9.1730000713141635E-4</c:v>
                </c:pt>
                <c:pt idx="1182">
                  <c:v>1.4573000007658266E-3</c:v>
                </c:pt>
                <c:pt idx="1193">
                  <c:v>3.705999995872844E-3</c:v>
                </c:pt>
                <c:pt idx="1194">
                  <c:v>-1.6919799993047491E-2</c:v>
                </c:pt>
                <c:pt idx="1196">
                  <c:v>-9.1979999706381932E-4</c:v>
                </c:pt>
                <c:pt idx="1198">
                  <c:v>-3.2793999998830259E-3</c:v>
                </c:pt>
                <c:pt idx="1200">
                  <c:v>-1.0203500001807697E-2</c:v>
                </c:pt>
                <c:pt idx="1201">
                  <c:v>2.128100000845734E-3</c:v>
                </c:pt>
                <c:pt idx="1203">
                  <c:v>1.192319999972824E-2</c:v>
                </c:pt>
                <c:pt idx="1208">
                  <c:v>1.6286899997794535E-2</c:v>
                </c:pt>
                <c:pt idx="1210">
                  <c:v>-1.2274000036995858E-3</c:v>
                </c:pt>
                <c:pt idx="1211">
                  <c:v>2.236699998320546E-3</c:v>
                </c:pt>
                <c:pt idx="1212">
                  <c:v>1.5461000002687797E-3</c:v>
                </c:pt>
                <c:pt idx="1216">
                  <c:v>3.5034999964409508E-3</c:v>
                </c:pt>
                <c:pt idx="1218">
                  <c:v>4.2589000004227273E-3</c:v>
                </c:pt>
                <c:pt idx="1220">
                  <c:v>3.7411000012070872E-3</c:v>
                </c:pt>
                <c:pt idx="1228">
                  <c:v>4.9570999981369823E-3</c:v>
                </c:pt>
                <c:pt idx="1231">
                  <c:v>-7.3349999729543924E-4</c:v>
                </c:pt>
                <c:pt idx="1232">
                  <c:v>2.6658000060706399E-3</c:v>
                </c:pt>
                <c:pt idx="1241">
                  <c:v>4.2273999933968298E-3</c:v>
                </c:pt>
                <c:pt idx="1246">
                  <c:v>2.9741000034846365E-3</c:v>
                </c:pt>
                <c:pt idx="1251">
                  <c:v>4.7838000027695671E-3</c:v>
                </c:pt>
                <c:pt idx="1253">
                  <c:v>1.078379999671597E-2</c:v>
                </c:pt>
                <c:pt idx="1265">
                  <c:v>9.085650002816692E-3</c:v>
                </c:pt>
                <c:pt idx="1273">
                  <c:v>2.4476000035065226E-3</c:v>
                </c:pt>
                <c:pt idx="1285">
                  <c:v>1.4640500012319535E-3</c:v>
                </c:pt>
                <c:pt idx="1298">
                  <c:v>1.4309999824035913E-4</c:v>
                </c:pt>
                <c:pt idx="1309">
                  <c:v>6.061000021873042E-4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96-4627-903F-6B20C32A923A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Active!$F$21:$F$1844</c:f>
              <c:numCache>
                <c:formatCode>General</c:formatCode>
                <c:ptCount val="1824"/>
                <c:pt idx="0">
                  <c:v>-50229</c:v>
                </c:pt>
                <c:pt idx="1">
                  <c:v>-49258</c:v>
                </c:pt>
                <c:pt idx="2">
                  <c:v>-48352</c:v>
                </c:pt>
                <c:pt idx="3">
                  <c:v>-47713</c:v>
                </c:pt>
                <c:pt idx="4">
                  <c:v>-46768</c:v>
                </c:pt>
                <c:pt idx="5">
                  <c:v>-46672.5</c:v>
                </c:pt>
                <c:pt idx="6">
                  <c:v>-46083</c:v>
                </c:pt>
                <c:pt idx="7">
                  <c:v>-45603.5</c:v>
                </c:pt>
                <c:pt idx="8">
                  <c:v>-45466</c:v>
                </c:pt>
                <c:pt idx="9">
                  <c:v>-45356</c:v>
                </c:pt>
                <c:pt idx="10">
                  <c:v>-44902</c:v>
                </c:pt>
                <c:pt idx="11">
                  <c:v>-44647</c:v>
                </c:pt>
                <c:pt idx="12">
                  <c:v>-44366</c:v>
                </c:pt>
                <c:pt idx="13">
                  <c:v>-44076</c:v>
                </c:pt>
                <c:pt idx="14">
                  <c:v>-44019</c:v>
                </c:pt>
                <c:pt idx="15">
                  <c:v>-43931</c:v>
                </c:pt>
                <c:pt idx="16">
                  <c:v>-43426</c:v>
                </c:pt>
                <c:pt idx="17">
                  <c:v>-42921</c:v>
                </c:pt>
                <c:pt idx="18">
                  <c:v>-42840</c:v>
                </c:pt>
                <c:pt idx="19">
                  <c:v>-42829</c:v>
                </c:pt>
                <c:pt idx="20">
                  <c:v>-42778</c:v>
                </c:pt>
                <c:pt idx="21">
                  <c:v>-41985</c:v>
                </c:pt>
                <c:pt idx="22">
                  <c:v>-41729</c:v>
                </c:pt>
                <c:pt idx="23">
                  <c:v>-41540</c:v>
                </c:pt>
                <c:pt idx="24">
                  <c:v>-41368</c:v>
                </c:pt>
                <c:pt idx="25">
                  <c:v>-40099</c:v>
                </c:pt>
                <c:pt idx="26">
                  <c:v>-40053</c:v>
                </c:pt>
                <c:pt idx="27">
                  <c:v>-39958</c:v>
                </c:pt>
                <c:pt idx="28">
                  <c:v>-38529.5</c:v>
                </c:pt>
                <c:pt idx="29">
                  <c:v>-38336</c:v>
                </c:pt>
                <c:pt idx="30">
                  <c:v>-38237</c:v>
                </c:pt>
                <c:pt idx="31">
                  <c:v>-38092</c:v>
                </c:pt>
                <c:pt idx="32">
                  <c:v>-38037</c:v>
                </c:pt>
                <c:pt idx="33">
                  <c:v>-37453</c:v>
                </c:pt>
                <c:pt idx="34">
                  <c:v>-37374</c:v>
                </c:pt>
                <c:pt idx="35">
                  <c:v>-37343</c:v>
                </c:pt>
                <c:pt idx="36">
                  <c:v>-36726</c:v>
                </c:pt>
                <c:pt idx="37">
                  <c:v>-36087</c:v>
                </c:pt>
                <c:pt idx="38">
                  <c:v>-36074</c:v>
                </c:pt>
                <c:pt idx="39">
                  <c:v>-36008</c:v>
                </c:pt>
                <c:pt idx="40">
                  <c:v>-34840</c:v>
                </c:pt>
                <c:pt idx="41">
                  <c:v>-34807</c:v>
                </c:pt>
                <c:pt idx="42">
                  <c:v>-34567</c:v>
                </c:pt>
                <c:pt idx="43">
                  <c:v>-33983</c:v>
                </c:pt>
                <c:pt idx="44">
                  <c:v>-33441</c:v>
                </c:pt>
                <c:pt idx="45">
                  <c:v>-33309</c:v>
                </c:pt>
                <c:pt idx="46">
                  <c:v>-32747</c:v>
                </c:pt>
                <c:pt idx="47">
                  <c:v>-32747</c:v>
                </c:pt>
                <c:pt idx="48">
                  <c:v>-32540</c:v>
                </c:pt>
                <c:pt idx="49">
                  <c:v>-32240</c:v>
                </c:pt>
                <c:pt idx="50">
                  <c:v>-32130</c:v>
                </c:pt>
                <c:pt idx="51">
                  <c:v>-31998</c:v>
                </c:pt>
                <c:pt idx="52">
                  <c:v>-31293</c:v>
                </c:pt>
                <c:pt idx="53">
                  <c:v>-31227</c:v>
                </c:pt>
                <c:pt idx="54">
                  <c:v>-30817</c:v>
                </c:pt>
                <c:pt idx="55">
                  <c:v>-30740</c:v>
                </c:pt>
                <c:pt idx="56">
                  <c:v>-30581</c:v>
                </c:pt>
                <c:pt idx="57">
                  <c:v>-30101</c:v>
                </c:pt>
                <c:pt idx="58">
                  <c:v>-29640</c:v>
                </c:pt>
                <c:pt idx="59">
                  <c:v>-29528</c:v>
                </c:pt>
                <c:pt idx="60">
                  <c:v>-29387</c:v>
                </c:pt>
                <c:pt idx="61">
                  <c:v>-29137.5</c:v>
                </c:pt>
                <c:pt idx="62">
                  <c:v>-28763</c:v>
                </c:pt>
                <c:pt idx="63">
                  <c:v>-28757</c:v>
                </c:pt>
                <c:pt idx="64">
                  <c:v>-28718.5</c:v>
                </c:pt>
                <c:pt idx="65">
                  <c:v>-28711</c:v>
                </c:pt>
                <c:pt idx="66">
                  <c:v>-28710</c:v>
                </c:pt>
                <c:pt idx="67">
                  <c:v>-28603</c:v>
                </c:pt>
                <c:pt idx="68">
                  <c:v>-28515</c:v>
                </c:pt>
                <c:pt idx="69">
                  <c:v>-28078</c:v>
                </c:pt>
                <c:pt idx="70">
                  <c:v>-27529</c:v>
                </c:pt>
                <c:pt idx="71">
                  <c:v>-27408</c:v>
                </c:pt>
                <c:pt idx="72">
                  <c:v>-27408</c:v>
                </c:pt>
                <c:pt idx="73">
                  <c:v>-26930</c:v>
                </c:pt>
                <c:pt idx="74">
                  <c:v>-26853</c:v>
                </c:pt>
                <c:pt idx="75">
                  <c:v>-26670</c:v>
                </c:pt>
                <c:pt idx="76">
                  <c:v>-26218</c:v>
                </c:pt>
                <c:pt idx="77">
                  <c:v>-26185</c:v>
                </c:pt>
                <c:pt idx="78">
                  <c:v>-26185</c:v>
                </c:pt>
                <c:pt idx="79">
                  <c:v>-26179</c:v>
                </c:pt>
                <c:pt idx="80">
                  <c:v>-26174</c:v>
                </c:pt>
                <c:pt idx="81">
                  <c:v>-26174</c:v>
                </c:pt>
                <c:pt idx="82">
                  <c:v>-26016</c:v>
                </c:pt>
                <c:pt idx="83">
                  <c:v>-25592</c:v>
                </c:pt>
                <c:pt idx="84">
                  <c:v>-25524</c:v>
                </c:pt>
                <c:pt idx="85">
                  <c:v>-25458</c:v>
                </c:pt>
                <c:pt idx="86">
                  <c:v>-25458</c:v>
                </c:pt>
                <c:pt idx="87">
                  <c:v>-25368</c:v>
                </c:pt>
                <c:pt idx="88">
                  <c:v>-25342</c:v>
                </c:pt>
                <c:pt idx="89">
                  <c:v>-24863</c:v>
                </c:pt>
                <c:pt idx="90">
                  <c:v>-24773</c:v>
                </c:pt>
                <c:pt idx="91">
                  <c:v>-24751</c:v>
                </c:pt>
                <c:pt idx="92">
                  <c:v>-24652</c:v>
                </c:pt>
                <c:pt idx="93">
                  <c:v>-24637</c:v>
                </c:pt>
                <c:pt idx="94">
                  <c:v>-24386</c:v>
                </c:pt>
                <c:pt idx="95">
                  <c:v>-24213</c:v>
                </c:pt>
                <c:pt idx="96">
                  <c:v>-24161</c:v>
                </c:pt>
                <c:pt idx="97">
                  <c:v>-24119</c:v>
                </c:pt>
                <c:pt idx="98">
                  <c:v>-23921</c:v>
                </c:pt>
                <c:pt idx="99">
                  <c:v>-23414</c:v>
                </c:pt>
                <c:pt idx="100">
                  <c:v>-23399</c:v>
                </c:pt>
                <c:pt idx="101">
                  <c:v>-23302</c:v>
                </c:pt>
                <c:pt idx="102">
                  <c:v>-22095.5</c:v>
                </c:pt>
                <c:pt idx="103">
                  <c:v>-22004</c:v>
                </c:pt>
                <c:pt idx="104">
                  <c:v>-21947</c:v>
                </c:pt>
                <c:pt idx="105">
                  <c:v>-21363</c:v>
                </c:pt>
                <c:pt idx="106">
                  <c:v>-20867</c:v>
                </c:pt>
                <c:pt idx="107">
                  <c:v>-20845</c:v>
                </c:pt>
                <c:pt idx="108">
                  <c:v>-20746</c:v>
                </c:pt>
                <c:pt idx="109">
                  <c:v>-20702</c:v>
                </c:pt>
                <c:pt idx="110">
                  <c:v>-20669</c:v>
                </c:pt>
                <c:pt idx="111">
                  <c:v>-20645</c:v>
                </c:pt>
                <c:pt idx="112">
                  <c:v>-20570</c:v>
                </c:pt>
                <c:pt idx="113">
                  <c:v>-19934.5</c:v>
                </c:pt>
                <c:pt idx="114">
                  <c:v>-19843</c:v>
                </c:pt>
                <c:pt idx="115">
                  <c:v>-19455</c:v>
                </c:pt>
                <c:pt idx="116">
                  <c:v>-19334</c:v>
                </c:pt>
                <c:pt idx="117">
                  <c:v>-18596</c:v>
                </c:pt>
                <c:pt idx="118">
                  <c:v>-16729</c:v>
                </c:pt>
                <c:pt idx="119">
                  <c:v>-16622</c:v>
                </c:pt>
                <c:pt idx="120">
                  <c:v>-16459</c:v>
                </c:pt>
                <c:pt idx="121">
                  <c:v>-15974</c:v>
                </c:pt>
                <c:pt idx="122">
                  <c:v>-15561</c:v>
                </c:pt>
                <c:pt idx="123">
                  <c:v>-12188</c:v>
                </c:pt>
                <c:pt idx="124">
                  <c:v>-11307</c:v>
                </c:pt>
                <c:pt idx="125">
                  <c:v>-10982</c:v>
                </c:pt>
                <c:pt idx="126">
                  <c:v>-10822</c:v>
                </c:pt>
                <c:pt idx="127">
                  <c:v>-9636</c:v>
                </c:pt>
                <c:pt idx="128">
                  <c:v>-9627</c:v>
                </c:pt>
                <c:pt idx="129">
                  <c:v>-9601</c:v>
                </c:pt>
                <c:pt idx="130">
                  <c:v>-9581</c:v>
                </c:pt>
                <c:pt idx="131">
                  <c:v>-8000</c:v>
                </c:pt>
                <c:pt idx="132">
                  <c:v>-7910</c:v>
                </c:pt>
                <c:pt idx="133">
                  <c:v>-7857</c:v>
                </c:pt>
                <c:pt idx="134">
                  <c:v>-7855</c:v>
                </c:pt>
                <c:pt idx="135">
                  <c:v>-7844</c:v>
                </c:pt>
                <c:pt idx="136">
                  <c:v>-7675</c:v>
                </c:pt>
                <c:pt idx="137">
                  <c:v>-7361</c:v>
                </c:pt>
                <c:pt idx="138">
                  <c:v>-7205</c:v>
                </c:pt>
                <c:pt idx="139">
                  <c:v>-6709</c:v>
                </c:pt>
                <c:pt idx="140">
                  <c:v>-6709</c:v>
                </c:pt>
                <c:pt idx="141">
                  <c:v>-6687</c:v>
                </c:pt>
                <c:pt idx="142">
                  <c:v>-6591</c:v>
                </c:pt>
                <c:pt idx="143">
                  <c:v>-6591</c:v>
                </c:pt>
                <c:pt idx="144">
                  <c:v>-6591</c:v>
                </c:pt>
                <c:pt idx="145">
                  <c:v>-6347</c:v>
                </c:pt>
                <c:pt idx="146">
                  <c:v>-6347</c:v>
                </c:pt>
                <c:pt idx="147">
                  <c:v>-6347</c:v>
                </c:pt>
                <c:pt idx="148">
                  <c:v>-6066</c:v>
                </c:pt>
                <c:pt idx="149">
                  <c:v>-6066</c:v>
                </c:pt>
                <c:pt idx="150">
                  <c:v>-6066</c:v>
                </c:pt>
                <c:pt idx="151">
                  <c:v>-6064</c:v>
                </c:pt>
                <c:pt idx="152">
                  <c:v>-6062</c:v>
                </c:pt>
                <c:pt idx="153">
                  <c:v>-6062</c:v>
                </c:pt>
                <c:pt idx="154">
                  <c:v>-6062</c:v>
                </c:pt>
                <c:pt idx="155">
                  <c:v>-6053</c:v>
                </c:pt>
                <c:pt idx="156">
                  <c:v>-6053</c:v>
                </c:pt>
                <c:pt idx="157">
                  <c:v>-6053</c:v>
                </c:pt>
                <c:pt idx="158">
                  <c:v>-5941</c:v>
                </c:pt>
                <c:pt idx="159">
                  <c:v>-5288</c:v>
                </c:pt>
                <c:pt idx="160">
                  <c:v>-5277</c:v>
                </c:pt>
                <c:pt idx="161">
                  <c:v>-5277</c:v>
                </c:pt>
                <c:pt idx="162">
                  <c:v>-5266</c:v>
                </c:pt>
                <c:pt idx="163">
                  <c:v>-5178</c:v>
                </c:pt>
                <c:pt idx="164">
                  <c:v>-4711</c:v>
                </c:pt>
                <c:pt idx="165">
                  <c:v>-4671</c:v>
                </c:pt>
                <c:pt idx="166">
                  <c:v>-4588</c:v>
                </c:pt>
                <c:pt idx="167">
                  <c:v>-4566</c:v>
                </c:pt>
                <c:pt idx="168">
                  <c:v>-4555</c:v>
                </c:pt>
                <c:pt idx="169">
                  <c:v>-4511</c:v>
                </c:pt>
                <c:pt idx="170">
                  <c:v>-4476</c:v>
                </c:pt>
                <c:pt idx="171">
                  <c:v>-4467</c:v>
                </c:pt>
                <c:pt idx="172">
                  <c:v>-4394</c:v>
                </c:pt>
                <c:pt idx="173">
                  <c:v>-4298</c:v>
                </c:pt>
                <c:pt idx="174">
                  <c:v>-4219</c:v>
                </c:pt>
                <c:pt idx="175">
                  <c:v>-4208</c:v>
                </c:pt>
                <c:pt idx="176">
                  <c:v>-4096</c:v>
                </c:pt>
                <c:pt idx="177">
                  <c:v>-4085</c:v>
                </c:pt>
                <c:pt idx="178">
                  <c:v>-4024</c:v>
                </c:pt>
                <c:pt idx="179">
                  <c:v>-4006</c:v>
                </c:pt>
                <c:pt idx="180">
                  <c:v>-3995</c:v>
                </c:pt>
                <c:pt idx="181">
                  <c:v>-3968</c:v>
                </c:pt>
                <c:pt idx="182">
                  <c:v>-3927</c:v>
                </c:pt>
                <c:pt idx="183">
                  <c:v>-3925</c:v>
                </c:pt>
                <c:pt idx="184">
                  <c:v>-3903</c:v>
                </c:pt>
                <c:pt idx="185">
                  <c:v>-3898</c:v>
                </c:pt>
                <c:pt idx="186">
                  <c:v>-3894</c:v>
                </c:pt>
                <c:pt idx="187">
                  <c:v>-3889</c:v>
                </c:pt>
                <c:pt idx="188">
                  <c:v>-3887</c:v>
                </c:pt>
                <c:pt idx="189">
                  <c:v>-3887</c:v>
                </c:pt>
                <c:pt idx="190">
                  <c:v>-3876</c:v>
                </c:pt>
                <c:pt idx="191">
                  <c:v>-3874</c:v>
                </c:pt>
                <c:pt idx="192">
                  <c:v>-3874</c:v>
                </c:pt>
                <c:pt idx="193">
                  <c:v>-3874</c:v>
                </c:pt>
                <c:pt idx="194">
                  <c:v>-3874</c:v>
                </c:pt>
                <c:pt idx="195">
                  <c:v>-3865</c:v>
                </c:pt>
                <c:pt idx="196">
                  <c:v>-3861</c:v>
                </c:pt>
                <c:pt idx="197">
                  <c:v>-3793</c:v>
                </c:pt>
                <c:pt idx="198">
                  <c:v>-3793</c:v>
                </c:pt>
                <c:pt idx="199">
                  <c:v>-3788</c:v>
                </c:pt>
                <c:pt idx="200">
                  <c:v>-3788</c:v>
                </c:pt>
                <c:pt idx="201">
                  <c:v>-3788</c:v>
                </c:pt>
                <c:pt idx="202">
                  <c:v>-3749</c:v>
                </c:pt>
                <c:pt idx="203">
                  <c:v>-3681</c:v>
                </c:pt>
                <c:pt idx="204">
                  <c:v>-3654</c:v>
                </c:pt>
                <c:pt idx="205">
                  <c:v>-3518</c:v>
                </c:pt>
                <c:pt idx="206">
                  <c:v>-3455</c:v>
                </c:pt>
                <c:pt idx="207">
                  <c:v>-3353</c:v>
                </c:pt>
                <c:pt idx="208">
                  <c:v>-3343</c:v>
                </c:pt>
                <c:pt idx="209">
                  <c:v>-3292</c:v>
                </c:pt>
                <c:pt idx="210">
                  <c:v>-3277</c:v>
                </c:pt>
                <c:pt idx="211">
                  <c:v>-3250</c:v>
                </c:pt>
                <c:pt idx="212">
                  <c:v>-3248</c:v>
                </c:pt>
                <c:pt idx="213">
                  <c:v>-3248</c:v>
                </c:pt>
                <c:pt idx="214">
                  <c:v>-3248</c:v>
                </c:pt>
                <c:pt idx="215">
                  <c:v>-3248</c:v>
                </c:pt>
                <c:pt idx="216">
                  <c:v>-3248</c:v>
                </c:pt>
                <c:pt idx="217">
                  <c:v>-3248</c:v>
                </c:pt>
                <c:pt idx="218">
                  <c:v>-3248</c:v>
                </c:pt>
                <c:pt idx="219">
                  <c:v>-3248</c:v>
                </c:pt>
                <c:pt idx="220">
                  <c:v>-3248</c:v>
                </c:pt>
                <c:pt idx="221">
                  <c:v>-3248</c:v>
                </c:pt>
                <c:pt idx="222">
                  <c:v>-3241</c:v>
                </c:pt>
                <c:pt idx="223">
                  <c:v>-3239</c:v>
                </c:pt>
                <c:pt idx="224">
                  <c:v>-3226</c:v>
                </c:pt>
                <c:pt idx="225">
                  <c:v>-3220.5</c:v>
                </c:pt>
                <c:pt idx="226">
                  <c:v>-3195</c:v>
                </c:pt>
                <c:pt idx="227">
                  <c:v>-3191</c:v>
                </c:pt>
                <c:pt idx="228">
                  <c:v>-3191</c:v>
                </c:pt>
                <c:pt idx="229">
                  <c:v>-3191</c:v>
                </c:pt>
                <c:pt idx="230">
                  <c:v>-3162</c:v>
                </c:pt>
                <c:pt idx="231">
                  <c:v>-3129</c:v>
                </c:pt>
                <c:pt idx="232">
                  <c:v>-3055</c:v>
                </c:pt>
                <c:pt idx="233">
                  <c:v>-2798</c:v>
                </c:pt>
                <c:pt idx="234">
                  <c:v>-2776</c:v>
                </c:pt>
                <c:pt idx="235">
                  <c:v>-2682</c:v>
                </c:pt>
                <c:pt idx="236">
                  <c:v>-2666</c:v>
                </c:pt>
                <c:pt idx="237">
                  <c:v>-2642</c:v>
                </c:pt>
                <c:pt idx="238">
                  <c:v>-2642</c:v>
                </c:pt>
                <c:pt idx="239">
                  <c:v>-2642</c:v>
                </c:pt>
                <c:pt idx="240">
                  <c:v>-2642</c:v>
                </c:pt>
                <c:pt idx="241">
                  <c:v>-2642</c:v>
                </c:pt>
                <c:pt idx="242">
                  <c:v>-2642</c:v>
                </c:pt>
                <c:pt idx="243">
                  <c:v>-2611</c:v>
                </c:pt>
                <c:pt idx="244">
                  <c:v>-2600</c:v>
                </c:pt>
                <c:pt idx="245">
                  <c:v>-2539</c:v>
                </c:pt>
                <c:pt idx="246">
                  <c:v>-2523</c:v>
                </c:pt>
                <c:pt idx="247">
                  <c:v>-2471</c:v>
                </c:pt>
                <c:pt idx="248">
                  <c:v>-2381</c:v>
                </c:pt>
                <c:pt idx="249">
                  <c:v>-2253</c:v>
                </c:pt>
                <c:pt idx="250">
                  <c:v>-2247</c:v>
                </c:pt>
                <c:pt idx="251">
                  <c:v>-2231</c:v>
                </c:pt>
                <c:pt idx="252">
                  <c:v>-2209</c:v>
                </c:pt>
                <c:pt idx="253">
                  <c:v>-2209</c:v>
                </c:pt>
                <c:pt idx="254">
                  <c:v>-2207</c:v>
                </c:pt>
                <c:pt idx="255">
                  <c:v>-2207</c:v>
                </c:pt>
                <c:pt idx="256">
                  <c:v>-2163</c:v>
                </c:pt>
                <c:pt idx="257">
                  <c:v>-2130</c:v>
                </c:pt>
                <c:pt idx="258">
                  <c:v>-2027</c:v>
                </c:pt>
                <c:pt idx="259">
                  <c:v>-2012</c:v>
                </c:pt>
                <c:pt idx="260">
                  <c:v>-1981</c:v>
                </c:pt>
                <c:pt idx="261">
                  <c:v>-1900</c:v>
                </c:pt>
                <c:pt idx="262">
                  <c:v>-1898</c:v>
                </c:pt>
                <c:pt idx="263">
                  <c:v>-1891</c:v>
                </c:pt>
                <c:pt idx="264">
                  <c:v>-1860</c:v>
                </c:pt>
                <c:pt idx="265">
                  <c:v>-1838</c:v>
                </c:pt>
                <c:pt idx="266">
                  <c:v>-1827</c:v>
                </c:pt>
                <c:pt idx="267">
                  <c:v>-1827</c:v>
                </c:pt>
                <c:pt idx="268">
                  <c:v>-1827</c:v>
                </c:pt>
                <c:pt idx="269">
                  <c:v>-1816</c:v>
                </c:pt>
                <c:pt idx="270">
                  <c:v>-1783</c:v>
                </c:pt>
                <c:pt idx="271">
                  <c:v>-1777</c:v>
                </c:pt>
                <c:pt idx="272">
                  <c:v>-1524</c:v>
                </c:pt>
                <c:pt idx="273">
                  <c:v>-1522</c:v>
                </c:pt>
                <c:pt idx="274">
                  <c:v>-1520</c:v>
                </c:pt>
                <c:pt idx="275">
                  <c:v>-1502</c:v>
                </c:pt>
                <c:pt idx="276">
                  <c:v>-1500</c:v>
                </c:pt>
                <c:pt idx="277">
                  <c:v>-1445</c:v>
                </c:pt>
                <c:pt idx="278">
                  <c:v>-1341</c:v>
                </c:pt>
                <c:pt idx="279">
                  <c:v>-1241</c:v>
                </c:pt>
                <c:pt idx="280">
                  <c:v>-1217</c:v>
                </c:pt>
                <c:pt idx="281">
                  <c:v>-1215</c:v>
                </c:pt>
                <c:pt idx="282">
                  <c:v>-1197</c:v>
                </c:pt>
                <c:pt idx="283">
                  <c:v>-1166</c:v>
                </c:pt>
                <c:pt idx="284">
                  <c:v>-1127</c:v>
                </c:pt>
                <c:pt idx="285">
                  <c:v>-1127</c:v>
                </c:pt>
                <c:pt idx="286">
                  <c:v>-1083</c:v>
                </c:pt>
                <c:pt idx="287">
                  <c:v>-933</c:v>
                </c:pt>
                <c:pt idx="288">
                  <c:v>-927</c:v>
                </c:pt>
                <c:pt idx="289">
                  <c:v>-907</c:v>
                </c:pt>
                <c:pt idx="290">
                  <c:v>-802</c:v>
                </c:pt>
                <c:pt idx="291">
                  <c:v>-671</c:v>
                </c:pt>
                <c:pt idx="292">
                  <c:v>-637</c:v>
                </c:pt>
                <c:pt idx="293">
                  <c:v>-633</c:v>
                </c:pt>
                <c:pt idx="294">
                  <c:v>-626</c:v>
                </c:pt>
                <c:pt idx="295">
                  <c:v>-602</c:v>
                </c:pt>
                <c:pt idx="296">
                  <c:v>-602</c:v>
                </c:pt>
                <c:pt idx="297">
                  <c:v>-591</c:v>
                </c:pt>
                <c:pt idx="298">
                  <c:v>-558</c:v>
                </c:pt>
                <c:pt idx="299">
                  <c:v>-543</c:v>
                </c:pt>
                <c:pt idx="300">
                  <c:v>-543</c:v>
                </c:pt>
                <c:pt idx="301">
                  <c:v>-538</c:v>
                </c:pt>
                <c:pt idx="302">
                  <c:v>-505</c:v>
                </c:pt>
                <c:pt idx="303">
                  <c:v>-488</c:v>
                </c:pt>
                <c:pt idx="304">
                  <c:v>-483</c:v>
                </c:pt>
                <c:pt idx="305">
                  <c:v>-470</c:v>
                </c:pt>
                <c:pt idx="306">
                  <c:v>-462</c:v>
                </c:pt>
                <c:pt idx="307">
                  <c:v>-439</c:v>
                </c:pt>
                <c:pt idx="308">
                  <c:v>-433</c:v>
                </c:pt>
                <c:pt idx="309">
                  <c:v>-429</c:v>
                </c:pt>
                <c:pt idx="310">
                  <c:v>-428</c:v>
                </c:pt>
                <c:pt idx="311">
                  <c:v>-424</c:v>
                </c:pt>
                <c:pt idx="312">
                  <c:v>-416</c:v>
                </c:pt>
                <c:pt idx="313">
                  <c:v>-416</c:v>
                </c:pt>
                <c:pt idx="314">
                  <c:v>-384</c:v>
                </c:pt>
                <c:pt idx="315">
                  <c:v>-376</c:v>
                </c:pt>
                <c:pt idx="316">
                  <c:v>-365</c:v>
                </c:pt>
                <c:pt idx="317">
                  <c:v>-348</c:v>
                </c:pt>
                <c:pt idx="318">
                  <c:v>-305</c:v>
                </c:pt>
                <c:pt idx="319">
                  <c:v>-302</c:v>
                </c:pt>
                <c:pt idx="320">
                  <c:v>-270</c:v>
                </c:pt>
                <c:pt idx="321">
                  <c:v>-257</c:v>
                </c:pt>
                <c:pt idx="322">
                  <c:v>-253</c:v>
                </c:pt>
                <c:pt idx="323">
                  <c:v>-216</c:v>
                </c:pt>
                <c:pt idx="324">
                  <c:v>-167</c:v>
                </c:pt>
                <c:pt idx="325">
                  <c:v>-159</c:v>
                </c:pt>
                <c:pt idx="326">
                  <c:v>-159</c:v>
                </c:pt>
                <c:pt idx="327">
                  <c:v>-159</c:v>
                </c:pt>
                <c:pt idx="328">
                  <c:v>-121</c:v>
                </c:pt>
                <c:pt idx="329">
                  <c:v>-108</c:v>
                </c:pt>
                <c:pt idx="330">
                  <c:v>-88</c:v>
                </c:pt>
                <c:pt idx="331">
                  <c:v>-79</c:v>
                </c:pt>
                <c:pt idx="332">
                  <c:v>-29</c:v>
                </c:pt>
                <c:pt idx="333">
                  <c:v>-27</c:v>
                </c:pt>
                <c:pt idx="334">
                  <c:v>-23</c:v>
                </c:pt>
                <c:pt idx="335">
                  <c:v>-18</c:v>
                </c:pt>
                <c:pt idx="336">
                  <c:v>-9</c:v>
                </c:pt>
                <c:pt idx="337">
                  <c:v>-9</c:v>
                </c:pt>
                <c:pt idx="338">
                  <c:v>-3</c:v>
                </c:pt>
                <c:pt idx="339">
                  <c:v>-1</c:v>
                </c:pt>
                <c:pt idx="340">
                  <c:v>0</c:v>
                </c:pt>
                <c:pt idx="341">
                  <c:v>8</c:v>
                </c:pt>
                <c:pt idx="342">
                  <c:v>8</c:v>
                </c:pt>
                <c:pt idx="343">
                  <c:v>10</c:v>
                </c:pt>
                <c:pt idx="344">
                  <c:v>13</c:v>
                </c:pt>
                <c:pt idx="345">
                  <c:v>19</c:v>
                </c:pt>
                <c:pt idx="346">
                  <c:v>68</c:v>
                </c:pt>
                <c:pt idx="347">
                  <c:v>70</c:v>
                </c:pt>
                <c:pt idx="348">
                  <c:v>81</c:v>
                </c:pt>
                <c:pt idx="349">
                  <c:v>81</c:v>
                </c:pt>
                <c:pt idx="350">
                  <c:v>81</c:v>
                </c:pt>
                <c:pt idx="351">
                  <c:v>114</c:v>
                </c:pt>
                <c:pt idx="352">
                  <c:v>122</c:v>
                </c:pt>
                <c:pt idx="353">
                  <c:v>129</c:v>
                </c:pt>
                <c:pt idx="354">
                  <c:v>129</c:v>
                </c:pt>
                <c:pt idx="355">
                  <c:v>131</c:v>
                </c:pt>
                <c:pt idx="356">
                  <c:v>156</c:v>
                </c:pt>
                <c:pt idx="357">
                  <c:v>162</c:v>
                </c:pt>
                <c:pt idx="358">
                  <c:v>221</c:v>
                </c:pt>
                <c:pt idx="359">
                  <c:v>292</c:v>
                </c:pt>
                <c:pt idx="360">
                  <c:v>301</c:v>
                </c:pt>
                <c:pt idx="361">
                  <c:v>301</c:v>
                </c:pt>
                <c:pt idx="362">
                  <c:v>323</c:v>
                </c:pt>
                <c:pt idx="363">
                  <c:v>329</c:v>
                </c:pt>
                <c:pt idx="364">
                  <c:v>331</c:v>
                </c:pt>
                <c:pt idx="365">
                  <c:v>382</c:v>
                </c:pt>
                <c:pt idx="366">
                  <c:v>437</c:v>
                </c:pt>
                <c:pt idx="367">
                  <c:v>487</c:v>
                </c:pt>
                <c:pt idx="368">
                  <c:v>540</c:v>
                </c:pt>
                <c:pt idx="369">
                  <c:v>546</c:v>
                </c:pt>
                <c:pt idx="370">
                  <c:v>557</c:v>
                </c:pt>
                <c:pt idx="371">
                  <c:v>568</c:v>
                </c:pt>
                <c:pt idx="372">
                  <c:v>573</c:v>
                </c:pt>
                <c:pt idx="373">
                  <c:v>601</c:v>
                </c:pt>
                <c:pt idx="374">
                  <c:v>630</c:v>
                </c:pt>
                <c:pt idx="375">
                  <c:v>647</c:v>
                </c:pt>
                <c:pt idx="376">
                  <c:v>663</c:v>
                </c:pt>
                <c:pt idx="377">
                  <c:v>663</c:v>
                </c:pt>
                <c:pt idx="378">
                  <c:v>663</c:v>
                </c:pt>
                <c:pt idx="379">
                  <c:v>671</c:v>
                </c:pt>
                <c:pt idx="380">
                  <c:v>674</c:v>
                </c:pt>
                <c:pt idx="381">
                  <c:v>674</c:v>
                </c:pt>
                <c:pt idx="382">
                  <c:v>674</c:v>
                </c:pt>
                <c:pt idx="383">
                  <c:v>674</c:v>
                </c:pt>
                <c:pt idx="384">
                  <c:v>680</c:v>
                </c:pt>
                <c:pt idx="385">
                  <c:v>680</c:v>
                </c:pt>
                <c:pt idx="386">
                  <c:v>722</c:v>
                </c:pt>
                <c:pt idx="387">
                  <c:v>733</c:v>
                </c:pt>
                <c:pt idx="388">
                  <c:v>735</c:v>
                </c:pt>
                <c:pt idx="389">
                  <c:v>740</c:v>
                </c:pt>
                <c:pt idx="390">
                  <c:v>742</c:v>
                </c:pt>
                <c:pt idx="391">
                  <c:v>753</c:v>
                </c:pt>
                <c:pt idx="392">
                  <c:v>757</c:v>
                </c:pt>
                <c:pt idx="393">
                  <c:v>762</c:v>
                </c:pt>
                <c:pt idx="394">
                  <c:v>773</c:v>
                </c:pt>
                <c:pt idx="395">
                  <c:v>773</c:v>
                </c:pt>
                <c:pt idx="396">
                  <c:v>775</c:v>
                </c:pt>
                <c:pt idx="397">
                  <c:v>775</c:v>
                </c:pt>
                <c:pt idx="398">
                  <c:v>775</c:v>
                </c:pt>
                <c:pt idx="399">
                  <c:v>794</c:v>
                </c:pt>
                <c:pt idx="400">
                  <c:v>794</c:v>
                </c:pt>
                <c:pt idx="401">
                  <c:v>819</c:v>
                </c:pt>
                <c:pt idx="402">
                  <c:v>828</c:v>
                </c:pt>
                <c:pt idx="403">
                  <c:v>828</c:v>
                </c:pt>
                <c:pt idx="404">
                  <c:v>840</c:v>
                </c:pt>
                <c:pt idx="405">
                  <c:v>850</c:v>
                </c:pt>
                <c:pt idx="406">
                  <c:v>873</c:v>
                </c:pt>
                <c:pt idx="407">
                  <c:v>882</c:v>
                </c:pt>
                <c:pt idx="408">
                  <c:v>883</c:v>
                </c:pt>
                <c:pt idx="409">
                  <c:v>885</c:v>
                </c:pt>
                <c:pt idx="410">
                  <c:v>898</c:v>
                </c:pt>
                <c:pt idx="411">
                  <c:v>907</c:v>
                </c:pt>
                <c:pt idx="412">
                  <c:v>907</c:v>
                </c:pt>
                <c:pt idx="413">
                  <c:v>980.5</c:v>
                </c:pt>
                <c:pt idx="414">
                  <c:v>995</c:v>
                </c:pt>
                <c:pt idx="415">
                  <c:v>1009</c:v>
                </c:pt>
                <c:pt idx="416">
                  <c:v>1009</c:v>
                </c:pt>
                <c:pt idx="417">
                  <c:v>1049</c:v>
                </c:pt>
                <c:pt idx="418">
                  <c:v>1196</c:v>
                </c:pt>
                <c:pt idx="419">
                  <c:v>1274.5</c:v>
                </c:pt>
                <c:pt idx="420">
                  <c:v>1278</c:v>
                </c:pt>
                <c:pt idx="421">
                  <c:v>1289</c:v>
                </c:pt>
                <c:pt idx="422">
                  <c:v>1308</c:v>
                </c:pt>
                <c:pt idx="423">
                  <c:v>1370</c:v>
                </c:pt>
                <c:pt idx="424">
                  <c:v>1374</c:v>
                </c:pt>
                <c:pt idx="425">
                  <c:v>1394</c:v>
                </c:pt>
                <c:pt idx="426">
                  <c:v>1409</c:v>
                </c:pt>
                <c:pt idx="427">
                  <c:v>1412</c:v>
                </c:pt>
                <c:pt idx="428">
                  <c:v>1412</c:v>
                </c:pt>
                <c:pt idx="429">
                  <c:v>1425</c:v>
                </c:pt>
                <c:pt idx="430">
                  <c:v>1467</c:v>
                </c:pt>
                <c:pt idx="431">
                  <c:v>1478</c:v>
                </c:pt>
                <c:pt idx="432">
                  <c:v>1480</c:v>
                </c:pt>
                <c:pt idx="433">
                  <c:v>1480</c:v>
                </c:pt>
                <c:pt idx="434">
                  <c:v>1480</c:v>
                </c:pt>
                <c:pt idx="435">
                  <c:v>1489</c:v>
                </c:pt>
                <c:pt idx="436">
                  <c:v>1524</c:v>
                </c:pt>
                <c:pt idx="437">
                  <c:v>1526</c:v>
                </c:pt>
                <c:pt idx="438">
                  <c:v>1533</c:v>
                </c:pt>
                <c:pt idx="439">
                  <c:v>1535</c:v>
                </c:pt>
                <c:pt idx="440">
                  <c:v>1546</c:v>
                </c:pt>
                <c:pt idx="441">
                  <c:v>1546</c:v>
                </c:pt>
                <c:pt idx="442">
                  <c:v>1579</c:v>
                </c:pt>
                <c:pt idx="443">
                  <c:v>1609</c:v>
                </c:pt>
                <c:pt idx="444">
                  <c:v>1621</c:v>
                </c:pt>
                <c:pt idx="445">
                  <c:v>1645</c:v>
                </c:pt>
                <c:pt idx="446">
                  <c:v>1678</c:v>
                </c:pt>
                <c:pt idx="447">
                  <c:v>1682</c:v>
                </c:pt>
                <c:pt idx="448">
                  <c:v>1737</c:v>
                </c:pt>
                <c:pt idx="449">
                  <c:v>1737</c:v>
                </c:pt>
                <c:pt idx="450">
                  <c:v>1737</c:v>
                </c:pt>
                <c:pt idx="451">
                  <c:v>1878.5</c:v>
                </c:pt>
                <c:pt idx="452">
                  <c:v>1903</c:v>
                </c:pt>
                <c:pt idx="453">
                  <c:v>2031</c:v>
                </c:pt>
                <c:pt idx="454">
                  <c:v>2040</c:v>
                </c:pt>
                <c:pt idx="455">
                  <c:v>2042</c:v>
                </c:pt>
                <c:pt idx="456">
                  <c:v>2051</c:v>
                </c:pt>
                <c:pt idx="457">
                  <c:v>2053</c:v>
                </c:pt>
                <c:pt idx="458">
                  <c:v>2055</c:v>
                </c:pt>
                <c:pt idx="459">
                  <c:v>2062</c:v>
                </c:pt>
                <c:pt idx="460">
                  <c:v>2073</c:v>
                </c:pt>
                <c:pt idx="461">
                  <c:v>2073</c:v>
                </c:pt>
                <c:pt idx="462">
                  <c:v>2073</c:v>
                </c:pt>
                <c:pt idx="463">
                  <c:v>2073</c:v>
                </c:pt>
                <c:pt idx="464">
                  <c:v>2075</c:v>
                </c:pt>
                <c:pt idx="465">
                  <c:v>2075</c:v>
                </c:pt>
                <c:pt idx="466">
                  <c:v>2075</c:v>
                </c:pt>
                <c:pt idx="467">
                  <c:v>2075</c:v>
                </c:pt>
                <c:pt idx="468">
                  <c:v>2075</c:v>
                </c:pt>
                <c:pt idx="469">
                  <c:v>2075</c:v>
                </c:pt>
                <c:pt idx="470">
                  <c:v>2075</c:v>
                </c:pt>
                <c:pt idx="471">
                  <c:v>2084</c:v>
                </c:pt>
                <c:pt idx="472">
                  <c:v>2103</c:v>
                </c:pt>
                <c:pt idx="473">
                  <c:v>2106</c:v>
                </c:pt>
                <c:pt idx="474">
                  <c:v>2145</c:v>
                </c:pt>
                <c:pt idx="475">
                  <c:v>2150</c:v>
                </c:pt>
                <c:pt idx="476">
                  <c:v>2152</c:v>
                </c:pt>
                <c:pt idx="477">
                  <c:v>2169</c:v>
                </c:pt>
                <c:pt idx="478">
                  <c:v>2196</c:v>
                </c:pt>
                <c:pt idx="479">
                  <c:v>2205</c:v>
                </c:pt>
                <c:pt idx="480">
                  <c:v>2207</c:v>
                </c:pt>
                <c:pt idx="481">
                  <c:v>2207</c:v>
                </c:pt>
                <c:pt idx="482">
                  <c:v>2238</c:v>
                </c:pt>
                <c:pt idx="483">
                  <c:v>2271</c:v>
                </c:pt>
                <c:pt idx="484">
                  <c:v>2273</c:v>
                </c:pt>
                <c:pt idx="485">
                  <c:v>2273</c:v>
                </c:pt>
                <c:pt idx="486">
                  <c:v>2310</c:v>
                </c:pt>
                <c:pt idx="487">
                  <c:v>2396</c:v>
                </c:pt>
                <c:pt idx="488">
                  <c:v>2501</c:v>
                </c:pt>
                <c:pt idx="489">
                  <c:v>2527</c:v>
                </c:pt>
                <c:pt idx="490">
                  <c:v>2578</c:v>
                </c:pt>
                <c:pt idx="491">
                  <c:v>2622</c:v>
                </c:pt>
                <c:pt idx="492">
                  <c:v>2622</c:v>
                </c:pt>
                <c:pt idx="493">
                  <c:v>2633</c:v>
                </c:pt>
                <c:pt idx="494">
                  <c:v>2723</c:v>
                </c:pt>
                <c:pt idx="495">
                  <c:v>2723</c:v>
                </c:pt>
                <c:pt idx="496">
                  <c:v>2723</c:v>
                </c:pt>
                <c:pt idx="497">
                  <c:v>2723</c:v>
                </c:pt>
                <c:pt idx="498">
                  <c:v>2723</c:v>
                </c:pt>
                <c:pt idx="499">
                  <c:v>2723</c:v>
                </c:pt>
                <c:pt idx="500">
                  <c:v>2723</c:v>
                </c:pt>
                <c:pt idx="501">
                  <c:v>2723</c:v>
                </c:pt>
                <c:pt idx="502">
                  <c:v>2731</c:v>
                </c:pt>
                <c:pt idx="503">
                  <c:v>2751</c:v>
                </c:pt>
                <c:pt idx="504">
                  <c:v>2762</c:v>
                </c:pt>
                <c:pt idx="505">
                  <c:v>2762</c:v>
                </c:pt>
                <c:pt idx="506">
                  <c:v>2764</c:v>
                </c:pt>
                <c:pt idx="507">
                  <c:v>2767</c:v>
                </c:pt>
                <c:pt idx="508">
                  <c:v>2767</c:v>
                </c:pt>
                <c:pt idx="509">
                  <c:v>2769</c:v>
                </c:pt>
                <c:pt idx="510">
                  <c:v>2811</c:v>
                </c:pt>
                <c:pt idx="511">
                  <c:v>2826</c:v>
                </c:pt>
                <c:pt idx="512">
                  <c:v>2844</c:v>
                </c:pt>
                <c:pt idx="513">
                  <c:v>2888</c:v>
                </c:pt>
                <c:pt idx="514">
                  <c:v>2901</c:v>
                </c:pt>
                <c:pt idx="515">
                  <c:v>2923</c:v>
                </c:pt>
                <c:pt idx="516">
                  <c:v>2940</c:v>
                </c:pt>
                <c:pt idx="517">
                  <c:v>2942</c:v>
                </c:pt>
                <c:pt idx="518">
                  <c:v>2969</c:v>
                </c:pt>
                <c:pt idx="519">
                  <c:v>2975</c:v>
                </c:pt>
                <c:pt idx="520">
                  <c:v>2991</c:v>
                </c:pt>
                <c:pt idx="521">
                  <c:v>2997</c:v>
                </c:pt>
                <c:pt idx="522">
                  <c:v>3043</c:v>
                </c:pt>
                <c:pt idx="523">
                  <c:v>3044</c:v>
                </c:pt>
                <c:pt idx="524">
                  <c:v>3050</c:v>
                </c:pt>
                <c:pt idx="525">
                  <c:v>3052</c:v>
                </c:pt>
                <c:pt idx="526">
                  <c:v>3221</c:v>
                </c:pt>
                <c:pt idx="527">
                  <c:v>3239</c:v>
                </c:pt>
                <c:pt idx="528">
                  <c:v>3282</c:v>
                </c:pt>
                <c:pt idx="529">
                  <c:v>3315</c:v>
                </c:pt>
                <c:pt idx="530">
                  <c:v>3335</c:v>
                </c:pt>
                <c:pt idx="531">
                  <c:v>3399</c:v>
                </c:pt>
                <c:pt idx="532">
                  <c:v>3419</c:v>
                </c:pt>
                <c:pt idx="533">
                  <c:v>3419</c:v>
                </c:pt>
                <c:pt idx="534">
                  <c:v>3419</c:v>
                </c:pt>
                <c:pt idx="535">
                  <c:v>3419</c:v>
                </c:pt>
                <c:pt idx="536">
                  <c:v>3430</c:v>
                </c:pt>
                <c:pt idx="537">
                  <c:v>3430</c:v>
                </c:pt>
                <c:pt idx="538">
                  <c:v>3430</c:v>
                </c:pt>
                <c:pt idx="539">
                  <c:v>3430</c:v>
                </c:pt>
                <c:pt idx="540">
                  <c:v>3441</c:v>
                </c:pt>
                <c:pt idx="541">
                  <c:v>3470.5</c:v>
                </c:pt>
                <c:pt idx="542">
                  <c:v>3470.5</c:v>
                </c:pt>
                <c:pt idx="543">
                  <c:v>3470.5</c:v>
                </c:pt>
                <c:pt idx="544">
                  <c:v>3472.5</c:v>
                </c:pt>
                <c:pt idx="545">
                  <c:v>3472.5</c:v>
                </c:pt>
                <c:pt idx="546">
                  <c:v>3474</c:v>
                </c:pt>
                <c:pt idx="547">
                  <c:v>3474</c:v>
                </c:pt>
                <c:pt idx="548">
                  <c:v>3474</c:v>
                </c:pt>
                <c:pt idx="549">
                  <c:v>3474</c:v>
                </c:pt>
                <c:pt idx="550">
                  <c:v>3474</c:v>
                </c:pt>
                <c:pt idx="551">
                  <c:v>3474</c:v>
                </c:pt>
                <c:pt idx="552">
                  <c:v>3474</c:v>
                </c:pt>
                <c:pt idx="553">
                  <c:v>3476</c:v>
                </c:pt>
                <c:pt idx="554">
                  <c:v>3479.5</c:v>
                </c:pt>
                <c:pt idx="555">
                  <c:v>3483</c:v>
                </c:pt>
                <c:pt idx="556">
                  <c:v>3483</c:v>
                </c:pt>
                <c:pt idx="557">
                  <c:v>3505</c:v>
                </c:pt>
                <c:pt idx="558">
                  <c:v>3518</c:v>
                </c:pt>
                <c:pt idx="559">
                  <c:v>3529</c:v>
                </c:pt>
                <c:pt idx="560">
                  <c:v>3573</c:v>
                </c:pt>
                <c:pt idx="561">
                  <c:v>3575</c:v>
                </c:pt>
                <c:pt idx="562">
                  <c:v>3617</c:v>
                </c:pt>
                <c:pt idx="563">
                  <c:v>3619</c:v>
                </c:pt>
                <c:pt idx="564">
                  <c:v>3650</c:v>
                </c:pt>
                <c:pt idx="565">
                  <c:v>3753</c:v>
                </c:pt>
                <c:pt idx="566">
                  <c:v>3753</c:v>
                </c:pt>
                <c:pt idx="567">
                  <c:v>3799</c:v>
                </c:pt>
                <c:pt idx="568">
                  <c:v>3869</c:v>
                </c:pt>
                <c:pt idx="569">
                  <c:v>3880</c:v>
                </c:pt>
                <c:pt idx="570">
                  <c:v>3884</c:v>
                </c:pt>
                <c:pt idx="571">
                  <c:v>3917</c:v>
                </c:pt>
                <c:pt idx="572">
                  <c:v>3963</c:v>
                </c:pt>
                <c:pt idx="573">
                  <c:v>4011</c:v>
                </c:pt>
                <c:pt idx="574">
                  <c:v>4022</c:v>
                </c:pt>
                <c:pt idx="575">
                  <c:v>4042</c:v>
                </c:pt>
                <c:pt idx="576">
                  <c:v>4080</c:v>
                </c:pt>
                <c:pt idx="577">
                  <c:v>4080</c:v>
                </c:pt>
                <c:pt idx="578">
                  <c:v>4080</c:v>
                </c:pt>
                <c:pt idx="579">
                  <c:v>4082</c:v>
                </c:pt>
                <c:pt idx="580">
                  <c:v>4082</c:v>
                </c:pt>
                <c:pt idx="581">
                  <c:v>4082</c:v>
                </c:pt>
                <c:pt idx="582">
                  <c:v>4082</c:v>
                </c:pt>
                <c:pt idx="583">
                  <c:v>4091</c:v>
                </c:pt>
                <c:pt idx="584">
                  <c:v>4091</c:v>
                </c:pt>
                <c:pt idx="585">
                  <c:v>4091</c:v>
                </c:pt>
                <c:pt idx="586">
                  <c:v>4091</c:v>
                </c:pt>
                <c:pt idx="587">
                  <c:v>4091</c:v>
                </c:pt>
                <c:pt idx="588">
                  <c:v>4091</c:v>
                </c:pt>
                <c:pt idx="589">
                  <c:v>4091</c:v>
                </c:pt>
                <c:pt idx="590">
                  <c:v>4091</c:v>
                </c:pt>
                <c:pt idx="591">
                  <c:v>4091</c:v>
                </c:pt>
                <c:pt idx="592">
                  <c:v>4091</c:v>
                </c:pt>
                <c:pt idx="593">
                  <c:v>4091</c:v>
                </c:pt>
                <c:pt idx="594">
                  <c:v>4091</c:v>
                </c:pt>
                <c:pt idx="595">
                  <c:v>4091</c:v>
                </c:pt>
                <c:pt idx="596">
                  <c:v>4091</c:v>
                </c:pt>
                <c:pt idx="597">
                  <c:v>4091</c:v>
                </c:pt>
                <c:pt idx="598">
                  <c:v>4091</c:v>
                </c:pt>
                <c:pt idx="599">
                  <c:v>4091</c:v>
                </c:pt>
                <c:pt idx="600">
                  <c:v>4091</c:v>
                </c:pt>
                <c:pt idx="601">
                  <c:v>4119</c:v>
                </c:pt>
                <c:pt idx="602">
                  <c:v>4134</c:v>
                </c:pt>
                <c:pt idx="603">
                  <c:v>4137</c:v>
                </c:pt>
                <c:pt idx="604">
                  <c:v>4137</c:v>
                </c:pt>
                <c:pt idx="605">
                  <c:v>4146</c:v>
                </c:pt>
                <c:pt idx="606">
                  <c:v>4147</c:v>
                </c:pt>
                <c:pt idx="607">
                  <c:v>4198</c:v>
                </c:pt>
                <c:pt idx="608">
                  <c:v>4198</c:v>
                </c:pt>
                <c:pt idx="609">
                  <c:v>4267</c:v>
                </c:pt>
                <c:pt idx="610">
                  <c:v>4280</c:v>
                </c:pt>
                <c:pt idx="611">
                  <c:v>4398</c:v>
                </c:pt>
                <c:pt idx="612">
                  <c:v>4459</c:v>
                </c:pt>
                <c:pt idx="613">
                  <c:v>4624</c:v>
                </c:pt>
                <c:pt idx="614">
                  <c:v>4629</c:v>
                </c:pt>
                <c:pt idx="615">
                  <c:v>4708</c:v>
                </c:pt>
                <c:pt idx="616">
                  <c:v>4774</c:v>
                </c:pt>
                <c:pt idx="617">
                  <c:v>4774</c:v>
                </c:pt>
                <c:pt idx="618">
                  <c:v>4774</c:v>
                </c:pt>
                <c:pt idx="619">
                  <c:v>4774</c:v>
                </c:pt>
                <c:pt idx="620">
                  <c:v>4774</c:v>
                </c:pt>
                <c:pt idx="621">
                  <c:v>4774</c:v>
                </c:pt>
                <c:pt idx="622">
                  <c:v>4774</c:v>
                </c:pt>
                <c:pt idx="623">
                  <c:v>4785</c:v>
                </c:pt>
                <c:pt idx="624">
                  <c:v>4787</c:v>
                </c:pt>
                <c:pt idx="625">
                  <c:v>4787</c:v>
                </c:pt>
                <c:pt idx="626">
                  <c:v>4787</c:v>
                </c:pt>
                <c:pt idx="627">
                  <c:v>4787</c:v>
                </c:pt>
                <c:pt idx="628">
                  <c:v>4787</c:v>
                </c:pt>
                <c:pt idx="629">
                  <c:v>4798</c:v>
                </c:pt>
                <c:pt idx="630">
                  <c:v>4798</c:v>
                </c:pt>
                <c:pt idx="631">
                  <c:v>4798</c:v>
                </c:pt>
                <c:pt idx="632">
                  <c:v>4798</c:v>
                </c:pt>
                <c:pt idx="633">
                  <c:v>4807</c:v>
                </c:pt>
                <c:pt idx="634">
                  <c:v>4813</c:v>
                </c:pt>
                <c:pt idx="635">
                  <c:v>4829</c:v>
                </c:pt>
                <c:pt idx="636">
                  <c:v>4829</c:v>
                </c:pt>
                <c:pt idx="637">
                  <c:v>4829</c:v>
                </c:pt>
                <c:pt idx="638">
                  <c:v>4829</c:v>
                </c:pt>
                <c:pt idx="639">
                  <c:v>4840</c:v>
                </c:pt>
                <c:pt idx="640">
                  <c:v>4842</c:v>
                </c:pt>
                <c:pt idx="641">
                  <c:v>4930</c:v>
                </c:pt>
                <c:pt idx="642">
                  <c:v>4939</c:v>
                </c:pt>
                <c:pt idx="643">
                  <c:v>4941</c:v>
                </c:pt>
                <c:pt idx="644">
                  <c:v>5130</c:v>
                </c:pt>
                <c:pt idx="645">
                  <c:v>5165</c:v>
                </c:pt>
                <c:pt idx="646">
                  <c:v>5230</c:v>
                </c:pt>
                <c:pt idx="647">
                  <c:v>5263</c:v>
                </c:pt>
                <c:pt idx="648">
                  <c:v>5279</c:v>
                </c:pt>
                <c:pt idx="649">
                  <c:v>5290</c:v>
                </c:pt>
                <c:pt idx="650">
                  <c:v>5312</c:v>
                </c:pt>
                <c:pt idx="651">
                  <c:v>5318</c:v>
                </c:pt>
                <c:pt idx="652">
                  <c:v>5325</c:v>
                </c:pt>
                <c:pt idx="653">
                  <c:v>5325</c:v>
                </c:pt>
                <c:pt idx="654">
                  <c:v>5375</c:v>
                </c:pt>
                <c:pt idx="655">
                  <c:v>5390</c:v>
                </c:pt>
                <c:pt idx="656">
                  <c:v>5448</c:v>
                </c:pt>
                <c:pt idx="657">
                  <c:v>5448</c:v>
                </c:pt>
                <c:pt idx="658">
                  <c:v>5448</c:v>
                </c:pt>
                <c:pt idx="659">
                  <c:v>5448</c:v>
                </c:pt>
                <c:pt idx="660">
                  <c:v>5448</c:v>
                </c:pt>
                <c:pt idx="661">
                  <c:v>5448</c:v>
                </c:pt>
                <c:pt idx="662">
                  <c:v>5459</c:v>
                </c:pt>
                <c:pt idx="663">
                  <c:v>5459</c:v>
                </c:pt>
                <c:pt idx="664">
                  <c:v>5461</c:v>
                </c:pt>
                <c:pt idx="665">
                  <c:v>5468</c:v>
                </c:pt>
                <c:pt idx="666">
                  <c:v>5468</c:v>
                </c:pt>
                <c:pt idx="667">
                  <c:v>5470</c:v>
                </c:pt>
                <c:pt idx="668">
                  <c:v>5474</c:v>
                </c:pt>
                <c:pt idx="669">
                  <c:v>5479</c:v>
                </c:pt>
                <c:pt idx="670">
                  <c:v>5481</c:v>
                </c:pt>
                <c:pt idx="671">
                  <c:v>5481</c:v>
                </c:pt>
                <c:pt idx="672">
                  <c:v>5483</c:v>
                </c:pt>
                <c:pt idx="673">
                  <c:v>5490</c:v>
                </c:pt>
                <c:pt idx="674">
                  <c:v>5496</c:v>
                </c:pt>
                <c:pt idx="675">
                  <c:v>5496</c:v>
                </c:pt>
                <c:pt idx="676">
                  <c:v>5497.5</c:v>
                </c:pt>
                <c:pt idx="677">
                  <c:v>5498</c:v>
                </c:pt>
                <c:pt idx="678">
                  <c:v>5503</c:v>
                </c:pt>
                <c:pt idx="679">
                  <c:v>5503</c:v>
                </c:pt>
                <c:pt idx="680">
                  <c:v>5505</c:v>
                </c:pt>
                <c:pt idx="681">
                  <c:v>5505</c:v>
                </c:pt>
                <c:pt idx="682">
                  <c:v>5506.5</c:v>
                </c:pt>
                <c:pt idx="683">
                  <c:v>5506.5</c:v>
                </c:pt>
                <c:pt idx="684">
                  <c:v>5512</c:v>
                </c:pt>
                <c:pt idx="685">
                  <c:v>5525</c:v>
                </c:pt>
                <c:pt idx="686">
                  <c:v>5528.5</c:v>
                </c:pt>
                <c:pt idx="687">
                  <c:v>5530.5</c:v>
                </c:pt>
                <c:pt idx="688">
                  <c:v>5536</c:v>
                </c:pt>
                <c:pt idx="689">
                  <c:v>5560</c:v>
                </c:pt>
                <c:pt idx="690">
                  <c:v>5648</c:v>
                </c:pt>
                <c:pt idx="691">
                  <c:v>5650</c:v>
                </c:pt>
                <c:pt idx="692">
                  <c:v>5760</c:v>
                </c:pt>
                <c:pt idx="693">
                  <c:v>6091</c:v>
                </c:pt>
                <c:pt idx="694">
                  <c:v>6091</c:v>
                </c:pt>
                <c:pt idx="695">
                  <c:v>6131</c:v>
                </c:pt>
                <c:pt idx="696">
                  <c:v>6151</c:v>
                </c:pt>
                <c:pt idx="697">
                  <c:v>6151</c:v>
                </c:pt>
                <c:pt idx="698">
                  <c:v>6153</c:v>
                </c:pt>
                <c:pt idx="699">
                  <c:v>6153</c:v>
                </c:pt>
                <c:pt idx="700">
                  <c:v>6156.5</c:v>
                </c:pt>
                <c:pt idx="701">
                  <c:v>6156.5</c:v>
                </c:pt>
                <c:pt idx="702">
                  <c:v>6241</c:v>
                </c:pt>
                <c:pt idx="703">
                  <c:v>6241</c:v>
                </c:pt>
                <c:pt idx="704">
                  <c:v>6241</c:v>
                </c:pt>
                <c:pt idx="705">
                  <c:v>6241</c:v>
                </c:pt>
                <c:pt idx="706">
                  <c:v>6291</c:v>
                </c:pt>
                <c:pt idx="707">
                  <c:v>6302</c:v>
                </c:pt>
                <c:pt idx="708">
                  <c:v>6361</c:v>
                </c:pt>
                <c:pt idx="709">
                  <c:v>6454</c:v>
                </c:pt>
                <c:pt idx="710">
                  <c:v>6476</c:v>
                </c:pt>
                <c:pt idx="711">
                  <c:v>6577</c:v>
                </c:pt>
                <c:pt idx="712">
                  <c:v>6577</c:v>
                </c:pt>
                <c:pt idx="713">
                  <c:v>6590</c:v>
                </c:pt>
                <c:pt idx="714">
                  <c:v>6612</c:v>
                </c:pt>
                <c:pt idx="715">
                  <c:v>6640</c:v>
                </c:pt>
                <c:pt idx="716">
                  <c:v>6656</c:v>
                </c:pt>
                <c:pt idx="717">
                  <c:v>6680</c:v>
                </c:pt>
                <c:pt idx="718">
                  <c:v>6724</c:v>
                </c:pt>
                <c:pt idx="719">
                  <c:v>6732</c:v>
                </c:pt>
                <c:pt idx="720">
                  <c:v>6741</c:v>
                </c:pt>
                <c:pt idx="721">
                  <c:v>6790</c:v>
                </c:pt>
                <c:pt idx="722">
                  <c:v>6790</c:v>
                </c:pt>
                <c:pt idx="723">
                  <c:v>6792</c:v>
                </c:pt>
                <c:pt idx="724">
                  <c:v>6792</c:v>
                </c:pt>
                <c:pt idx="725">
                  <c:v>6792</c:v>
                </c:pt>
                <c:pt idx="726">
                  <c:v>6792</c:v>
                </c:pt>
                <c:pt idx="727">
                  <c:v>6792</c:v>
                </c:pt>
                <c:pt idx="728">
                  <c:v>6792</c:v>
                </c:pt>
                <c:pt idx="729">
                  <c:v>6792</c:v>
                </c:pt>
                <c:pt idx="730">
                  <c:v>6792</c:v>
                </c:pt>
                <c:pt idx="731">
                  <c:v>6792</c:v>
                </c:pt>
                <c:pt idx="732">
                  <c:v>6792</c:v>
                </c:pt>
                <c:pt idx="733">
                  <c:v>6792</c:v>
                </c:pt>
                <c:pt idx="734">
                  <c:v>6792</c:v>
                </c:pt>
                <c:pt idx="735">
                  <c:v>6792</c:v>
                </c:pt>
                <c:pt idx="736">
                  <c:v>6792</c:v>
                </c:pt>
                <c:pt idx="737">
                  <c:v>6792</c:v>
                </c:pt>
                <c:pt idx="738">
                  <c:v>6794</c:v>
                </c:pt>
                <c:pt idx="739">
                  <c:v>6794</c:v>
                </c:pt>
                <c:pt idx="740">
                  <c:v>6794</c:v>
                </c:pt>
                <c:pt idx="741">
                  <c:v>6794</c:v>
                </c:pt>
                <c:pt idx="742">
                  <c:v>6794</c:v>
                </c:pt>
                <c:pt idx="743">
                  <c:v>6794</c:v>
                </c:pt>
                <c:pt idx="744">
                  <c:v>6794</c:v>
                </c:pt>
                <c:pt idx="745">
                  <c:v>6853</c:v>
                </c:pt>
                <c:pt idx="746">
                  <c:v>6858</c:v>
                </c:pt>
                <c:pt idx="747">
                  <c:v>6858</c:v>
                </c:pt>
                <c:pt idx="748">
                  <c:v>6858</c:v>
                </c:pt>
                <c:pt idx="749">
                  <c:v>6858</c:v>
                </c:pt>
                <c:pt idx="750">
                  <c:v>6875</c:v>
                </c:pt>
                <c:pt idx="751">
                  <c:v>6888</c:v>
                </c:pt>
                <c:pt idx="752">
                  <c:v>6913</c:v>
                </c:pt>
                <c:pt idx="753">
                  <c:v>6943</c:v>
                </c:pt>
                <c:pt idx="754">
                  <c:v>7013</c:v>
                </c:pt>
                <c:pt idx="755">
                  <c:v>7062</c:v>
                </c:pt>
                <c:pt idx="756">
                  <c:v>7121</c:v>
                </c:pt>
                <c:pt idx="757">
                  <c:v>7150</c:v>
                </c:pt>
                <c:pt idx="758">
                  <c:v>7154</c:v>
                </c:pt>
                <c:pt idx="759">
                  <c:v>7222</c:v>
                </c:pt>
                <c:pt idx="760">
                  <c:v>7270</c:v>
                </c:pt>
                <c:pt idx="761">
                  <c:v>7384</c:v>
                </c:pt>
                <c:pt idx="762">
                  <c:v>7385</c:v>
                </c:pt>
                <c:pt idx="763">
                  <c:v>7385</c:v>
                </c:pt>
                <c:pt idx="764">
                  <c:v>7431</c:v>
                </c:pt>
                <c:pt idx="765">
                  <c:v>7440</c:v>
                </c:pt>
                <c:pt idx="766">
                  <c:v>7440</c:v>
                </c:pt>
                <c:pt idx="767">
                  <c:v>7440</c:v>
                </c:pt>
                <c:pt idx="768">
                  <c:v>7440</c:v>
                </c:pt>
                <c:pt idx="769">
                  <c:v>7440</c:v>
                </c:pt>
                <c:pt idx="770">
                  <c:v>7442</c:v>
                </c:pt>
                <c:pt idx="771">
                  <c:v>7442</c:v>
                </c:pt>
                <c:pt idx="772">
                  <c:v>7442</c:v>
                </c:pt>
                <c:pt idx="773">
                  <c:v>7442</c:v>
                </c:pt>
                <c:pt idx="774">
                  <c:v>7464</c:v>
                </c:pt>
                <c:pt idx="775">
                  <c:v>7464</c:v>
                </c:pt>
                <c:pt idx="776">
                  <c:v>7488</c:v>
                </c:pt>
                <c:pt idx="777">
                  <c:v>7501</c:v>
                </c:pt>
                <c:pt idx="778">
                  <c:v>7602</c:v>
                </c:pt>
                <c:pt idx="779">
                  <c:v>7643</c:v>
                </c:pt>
                <c:pt idx="780">
                  <c:v>7648</c:v>
                </c:pt>
                <c:pt idx="781">
                  <c:v>7828</c:v>
                </c:pt>
                <c:pt idx="782">
                  <c:v>8011</c:v>
                </c:pt>
                <c:pt idx="783">
                  <c:v>8022</c:v>
                </c:pt>
                <c:pt idx="784">
                  <c:v>8090</c:v>
                </c:pt>
                <c:pt idx="785">
                  <c:v>8092</c:v>
                </c:pt>
                <c:pt idx="786">
                  <c:v>8147</c:v>
                </c:pt>
                <c:pt idx="787">
                  <c:v>8164</c:v>
                </c:pt>
                <c:pt idx="788">
                  <c:v>8189</c:v>
                </c:pt>
                <c:pt idx="789">
                  <c:v>8208</c:v>
                </c:pt>
                <c:pt idx="790">
                  <c:v>8470</c:v>
                </c:pt>
                <c:pt idx="791">
                  <c:v>8493</c:v>
                </c:pt>
                <c:pt idx="792">
                  <c:v>8685</c:v>
                </c:pt>
                <c:pt idx="793">
                  <c:v>8748</c:v>
                </c:pt>
                <c:pt idx="794">
                  <c:v>8762</c:v>
                </c:pt>
                <c:pt idx="795">
                  <c:v>8792</c:v>
                </c:pt>
                <c:pt idx="796">
                  <c:v>8795</c:v>
                </c:pt>
                <c:pt idx="797">
                  <c:v>8795</c:v>
                </c:pt>
                <c:pt idx="798">
                  <c:v>8795</c:v>
                </c:pt>
                <c:pt idx="799">
                  <c:v>8797</c:v>
                </c:pt>
                <c:pt idx="800">
                  <c:v>8797</c:v>
                </c:pt>
                <c:pt idx="801">
                  <c:v>8805</c:v>
                </c:pt>
                <c:pt idx="802">
                  <c:v>8808</c:v>
                </c:pt>
                <c:pt idx="803">
                  <c:v>8808</c:v>
                </c:pt>
                <c:pt idx="804">
                  <c:v>8808</c:v>
                </c:pt>
                <c:pt idx="805">
                  <c:v>8808</c:v>
                </c:pt>
                <c:pt idx="806">
                  <c:v>8808</c:v>
                </c:pt>
                <c:pt idx="807">
                  <c:v>8808</c:v>
                </c:pt>
                <c:pt idx="808">
                  <c:v>8808</c:v>
                </c:pt>
                <c:pt idx="809">
                  <c:v>8808</c:v>
                </c:pt>
                <c:pt idx="810">
                  <c:v>8808</c:v>
                </c:pt>
                <c:pt idx="811">
                  <c:v>8810</c:v>
                </c:pt>
                <c:pt idx="812">
                  <c:v>8836</c:v>
                </c:pt>
                <c:pt idx="813">
                  <c:v>8847</c:v>
                </c:pt>
                <c:pt idx="814">
                  <c:v>8902</c:v>
                </c:pt>
                <c:pt idx="815">
                  <c:v>8913</c:v>
                </c:pt>
                <c:pt idx="816">
                  <c:v>8913</c:v>
                </c:pt>
                <c:pt idx="817">
                  <c:v>8935</c:v>
                </c:pt>
                <c:pt idx="818">
                  <c:v>8942</c:v>
                </c:pt>
                <c:pt idx="819">
                  <c:v>8953</c:v>
                </c:pt>
                <c:pt idx="820">
                  <c:v>8953</c:v>
                </c:pt>
                <c:pt idx="821">
                  <c:v>8970</c:v>
                </c:pt>
                <c:pt idx="822">
                  <c:v>9107</c:v>
                </c:pt>
                <c:pt idx="823">
                  <c:v>9109</c:v>
                </c:pt>
                <c:pt idx="824">
                  <c:v>9120</c:v>
                </c:pt>
                <c:pt idx="825">
                  <c:v>9144</c:v>
                </c:pt>
                <c:pt idx="826">
                  <c:v>9148</c:v>
                </c:pt>
                <c:pt idx="827">
                  <c:v>9214</c:v>
                </c:pt>
                <c:pt idx="828">
                  <c:v>9291</c:v>
                </c:pt>
                <c:pt idx="829">
                  <c:v>9354</c:v>
                </c:pt>
                <c:pt idx="830">
                  <c:v>9403</c:v>
                </c:pt>
                <c:pt idx="831">
                  <c:v>9435</c:v>
                </c:pt>
                <c:pt idx="832">
                  <c:v>9435</c:v>
                </c:pt>
                <c:pt idx="833">
                  <c:v>9435</c:v>
                </c:pt>
                <c:pt idx="834">
                  <c:v>9447</c:v>
                </c:pt>
                <c:pt idx="835">
                  <c:v>9458</c:v>
                </c:pt>
                <c:pt idx="836">
                  <c:v>9464</c:v>
                </c:pt>
                <c:pt idx="837">
                  <c:v>9469</c:v>
                </c:pt>
                <c:pt idx="838">
                  <c:v>9480</c:v>
                </c:pt>
                <c:pt idx="839">
                  <c:v>9491</c:v>
                </c:pt>
                <c:pt idx="840">
                  <c:v>9541</c:v>
                </c:pt>
                <c:pt idx="841">
                  <c:v>9601</c:v>
                </c:pt>
                <c:pt idx="842">
                  <c:v>9656</c:v>
                </c:pt>
                <c:pt idx="843">
                  <c:v>9669</c:v>
                </c:pt>
                <c:pt idx="844">
                  <c:v>9691</c:v>
                </c:pt>
                <c:pt idx="845">
                  <c:v>9732</c:v>
                </c:pt>
                <c:pt idx="846">
                  <c:v>9798</c:v>
                </c:pt>
                <c:pt idx="847">
                  <c:v>9820</c:v>
                </c:pt>
                <c:pt idx="848">
                  <c:v>9825</c:v>
                </c:pt>
                <c:pt idx="849">
                  <c:v>10050</c:v>
                </c:pt>
                <c:pt idx="850">
                  <c:v>10050</c:v>
                </c:pt>
                <c:pt idx="851">
                  <c:v>10050</c:v>
                </c:pt>
                <c:pt idx="852">
                  <c:v>10097</c:v>
                </c:pt>
                <c:pt idx="853">
                  <c:v>10097</c:v>
                </c:pt>
                <c:pt idx="854">
                  <c:v>10110</c:v>
                </c:pt>
                <c:pt idx="855">
                  <c:v>10110</c:v>
                </c:pt>
                <c:pt idx="856">
                  <c:v>10110</c:v>
                </c:pt>
                <c:pt idx="857">
                  <c:v>10110</c:v>
                </c:pt>
                <c:pt idx="858">
                  <c:v>10110</c:v>
                </c:pt>
                <c:pt idx="859">
                  <c:v>10110</c:v>
                </c:pt>
                <c:pt idx="860">
                  <c:v>10119</c:v>
                </c:pt>
                <c:pt idx="861">
                  <c:v>10141</c:v>
                </c:pt>
                <c:pt idx="862">
                  <c:v>10141</c:v>
                </c:pt>
                <c:pt idx="863">
                  <c:v>10141</c:v>
                </c:pt>
                <c:pt idx="864">
                  <c:v>10141</c:v>
                </c:pt>
                <c:pt idx="865">
                  <c:v>10141</c:v>
                </c:pt>
                <c:pt idx="866">
                  <c:v>10141</c:v>
                </c:pt>
                <c:pt idx="867">
                  <c:v>10149</c:v>
                </c:pt>
                <c:pt idx="868">
                  <c:v>10149</c:v>
                </c:pt>
                <c:pt idx="869">
                  <c:v>10149</c:v>
                </c:pt>
                <c:pt idx="870">
                  <c:v>10165</c:v>
                </c:pt>
                <c:pt idx="871">
                  <c:v>10224</c:v>
                </c:pt>
                <c:pt idx="872">
                  <c:v>10308</c:v>
                </c:pt>
                <c:pt idx="873">
                  <c:v>10407</c:v>
                </c:pt>
                <c:pt idx="874">
                  <c:v>10407</c:v>
                </c:pt>
                <c:pt idx="875">
                  <c:v>10459</c:v>
                </c:pt>
                <c:pt idx="876">
                  <c:v>10472</c:v>
                </c:pt>
                <c:pt idx="877">
                  <c:v>10685</c:v>
                </c:pt>
                <c:pt idx="878">
                  <c:v>10689</c:v>
                </c:pt>
                <c:pt idx="879">
                  <c:v>10703</c:v>
                </c:pt>
                <c:pt idx="880">
                  <c:v>10703</c:v>
                </c:pt>
                <c:pt idx="881">
                  <c:v>10703</c:v>
                </c:pt>
                <c:pt idx="882">
                  <c:v>10707</c:v>
                </c:pt>
                <c:pt idx="883">
                  <c:v>10747</c:v>
                </c:pt>
                <c:pt idx="884">
                  <c:v>10747</c:v>
                </c:pt>
                <c:pt idx="885">
                  <c:v>10758</c:v>
                </c:pt>
                <c:pt idx="886">
                  <c:v>10771</c:v>
                </c:pt>
                <c:pt idx="887">
                  <c:v>10802</c:v>
                </c:pt>
                <c:pt idx="888">
                  <c:v>10804</c:v>
                </c:pt>
                <c:pt idx="889">
                  <c:v>10813</c:v>
                </c:pt>
                <c:pt idx="890">
                  <c:v>10813</c:v>
                </c:pt>
                <c:pt idx="891">
                  <c:v>10813</c:v>
                </c:pt>
                <c:pt idx="892">
                  <c:v>10813</c:v>
                </c:pt>
                <c:pt idx="893">
                  <c:v>10813</c:v>
                </c:pt>
                <c:pt idx="894">
                  <c:v>10813</c:v>
                </c:pt>
                <c:pt idx="895">
                  <c:v>10824</c:v>
                </c:pt>
                <c:pt idx="896">
                  <c:v>10824</c:v>
                </c:pt>
                <c:pt idx="897">
                  <c:v>10835</c:v>
                </c:pt>
                <c:pt idx="898">
                  <c:v>10835</c:v>
                </c:pt>
                <c:pt idx="899">
                  <c:v>10859</c:v>
                </c:pt>
                <c:pt idx="900">
                  <c:v>10868</c:v>
                </c:pt>
                <c:pt idx="901">
                  <c:v>10868</c:v>
                </c:pt>
                <c:pt idx="902">
                  <c:v>10868</c:v>
                </c:pt>
                <c:pt idx="903">
                  <c:v>10868</c:v>
                </c:pt>
                <c:pt idx="904">
                  <c:v>10873.5</c:v>
                </c:pt>
                <c:pt idx="905">
                  <c:v>10873.5</c:v>
                </c:pt>
                <c:pt idx="906">
                  <c:v>10877.5</c:v>
                </c:pt>
                <c:pt idx="907">
                  <c:v>10886.5</c:v>
                </c:pt>
                <c:pt idx="908">
                  <c:v>10886.5</c:v>
                </c:pt>
                <c:pt idx="909">
                  <c:v>10903</c:v>
                </c:pt>
                <c:pt idx="910">
                  <c:v>10905</c:v>
                </c:pt>
                <c:pt idx="911">
                  <c:v>10905</c:v>
                </c:pt>
                <c:pt idx="912">
                  <c:v>10947</c:v>
                </c:pt>
                <c:pt idx="913">
                  <c:v>10947</c:v>
                </c:pt>
                <c:pt idx="914">
                  <c:v>10947</c:v>
                </c:pt>
                <c:pt idx="915">
                  <c:v>10958</c:v>
                </c:pt>
                <c:pt idx="916">
                  <c:v>10958</c:v>
                </c:pt>
                <c:pt idx="917">
                  <c:v>10958</c:v>
                </c:pt>
                <c:pt idx="918">
                  <c:v>11030</c:v>
                </c:pt>
                <c:pt idx="919">
                  <c:v>11035</c:v>
                </c:pt>
                <c:pt idx="920">
                  <c:v>11035</c:v>
                </c:pt>
                <c:pt idx="921">
                  <c:v>11037</c:v>
                </c:pt>
                <c:pt idx="922">
                  <c:v>11037</c:v>
                </c:pt>
                <c:pt idx="923">
                  <c:v>11037</c:v>
                </c:pt>
                <c:pt idx="924">
                  <c:v>11298</c:v>
                </c:pt>
                <c:pt idx="925">
                  <c:v>11329</c:v>
                </c:pt>
                <c:pt idx="926">
                  <c:v>11329</c:v>
                </c:pt>
                <c:pt idx="927">
                  <c:v>11342</c:v>
                </c:pt>
                <c:pt idx="928">
                  <c:v>11397</c:v>
                </c:pt>
                <c:pt idx="929">
                  <c:v>11397</c:v>
                </c:pt>
                <c:pt idx="930">
                  <c:v>11397</c:v>
                </c:pt>
                <c:pt idx="931">
                  <c:v>11397</c:v>
                </c:pt>
                <c:pt idx="932">
                  <c:v>11397</c:v>
                </c:pt>
                <c:pt idx="933">
                  <c:v>11408</c:v>
                </c:pt>
                <c:pt idx="934">
                  <c:v>11413.5</c:v>
                </c:pt>
                <c:pt idx="935">
                  <c:v>11413.5</c:v>
                </c:pt>
                <c:pt idx="936">
                  <c:v>11430</c:v>
                </c:pt>
                <c:pt idx="937">
                  <c:v>11436</c:v>
                </c:pt>
                <c:pt idx="938">
                  <c:v>11436</c:v>
                </c:pt>
                <c:pt idx="939">
                  <c:v>11454</c:v>
                </c:pt>
                <c:pt idx="940">
                  <c:v>11454</c:v>
                </c:pt>
                <c:pt idx="941">
                  <c:v>11454</c:v>
                </c:pt>
                <c:pt idx="942">
                  <c:v>11454</c:v>
                </c:pt>
                <c:pt idx="943">
                  <c:v>11460</c:v>
                </c:pt>
                <c:pt idx="944">
                  <c:v>11460</c:v>
                </c:pt>
                <c:pt idx="945">
                  <c:v>11470.5</c:v>
                </c:pt>
                <c:pt idx="946">
                  <c:v>11470.5</c:v>
                </c:pt>
                <c:pt idx="947">
                  <c:v>11474</c:v>
                </c:pt>
                <c:pt idx="948">
                  <c:v>11474</c:v>
                </c:pt>
                <c:pt idx="949">
                  <c:v>11474</c:v>
                </c:pt>
                <c:pt idx="950">
                  <c:v>11487</c:v>
                </c:pt>
                <c:pt idx="951">
                  <c:v>11487</c:v>
                </c:pt>
                <c:pt idx="952">
                  <c:v>11487</c:v>
                </c:pt>
                <c:pt idx="953">
                  <c:v>11496</c:v>
                </c:pt>
                <c:pt idx="954">
                  <c:v>11509</c:v>
                </c:pt>
                <c:pt idx="955">
                  <c:v>11509</c:v>
                </c:pt>
                <c:pt idx="956">
                  <c:v>11509</c:v>
                </c:pt>
                <c:pt idx="957">
                  <c:v>11509</c:v>
                </c:pt>
                <c:pt idx="958">
                  <c:v>11509</c:v>
                </c:pt>
                <c:pt idx="959">
                  <c:v>11572</c:v>
                </c:pt>
                <c:pt idx="960">
                  <c:v>11641</c:v>
                </c:pt>
                <c:pt idx="961">
                  <c:v>11660</c:v>
                </c:pt>
                <c:pt idx="962">
                  <c:v>11707</c:v>
                </c:pt>
                <c:pt idx="963">
                  <c:v>11781</c:v>
                </c:pt>
                <c:pt idx="964">
                  <c:v>11959</c:v>
                </c:pt>
                <c:pt idx="965">
                  <c:v>11979</c:v>
                </c:pt>
                <c:pt idx="966">
                  <c:v>12064</c:v>
                </c:pt>
                <c:pt idx="967">
                  <c:v>12069</c:v>
                </c:pt>
                <c:pt idx="968">
                  <c:v>12104</c:v>
                </c:pt>
                <c:pt idx="969">
                  <c:v>12119</c:v>
                </c:pt>
                <c:pt idx="970">
                  <c:v>12159</c:v>
                </c:pt>
                <c:pt idx="971">
                  <c:v>12159</c:v>
                </c:pt>
                <c:pt idx="972">
                  <c:v>12159</c:v>
                </c:pt>
                <c:pt idx="973">
                  <c:v>12159</c:v>
                </c:pt>
                <c:pt idx="974">
                  <c:v>12159</c:v>
                </c:pt>
                <c:pt idx="975">
                  <c:v>12159</c:v>
                </c:pt>
                <c:pt idx="976">
                  <c:v>12168</c:v>
                </c:pt>
                <c:pt idx="977">
                  <c:v>12194</c:v>
                </c:pt>
                <c:pt idx="978">
                  <c:v>12200</c:v>
                </c:pt>
                <c:pt idx="979">
                  <c:v>12209</c:v>
                </c:pt>
                <c:pt idx="980">
                  <c:v>12258</c:v>
                </c:pt>
                <c:pt idx="981">
                  <c:v>12258</c:v>
                </c:pt>
                <c:pt idx="982">
                  <c:v>12258</c:v>
                </c:pt>
                <c:pt idx="983">
                  <c:v>12258</c:v>
                </c:pt>
                <c:pt idx="984">
                  <c:v>12258</c:v>
                </c:pt>
                <c:pt idx="985">
                  <c:v>12258</c:v>
                </c:pt>
                <c:pt idx="986">
                  <c:v>12259</c:v>
                </c:pt>
                <c:pt idx="987">
                  <c:v>12264</c:v>
                </c:pt>
                <c:pt idx="988">
                  <c:v>12334</c:v>
                </c:pt>
                <c:pt idx="989">
                  <c:v>12537</c:v>
                </c:pt>
                <c:pt idx="990">
                  <c:v>12574</c:v>
                </c:pt>
                <c:pt idx="991">
                  <c:v>12589</c:v>
                </c:pt>
                <c:pt idx="992">
                  <c:v>12730</c:v>
                </c:pt>
                <c:pt idx="993">
                  <c:v>12743</c:v>
                </c:pt>
                <c:pt idx="994">
                  <c:v>12807</c:v>
                </c:pt>
                <c:pt idx="995">
                  <c:v>12809</c:v>
                </c:pt>
                <c:pt idx="996">
                  <c:v>12809</c:v>
                </c:pt>
                <c:pt idx="997">
                  <c:v>12809</c:v>
                </c:pt>
                <c:pt idx="998">
                  <c:v>12809</c:v>
                </c:pt>
                <c:pt idx="999">
                  <c:v>13070</c:v>
                </c:pt>
                <c:pt idx="1000">
                  <c:v>13127</c:v>
                </c:pt>
                <c:pt idx="1001">
                  <c:v>13149</c:v>
                </c:pt>
                <c:pt idx="1002">
                  <c:v>13193</c:v>
                </c:pt>
                <c:pt idx="1003">
                  <c:v>13296</c:v>
                </c:pt>
                <c:pt idx="1004">
                  <c:v>13340</c:v>
                </c:pt>
                <c:pt idx="1005">
                  <c:v>13413</c:v>
                </c:pt>
                <c:pt idx="1006">
                  <c:v>13424</c:v>
                </c:pt>
                <c:pt idx="1007">
                  <c:v>13459</c:v>
                </c:pt>
                <c:pt idx="1008">
                  <c:v>13467</c:v>
                </c:pt>
                <c:pt idx="1009">
                  <c:v>13514</c:v>
                </c:pt>
                <c:pt idx="1010">
                  <c:v>13514</c:v>
                </c:pt>
                <c:pt idx="1011">
                  <c:v>13514</c:v>
                </c:pt>
                <c:pt idx="1012">
                  <c:v>13514</c:v>
                </c:pt>
                <c:pt idx="1013">
                  <c:v>13514</c:v>
                </c:pt>
                <c:pt idx="1014">
                  <c:v>13514</c:v>
                </c:pt>
                <c:pt idx="1015">
                  <c:v>13531</c:v>
                </c:pt>
                <c:pt idx="1016">
                  <c:v>13602</c:v>
                </c:pt>
                <c:pt idx="1017">
                  <c:v>13613</c:v>
                </c:pt>
                <c:pt idx="1018">
                  <c:v>13624</c:v>
                </c:pt>
                <c:pt idx="1019">
                  <c:v>13626</c:v>
                </c:pt>
                <c:pt idx="1020">
                  <c:v>13747</c:v>
                </c:pt>
                <c:pt idx="1021">
                  <c:v>13948</c:v>
                </c:pt>
                <c:pt idx="1022">
                  <c:v>13951</c:v>
                </c:pt>
                <c:pt idx="1023">
                  <c:v>14014</c:v>
                </c:pt>
                <c:pt idx="1024">
                  <c:v>14146</c:v>
                </c:pt>
                <c:pt idx="1025">
                  <c:v>14186</c:v>
                </c:pt>
                <c:pt idx="1026">
                  <c:v>14186</c:v>
                </c:pt>
                <c:pt idx="1027">
                  <c:v>14296</c:v>
                </c:pt>
                <c:pt idx="1028">
                  <c:v>14403</c:v>
                </c:pt>
                <c:pt idx="1029">
                  <c:v>14447</c:v>
                </c:pt>
                <c:pt idx="1030">
                  <c:v>14498</c:v>
                </c:pt>
                <c:pt idx="1031">
                  <c:v>14544</c:v>
                </c:pt>
                <c:pt idx="1032">
                  <c:v>14713</c:v>
                </c:pt>
                <c:pt idx="1033">
                  <c:v>14713</c:v>
                </c:pt>
                <c:pt idx="1034">
                  <c:v>14713</c:v>
                </c:pt>
                <c:pt idx="1035">
                  <c:v>14741</c:v>
                </c:pt>
                <c:pt idx="1036">
                  <c:v>14825</c:v>
                </c:pt>
                <c:pt idx="1037">
                  <c:v>14825</c:v>
                </c:pt>
                <c:pt idx="1038">
                  <c:v>14825</c:v>
                </c:pt>
                <c:pt idx="1039">
                  <c:v>14825</c:v>
                </c:pt>
                <c:pt idx="1040">
                  <c:v>14825</c:v>
                </c:pt>
                <c:pt idx="1041">
                  <c:v>14836</c:v>
                </c:pt>
                <c:pt idx="1042">
                  <c:v>14836</c:v>
                </c:pt>
                <c:pt idx="1043">
                  <c:v>14836</c:v>
                </c:pt>
                <c:pt idx="1044">
                  <c:v>14853</c:v>
                </c:pt>
                <c:pt idx="1045">
                  <c:v>14897</c:v>
                </c:pt>
                <c:pt idx="1046">
                  <c:v>14913</c:v>
                </c:pt>
                <c:pt idx="1047">
                  <c:v>14932</c:v>
                </c:pt>
                <c:pt idx="1048">
                  <c:v>14935</c:v>
                </c:pt>
                <c:pt idx="1049">
                  <c:v>14941</c:v>
                </c:pt>
                <c:pt idx="1050">
                  <c:v>14951.5</c:v>
                </c:pt>
                <c:pt idx="1051">
                  <c:v>14951.5</c:v>
                </c:pt>
                <c:pt idx="1052">
                  <c:v>14968</c:v>
                </c:pt>
                <c:pt idx="1053">
                  <c:v>14974</c:v>
                </c:pt>
                <c:pt idx="1054">
                  <c:v>14981</c:v>
                </c:pt>
                <c:pt idx="1055">
                  <c:v>14981</c:v>
                </c:pt>
                <c:pt idx="1056">
                  <c:v>14981</c:v>
                </c:pt>
                <c:pt idx="1057">
                  <c:v>15031</c:v>
                </c:pt>
                <c:pt idx="1058">
                  <c:v>15031</c:v>
                </c:pt>
                <c:pt idx="1059">
                  <c:v>15064</c:v>
                </c:pt>
                <c:pt idx="1060">
                  <c:v>15069</c:v>
                </c:pt>
                <c:pt idx="1061">
                  <c:v>15249</c:v>
                </c:pt>
                <c:pt idx="1062">
                  <c:v>15249</c:v>
                </c:pt>
                <c:pt idx="1063">
                  <c:v>15249</c:v>
                </c:pt>
                <c:pt idx="1064">
                  <c:v>15295</c:v>
                </c:pt>
                <c:pt idx="1065">
                  <c:v>15330</c:v>
                </c:pt>
                <c:pt idx="1066">
                  <c:v>15420</c:v>
                </c:pt>
                <c:pt idx="1067">
                  <c:v>15464</c:v>
                </c:pt>
                <c:pt idx="1068">
                  <c:v>15472</c:v>
                </c:pt>
                <c:pt idx="1069">
                  <c:v>15497</c:v>
                </c:pt>
                <c:pt idx="1070">
                  <c:v>15499</c:v>
                </c:pt>
                <c:pt idx="1071">
                  <c:v>15508</c:v>
                </c:pt>
                <c:pt idx="1072">
                  <c:v>15508</c:v>
                </c:pt>
                <c:pt idx="1073">
                  <c:v>15525</c:v>
                </c:pt>
                <c:pt idx="1074">
                  <c:v>15591</c:v>
                </c:pt>
                <c:pt idx="1075">
                  <c:v>15613</c:v>
                </c:pt>
                <c:pt idx="1076">
                  <c:v>15613</c:v>
                </c:pt>
                <c:pt idx="1077">
                  <c:v>15618</c:v>
                </c:pt>
                <c:pt idx="1078">
                  <c:v>15631</c:v>
                </c:pt>
                <c:pt idx="1079">
                  <c:v>15635</c:v>
                </c:pt>
                <c:pt idx="1080">
                  <c:v>15637</c:v>
                </c:pt>
                <c:pt idx="1081">
                  <c:v>15646</c:v>
                </c:pt>
                <c:pt idx="1082">
                  <c:v>15675</c:v>
                </c:pt>
                <c:pt idx="1083">
                  <c:v>15675</c:v>
                </c:pt>
                <c:pt idx="1084">
                  <c:v>15675</c:v>
                </c:pt>
                <c:pt idx="1085">
                  <c:v>15675</c:v>
                </c:pt>
                <c:pt idx="1086">
                  <c:v>15686</c:v>
                </c:pt>
                <c:pt idx="1087">
                  <c:v>15729</c:v>
                </c:pt>
                <c:pt idx="1088">
                  <c:v>15738</c:v>
                </c:pt>
                <c:pt idx="1089">
                  <c:v>15741</c:v>
                </c:pt>
                <c:pt idx="1090">
                  <c:v>15785</c:v>
                </c:pt>
                <c:pt idx="1091">
                  <c:v>15793</c:v>
                </c:pt>
                <c:pt idx="1092">
                  <c:v>15798</c:v>
                </c:pt>
                <c:pt idx="1093">
                  <c:v>16013</c:v>
                </c:pt>
                <c:pt idx="1094">
                  <c:v>16172</c:v>
                </c:pt>
                <c:pt idx="1095">
                  <c:v>16219</c:v>
                </c:pt>
                <c:pt idx="1096">
                  <c:v>16221</c:v>
                </c:pt>
                <c:pt idx="1097">
                  <c:v>16230</c:v>
                </c:pt>
                <c:pt idx="1098">
                  <c:v>16230</c:v>
                </c:pt>
                <c:pt idx="1099">
                  <c:v>16230</c:v>
                </c:pt>
                <c:pt idx="1100">
                  <c:v>16241</c:v>
                </c:pt>
                <c:pt idx="1101">
                  <c:v>16247</c:v>
                </c:pt>
                <c:pt idx="1102">
                  <c:v>16247</c:v>
                </c:pt>
                <c:pt idx="1103">
                  <c:v>16292</c:v>
                </c:pt>
                <c:pt idx="1104">
                  <c:v>16296</c:v>
                </c:pt>
                <c:pt idx="1105">
                  <c:v>16301</c:v>
                </c:pt>
                <c:pt idx="1106">
                  <c:v>16329</c:v>
                </c:pt>
                <c:pt idx="1107">
                  <c:v>16331</c:v>
                </c:pt>
                <c:pt idx="1108">
                  <c:v>16434</c:v>
                </c:pt>
                <c:pt idx="1109">
                  <c:v>16471</c:v>
                </c:pt>
                <c:pt idx="1110">
                  <c:v>16471</c:v>
                </c:pt>
                <c:pt idx="1111">
                  <c:v>16654</c:v>
                </c:pt>
                <c:pt idx="1112">
                  <c:v>16753</c:v>
                </c:pt>
                <c:pt idx="1113">
                  <c:v>16753</c:v>
                </c:pt>
                <c:pt idx="1114">
                  <c:v>16753</c:v>
                </c:pt>
                <c:pt idx="1115">
                  <c:v>16753</c:v>
                </c:pt>
                <c:pt idx="1116">
                  <c:v>16753</c:v>
                </c:pt>
                <c:pt idx="1117">
                  <c:v>16753</c:v>
                </c:pt>
                <c:pt idx="1118">
                  <c:v>16783</c:v>
                </c:pt>
                <c:pt idx="1119">
                  <c:v>16792</c:v>
                </c:pt>
                <c:pt idx="1120">
                  <c:v>16852</c:v>
                </c:pt>
                <c:pt idx="1121">
                  <c:v>16852</c:v>
                </c:pt>
                <c:pt idx="1122">
                  <c:v>16858</c:v>
                </c:pt>
                <c:pt idx="1123">
                  <c:v>16869</c:v>
                </c:pt>
                <c:pt idx="1124">
                  <c:v>16902</c:v>
                </c:pt>
                <c:pt idx="1125">
                  <c:v>16968</c:v>
                </c:pt>
                <c:pt idx="1126">
                  <c:v>16970</c:v>
                </c:pt>
                <c:pt idx="1127">
                  <c:v>17038</c:v>
                </c:pt>
                <c:pt idx="1128">
                  <c:v>17080</c:v>
                </c:pt>
                <c:pt idx="1129">
                  <c:v>17089</c:v>
                </c:pt>
                <c:pt idx="1130">
                  <c:v>17089</c:v>
                </c:pt>
                <c:pt idx="1131">
                  <c:v>17089</c:v>
                </c:pt>
                <c:pt idx="1132">
                  <c:v>17089</c:v>
                </c:pt>
                <c:pt idx="1133">
                  <c:v>17089</c:v>
                </c:pt>
                <c:pt idx="1134">
                  <c:v>17089</c:v>
                </c:pt>
                <c:pt idx="1135">
                  <c:v>17104</c:v>
                </c:pt>
                <c:pt idx="1136">
                  <c:v>17115</c:v>
                </c:pt>
                <c:pt idx="1137">
                  <c:v>17194</c:v>
                </c:pt>
                <c:pt idx="1138">
                  <c:v>17251</c:v>
                </c:pt>
                <c:pt idx="1139">
                  <c:v>17299</c:v>
                </c:pt>
                <c:pt idx="1140">
                  <c:v>17310</c:v>
                </c:pt>
                <c:pt idx="1141">
                  <c:v>17348</c:v>
                </c:pt>
                <c:pt idx="1142">
                  <c:v>17376</c:v>
                </c:pt>
                <c:pt idx="1143">
                  <c:v>17501</c:v>
                </c:pt>
                <c:pt idx="1144">
                  <c:v>17534</c:v>
                </c:pt>
                <c:pt idx="1145">
                  <c:v>17537</c:v>
                </c:pt>
                <c:pt idx="1146">
                  <c:v>17537</c:v>
                </c:pt>
                <c:pt idx="1147">
                  <c:v>17537</c:v>
                </c:pt>
                <c:pt idx="1148">
                  <c:v>17537</c:v>
                </c:pt>
                <c:pt idx="1149">
                  <c:v>17537</c:v>
                </c:pt>
                <c:pt idx="1150">
                  <c:v>17537</c:v>
                </c:pt>
                <c:pt idx="1151">
                  <c:v>17537</c:v>
                </c:pt>
                <c:pt idx="1152">
                  <c:v>17537</c:v>
                </c:pt>
                <c:pt idx="1153">
                  <c:v>17631</c:v>
                </c:pt>
                <c:pt idx="1154">
                  <c:v>17640</c:v>
                </c:pt>
                <c:pt idx="1155">
                  <c:v>17681</c:v>
                </c:pt>
                <c:pt idx="1156">
                  <c:v>17734</c:v>
                </c:pt>
                <c:pt idx="1157">
                  <c:v>17754</c:v>
                </c:pt>
                <c:pt idx="1158">
                  <c:v>17820</c:v>
                </c:pt>
                <c:pt idx="1159">
                  <c:v>17844</c:v>
                </c:pt>
                <c:pt idx="1160">
                  <c:v>17914</c:v>
                </c:pt>
                <c:pt idx="1161">
                  <c:v>17914</c:v>
                </c:pt>
                <c:pt idx="1162">
                  <c:v>18002</c:v>
                </c:pt>
                <c:pt idx="1163">
                  <c:v>18002</c:v>
                </c:pt>
                <c:pt idx="1164">
                  <c:v>18002</c:v>
                </c:pt>
                <c:pt idx="1165">
                  <c:v>18051</c:v>
                </c:pt>
                <c:pt idx="1166">
                  <c:v>18070</c:v>
                </c:pt>
                <c:pt idx="1167">
                  <c:v>18075</c:v>
                </c:pt>
                <c:pt idx="1168">
                  <c:v>18086</c:v>
                </c:pt>
                <c:pt idx="1169">
                  <c:v>18108</c:v>
                </c:pt>
                <c:pt idx="1170">
                  <c:v>18108</c:v>
                </c:pt>
                <c:pt idx="1171">
                  <c:v>18130</c:v>
                </c:pt>
                <c:pt idx="1172">
                  <c:v>18130</c:v>
                </c:pt>
                <c:pt idx="1173">
                  <c:v>18180</c:v>
                </c:pt>
                <c:pt idx="1174">
                  <c:v>18182</c:v>
                </c:pt>
                <c:pt idx="1175">
                  <c:v>18272</c:v>
                </c:pt>
                <c:pt idx="1176">
                  <c:v>18279</c:v>
                </c:pt>
                <c:pt idx="1177">
                  <c:v>18330</c:v>
                </c:pt>
                <c:pt idx="1178">
                  <c:v>18338</c:v>
                </c:pt>
                <c:pt idx="1179">
                  <c:v>18347</c:v>
                </c:pt>
                <c:pt idx="1180">
                  <c:v>18349</c:v>
                </c:pt>
                <c:pt idx="1181">
                  <c:v>18471.5</c:v>
                </c:pt>
                <c:pt idx="1182">
                  <c:v>18549</c:v>
                </c:pt>
                <c:pt idx="1183">
                  <c:v>18587</c:v>
                </c:pt>
                <c:pt idx="1184">
                  <c:v>18587</c:v>
                </c:pt>
                <c:pt idx="1185">
                  <c:v>18636.5</c:v>
                </c:pt>
                <c:pt idx="1186">
                  <c:v>18636.5</c:v>
                </c:pt>
                <c:pt idx="1187">
                  <c:v>18660.5</c:v>
                </c:pt>
                <c:pt idx="1188">
                  <c:v>18660.5</c:v>
                </c:pt>
                <c:pt idx="1189">
                  <c:v>18682.5</c:v>
                </c:pt>
                <c:pt idx="1190">
                  <c:v>18682.5</c:v>
                </c:pt>
                <c:pt idx="1191">
                  <c:v>18695</c:v>
                </c:pt>
                <c:pt idx="1192">
                  <c:v>18695</c:v>
                </c:pt>
                <c:pt idx="1193">
                  <c:v>18780</c:v>
                </c:pt>
                <c:pt idx="1194">
                  <c:v>18826</c:v>
                </c:pt>
                <c:pt idx="1195">
                  <c:v>18826</c:v>
                </c:pt>
                <c:pt idx="1196">
                  <c:v>18826</c:v>
                </c:pt>
                <c:pt idx="1197">
                  <c:v>18826</c:v>
                </c:pt>
                <c:pt idx="1198">
                  <c:v>18878</c:v>
                </c:pt>
                <c:pt idx="1199">
                  <c:v>18934</c:v>
                </c:pt>
                <c:pt idx="1200">
                  <c:v>19045</c:v>
                </c:pt>
                <c:pt idx="1201">
                  <c:v>19353</c:v>
                </c:pt>
                <c:pt idx="1202">
                  <c:v>19353</c:v>
                </c:pt>
                <c:pt idx="1203">
                  <c:v>19416</c:v>
                </c:pt>
                <c:pt idx="1204">
                  <c:v>19436</c:v>
                </c:pt>
                <c:pt idx="1205">
                  <c:v>19451</c:v>
                </c:pt>
                <c:pt idx="1206">
                  <c:v>19597</c:v>
                </c:pt>
                <c:pt idx="1207">
                  <c:v>19597</c:v>
                </c:pt>
                <c:pt idx="1208">
                  <c:v>19597</c:v>
                </c:pt>
                <c:pt idx="1209">
                  <c:v>19597</c:v>
                </c:pt>
                <c:pt idx="1210">
                  <c:v>19638</c:v>
                </c:pt>
                <c:pt idx="1211">
                  <c:v>19671</c:v>
                </c:pt>
                <c:pt idx="1212">
                  <c:v>19693</c:v>
                </c:pt>
                <c:pt idx="1213">
                  <c:v>19712</c:v>
                </c:pt>
                <c:pt idx="1214">
                  <c:v>19712</c:v>
                </c:pt>
                <c:pt idx="1215">
                  <c:v>19712</c:v>
                </c:pt>
                <c:pt idx="1216">
                  <c:v>19955</c:v>
                </c:pt>
                <c:pt idx="1217">
                  <c:v>19955</c:v>
                </c:pt>
                <c:pt idx="1218">
                  <c:v>19957</c:v>
                </c:pt>
                <c:pt idx="1219">
                  <c:v>19957</c:v>
                </c:pt>
                <c:pt idx="1220">
                  <c:v>20043</c:v>
                </c:pt>
                <c:pt idx="1221">
                  <c:v>20043</c:v>
                </c:pt>
                <c:pt idx="1222">
                  <c:v>20043</c:v>
                </c:pt>
                <c:pt idx="1223">
                  <c:v>20079</c:v>
                </c:pt>
                <c:pt idx="1224">
                  <c:v>20081</c:v>
                </c:pt>
                <c:pt idx="1225">
                  <c:v>20099</c:v>
                </c:pt>
                <c:pt idx="1226">
                  <c:v>20112</c:v>
                </c:pt>
                <c:pt idx="1227">
                  <c:v>20114</c:v>
                </c:pt>
                <c:pt idx="1228">
                  <c:v>20123</c:v>
                </c:pt>
                <c:pt idx="1229">
                  <c:v>20123</c:v>
                </c:pt>
                <c:pt idx="1230">
                  <c:v>20132</c:v>
                </c:pt>
                <c:pt idx="1231">
                  <c:v>20145</c:v>
                </c:pt>
                <c:pt idx="1232">
                  <c:v>20154</c:v>
                </c:pt>
                <c:pt idx="1233">
                  <c:v>20263.5</c:v>
                </c:pt>
                <c:pt idx="1234">
                  <c:v>20313</c:v>
                </c:pt>
                <c:pt idx="1235">
                  <c:v>20313</c:v>
                </c:pt>
                <c:pt idx="1236">
                  <c:v>20315</c:v>
                </c:pt>
                <c:pt idx="1237">
                  <c:v>20315</c:v>
                </c:pt>
                <c:pt idx="1238">
                  <c:v>20315</c:v>
                </c:pt>
                <c:pt idx="1239">
                  <c:v>20362</c:v>
                </c:pt>
                <c:pt idx="1240">
                  <c:v>20362</c:v>
                </c:pt>
                <c:pt idx="1241">
                  <c:v>20362</c:v>
                </c:pt>
                <c:pt idx="1242">
                  <c:v>20504</c:v>
                </c:pt>
                <c:pt idx="1243">
                  <c:v>20688</c:v>
                </c:pt>
                <c:pt idx="1244">
                  <c:v>20820</c:v>
                </c:pt>
                <c:pt idx="1245">
                  <c:v>21066</c:v>
                </c:pt>
                <c:pt idx="1246">
                  <c:v>21333</c:v>
                </c:pt>
                <c:pt idx="1247">
                  <c:v>21334</c:v>
                </c:pt>
                <c:pt idx="1248">
                  <c:v>21334</c:v>
                </c:pt>
                <c:pt idx="1249">
                  <c:v>21428</c:v>
                </c:pt>
                <c:pt idx="1250">
                  <c:v>21429.5</c:v>
                </c:pt>
                <c:pt idx="1251">
                  <c:v>21494</c:v>
                </c:pt>
                <c:pt idx="1252">
                  <c:v>21494</c:v>
                </c:pt>
                <c:pt idx="1253">
                  <c:v>21494</c:v>
                </c:pt>
                <c:pt idx="1254">
                  <c:v>21494</c:v>
                </c:pt>
                <c:pt idx="1255">
                  <c:v>21513</c:v>
                </c:pt>
                <c:pt idx="1256">
                  <c:v>21556.5</c:v>
                </c:pt>
                <c:pt idx="1257">
                  <c:v>21667</c:v>
                </c:pt>
                <c:pt idx="1258">
                  <c:v>21731</c:v>
                </c:pt>
                <c:pt idx="1259">
                  <c:v>22002.5</c:v>
                </c:pt>
                <c:pt idx="1260">
                  <c:v>22104</c:v>
                </c:pt>
                <c:pt idx="1261">
                  <c:v>22123.5</c:v>
                </c:pt>
                <c:pt idx="1262">
                  <c:v>22169.5</c:v>
                </c:pt>
                <c:pt idx="1263">
                  <c:v>22177</c:v>
                </c:pt>
                <c:pt idx="1264">
                  <c:v>22184.5</c:v>
                </c:pt>
                <c:pt idx="1265">
                  <c:v>22184.5</c:v>
                </c:pt>
                <c:pt idx="1266">
                  <c:v>22226.5</c:v>
                </c:pt>
                <c:pt idx="1267">
                  <c:v>22254</c:v>
                </c:pt>
                <c:pt idx="1268">
                  <c:v>22323.5</c:v>
                </c:pt>
                <c:pt idx="1269">
                  <c:v>22338.5</c:v>
                </c:pt>
                <c:pt idx="1270">
                  <c:v>22367.5</c:v>
                </c:pt>
                <c:pt idx="1271">
                  <c:v>22368</c:v>
                </c:pt>
                <c:pt idx="1272">
                  <c:v>22386</c:v>
                </c:pt>
                <c:pt idx="1273">
                  <c:v>22388</c:v>
                </c:pt>
                <c:pt idx="1274">
                  <c:v>22419</c:v>
                </c:pt>
                <c:pt idx="1275">
                  <c:v>22618</c:v>
                </c:pt>
                <c:pt idx="1276">
                  <c:v>22624</c:v>
                </c:pt>
                <c:pt idx="1277">
                  <c:v>22743</c:v>
                </c:pt>
                <c:pt idx="1278">
                  <c:v>23079</c:v>
                </c:pt>
                <c:pt idx="1279">
                  <c:v>23579</c:v>
                </c:pt>
                <c:pt idx="1280">
                  <c:v>23595</c:v>
                </c:pt>
                <c:pt idx="1281">
                  <c:v>23597</c:v>
                </c:pt>
                <c:pt idx="1282">
                  <c:v>24045</c:v>
                </c:pt>
                <c:pt idx="1283">
                  <c:v>24045</c:v>
                </c:pt>
                <c:pt idx="1284">
                  <c:v>24158</c:v>
                </c:pt>
                <c:pt idx="1285">
                  <c:v>24176.5</c:v>
                </c:pt>
                <c:pt idx="1286">
                  <c:v>24218.5</c:v>
                </c:pt>
                <c:pt idx="1287">
                  <c:v>24264.5</c:v>
                </c:pt>
                <c:pt idx="1288">
                  <c:v>24281</c:v>
                </c:pt>
                <c:pt idx="1289">
                  <c:v>24342</c:v>
                </c:pt>
                <c:pt idx="1290">
                  <c:v>24410</c:v>
                </c:pt>
                <c:pt idx="1291">
                  <c:v>24741</c:v>
                </c:pt>
                <c:pt idx="1292">
                  <c:v>24977</c:v>
                </c:pt>
                <c:pt idx="1293">
                  <c:v>25435</c:v>
                </c:pt>
                <c:pt idx="1294">
                  <c:v>25506</c:v>
                </c:pt>
                <c:pt idx="1295">
                  <c:v>25517</c:v>
                </c:pt>
                <c:pt idx="1296">
                  <c:v>25587</c:v>
                </c:pt>
                <c:pt idx="1297">
                  <c:v>25987</c:v>
                </c:pt>
                <c:pt idx="1298">
                  <c:v>26303</c:v>
                </c:pt>
                <c:pt idx="1299">
                  <c:v>26303</c:v>
                </c:pt>
                <c:pt idx="1300">
                  <c:v>26314</c:v>
                </c:pt>
                <c:pt idx="1301">
                  <c:v>26314</c:v>
                </c:pt>
                <c:pt idx="1302">
                  <c:v>26677.5</c:v>
                </c:pt>
                <c:pt idx="1303">
                  <c:v>26845</c:v>
                </c:pt>
                <c:pt idx="1304">
                  <c:v>26847</c:v>
                </c:pt>
                <c:pt idx="1305">
                  <c:v>26865</c:v>
                </c:pt>
                <c:pt idx="1306">
                  <c:v>27399</c:v>
                </c:pt>
                <c:pt idx="1307">
                  <c:v>27402.5</c:v>
                </c:pt>
                <c:pt idx="1308">
                  <c:v>27440</c:v>
                </c:pt>
                <c:pt idx="1309">
                  <c:v>27493</c:v>
                </c:pt>
                <c:pt idx="1310">
                  <c:v>27504</c:v>
                </c:pt>
                <c:pt idx="1311">
                  <c:v>27583</c:v>
                </c:pt>
                <c:pt idx="1312">
                  <c:v>27599</c:v>
                </c:pt>
                <c:pt idx="1313">
                  <c:v>27995.5</c:v>
                </c:pt>
                <c:pt idx="1314">
                  <c:v>27996</c:v>
                </c:pt>
                <c:pt idx="1315">
                  <c:v>27999.5</c:v>
                </c:pt>
                <c:pt idx="1316">
                  <c:v>28002</c:v>
                </c:pt>
                <c:pt idx="1317">
                  <c:v>28086</c:v>
                </c:pt>
                <c:pt idx="1318">
                  <c:v>28222</c:v>
                </c:pt>
                <c:pt idx="1319">
                  <c:v>28238</c:v>
                </c:pt>
                <c:pt idx="1320">
                  <c:v>28366.5</c:v>
                </c:pt>
                <c:pt idx="1321">
                  <c:v>28367</c:v>
                </c:pt>
                <c:pt idx="1322">
                  <c:v>28685</c:v>
                </c:pt>
                <c:pt idx="1323">
                  <c:v>28837</c:v>
                </c:pt>
                <c:pt idx="1324">
                  <c:v>29500</c:v>
                </c:pt>
                <c:pt idx="1325">
                  <c:v>30150</c:v>
                </c:pt>
                <c:pt idx="1326">
                  <c:v>30298</c:v>
                </c:pt>
                <c:pt idx="1327">
                  <c:v>30352</c:v>
                </c:pt>
                <c:pt idx="1328">
                  <c:v>30405</c:v>
                </c:pt>
                <c:pt idx="1329">
                  <c:v>30462</c:v>
                </c:pt>
                <c:pt idx="1330">
                  <c:v>30792</c:v>
                </c:pt>
                <c:pt idx="1331">
                  <c:v>30855</c:v>
                </c:pt>
                <c:pt idx="1332">
                  <c:v>30860.5</c:v>
                </c:pt>
                <c:pt idx="1333">
                  <c:v>30862.5</c:v>
                </c:pt>
                <c:pt idx="1334">
                  <c:v>31000</c:v>
                </c:pt>
                <c:pt idx="1335">
                  <c:v>31062</c:v>
                </c:pt>
                <c:pt idx="1336">
                  <c:v>31540</c:v>
                </c:pt>
                <c:pt idx="1337">
                  <c:v>31571</c:v>
                </c:pt>
                <c:pt idx="1338">
                  <c:v>31716</c:v>
                </c:pt>
                <c:pt idx="1339">
                  <c:v>32280</c:v>
                </c:pt>
                <c:pt idx="1340">
                  <c:v>32298</c:v>
                </c:pt>
              </c:numCache>
            </c:numRef>
          </c:xVal>
          <c:yVal>
            <c:numRef>
              <c:f>Active!$J$21:$J$1844</c:f>
              <c:numCache>
                <c:formatCode>General</c:formatCode>
                <c:ptCount val="1824"/>
                <c:pt idx="142">
                  <c:v>6.779299998015631E-3</c:v>
                </c:pt>
                <c:pt idx="143">
                  <c:v>6.7793000271194614E-3</c:v>
                </c:pt>
                <c:pt idx="144">
                  <c:v>6.7793000271194614E-3</c:v>
                </c:pt>
                <c:pt idx="146">
                  <c:v>7.3381000838708133E-3</c:v>
                </c:pt>
                <c:pt idx="147">
                  <c:v>7.3381000838708133E-3</c:v>
                </c:pt>
                <c:pt idx="154">
                  <c:v>6.0826000044471584E-3</c:v>
                </c:pt>
                <c:pt idx="157">
                  <c:v>5.7818999994196929E-3</c:v>
                </c:pt>
                <c:pt idx="163">
                  <c:v>3.9694000006420538E-3</c:v>
                </c:pt>
                <c:pt idx="178">
                  <c:v>3.0352000030688941E-3</c:v>
                </c:pt>
                <c:pt idx="181">
                  <c:v>3.3863999997265637E-3</c:v>
                </c:pt>
                <c:pt idx="190">
                  <c:v>1.9347999987076037E-3</c:v>
                </c:pt>
                <c:pt idx="207">
                  <c:v>9.7190000087721273E-4</c:v>
                </c:pt>
                <c:pt idx="235">
                  <c:v>3.4086000014212914E-3</c:v>
                </c:pt>
                <c:pt idx="259">
                  <c:v>-3.3324000032735057E-3</c:v>
                </c:pt>
                <c:pt idx="278">
                  <c:v>2.604300003440585E-3</c:v>
                </c:pt>
                <c:pt idx="291">
                  <c:v>1.2633000005735084E-3</c:v>
                </c:pt>
                <c:pt idx="340">
                  <c:v>0</c:v>
                </c:pt>
                <c:pt idx="379">
                  <c:v>-1.8632999999681488E-3</c:v>
                </c:pt>
                <c:pt idx="382">
                  <c:v>-1.3020000187680125E-4</c:v>
                </c:pt>
                <c:pt idx="407">
                  <c:v>2.2314000016194768E-3</c:v>
                </c:pt>
                <c:pt idx="419">
                  <c:v>-3.4213499966426753E-3</c:v>
                </c:pt>
                <c:pt idx="451">
                  <c:v>-2.5905500006047077E-3</c:v>
                </c:pt>
                <c:pt idx="541">
                  <c:v>9.0785000065807253E-4</c:v>
                </c:pt>
                <c:pt idx="542">
                  <c:v>2.0078500019735657E-3</c:v>
                </c:pt>
                <c:pt idx="543">
                  <c:v>3.0078499985393137E-3</c:v>
                </c:pt>
                <c:pt idx="549">
                  <c:v>1.8297999995411374E-3</c:v>
                </c:pt>
                <c:pt idx="550">
                  <c:v>2.2298000039882027E-3</c:v>
                </c:pt>
                <c:pt idx="551">
                  <c:v>2.829800003382843E-3</c:v>
                </c:pt>
                <c:pt idx="621">
                  <c:v>2.4398000023211353E-3</c:v>
                </c:pt>
                <c:pt idx="672">
                  <c:v>1.7291000040131621E-3</c:v>
                </c:pt>
                <c:pt idx="678">
                  <c:v>5.8310000167693943E-4</c:v>
                </c:pt>
                <c:pt idx="679">
                  <c:v>2.0831000001635402E-3</c:v>
                </c:pt>
                <c:pt idx="680">
                  <c:v>-5.6150000455090776E-4</c:v>
                </c:pt>
                <c:pt idx="681">
                  <c:v>3.3849999454105273E-4</c:v>
                </c:pt>
                <c:pt idx="682">
                  <c:v>1.2050500008626841E-3</c:v>
                </c:pt>
                <c:pt idx="683">
                  <c:v>1.7050499955075793E-3</c:v>
                </c:pt>
                <c:pt idx="686">
                  <c:v>-3.9855499999248423E-3</c:v>
                </c:pt>
                <c:pt idx="687">
                  <c:v>-6.3014999614097178E-4</c:v>
                </c:pt>
                <c:pt idx="688">
                  <c:v>1.7472000035922974E-3</c:v>
                </c:pt>
                <c:pt idx="696">
                  <c:v>9.3270000070333481E-4</c:v>
                </c:pt>
                <c:pt idx="697">
                  <c:v>2.5327000039396808E-3</c:v>
                </c:pt>
                <c:pt idx="698">
                  <c:v>3.8810000114608556E-4</c:v>
                </c:pt>
                <c:pt idx="699">
                  <c:v>2.1880999993300065E-3</c:v>
                </c:pt>
                <c:pt idx="700">
                  <c:v>-5.8995000290451571E-4</c:v>
                </c:pt>
                <c:pt idx="701">
                  <c:v>1.7100499972002581E-3</c:v>
                </c:pt>
                <c:pt idx="717">
                  <c:v>3.3360000015818514E-3</c:v>
                </c:pt>
                <c:pt idx="833">
                  <c:v>5.5995000002440065E-3</c:v>
                </c:pt>
                <c:pt idx="851">
                  <c:v>5.2849999992758967E-3</c:v>
                </c:pt>
                <c:pt idx="867">
                  <c:v>6.0773000004701316E-3</c:v>
                </c:pt>
                <c:pt idx="891">
                  <c:v>6.670099995972123E-3</c:v>
                </c:pt>
                <c:pt idx="892">
                  <c:v>6.9700999956694432E-3</c:v>
                </c:pt>
                <c:pt idx="895">
                  <c:v>6.2248000031104311E-3</c:v>
                </c:pt>
                <c:pt idx="896">
                  <c:v>7.6248000041232444E-3</c:v>
                </c:pt>
                <c:pt idx="897">
                  <c:v>4.4794999994337559E-3</c:v>
                </c:pt>
                <c:pt idx="898">
                  <c:v>5.7795000029727817E-3</c:v>
                </c:pt>
                <c:pt idx="899">
                  <c:v>5.2442999949562363E-3</c:v>
                </c:pt>
                <c:pt idx="904">
                  <c:v>5.7209500009776093E-3</c:v>
                </c:pt>
                <c:pt idx="905">
                  <c:v>6.4209500051219948E-3</c:v>
                </c:pt>
                <c:pt idx="906">
                  <c:v>6.131749993073754E-3</c:v>
                </c:pt>
                <c:pt idx="907">
                  <c:v>4.2310499993618578E-3</c:v>
                </c:pt>
                <c:pt idx="908">
                  <c:v>4.9310500035062432E-3</c:v>
                </c:pt>
                <c:pt idx="909">
                  <c:v>5.3630999973393045E-3</c:v>
                </c:pt>
                <c:pt idx="910">
                  <c:v>3.1185000043478794E-3</c:v>
                </c:pt>
                <c:pt idx="911">
                  <c:v>5.5185000019264407E-3</c:v>
                </c:pt>
                <c:pt idx="917">
                  <c:v>1.8536600000516046E-2</c:v>
                </c:pt>
                <c:pt idx="934">
                  <c:v>3.1789499989827164E-3</c:v>
                </c:pt>
                <c:pt idx="935">
                  <c:v>4.1789499955484644E-3</c:v>
                </c:pt>
                <c:pt idx="945">
                  <c:v>1.3078499978291802E-3</c:v>
                </c:pt>
                <c:pt idx="947">
                  <c:v>6.3298000022768974E-3</c:v>
                </c:pt>
                <c:pt idx="948">
                  <c:v>7.0297999991453253E-3</c:v>
                </c:pt>
                <c:pt idx="950">
                  <c:v>3.4398999996483326E-3</c:v>
                </c:pt>
                <c:pt idx="951">
                  <c:v>3.4398999996483326E-3</c:v>
                </c:pt>
                <c:pt idx="952">
                  <c:v>6.2399000016739592E-3</c:v>
                </c:pt>
                <c:pt idx="953">
                  <c:v>4.739199997857213E-3</c:v>
                </c:pt>
                <c:pt idx="1007">
                  <c:v>7.8643000015290454E-3</c:v>
                </c:pt>
                <c:pt idx="1009">
                  <c:v>5.637800000840798E-3</c:v>
                </c:pt>
                <c:pt idx="1010">
                  <c:v>6.3377999977092259E-3</c:v>
                </c:pt>
                <c:pt idx="1011">
                  <c:v>7.0378000018536113E-3</c:v>
                </c:pt>
                <c:pt idx="1012">
                  <c:v>7.0378000018536113E-3</c:v>
                </c:pt>
                <c:pt idx="1013">
                  <c:v>9.1377999997348525E-3</c:v>
                </c:pt>
                <c:pt idx="1014">
                  <c:v>1.3337800002773292E-2</c:v>
                </c:pt>
                <c:pt idx="1025">
                  <c:v>4.8521999997319654E-3</c:v>
                </c:pt>
                <c:pt idx="1026">
                  <c:v>7.652200001757592E-3</c:v>
                </c:pt>
                <c:pt idx="1030">
                  <c:v>-4.0540000190958381E-4</c:v>
                </c:pt>
                <c:pt idx="1032">
                  <c:v>-5.4998999985400587E-3</c:v>
                </c:pt>
                <c:pt idx="1033">
                  <c:v>1.4001000017742626E-3</c:v>
                </c:pt>
                <c:pt idx="1034">
                  <c:v>4.2000999965239316E-3</c:v>
                </c:pt>
                <c:pt idx="1036">
                  <c:v>-2.1974999981466681E-3</c:v>
                </c:pt>
                <c:pt idx="1038">
                  <c:v>3.7025000056019053E-3</c:v>
                </c:pt>
                <c:pt idx="1040">
                  <c:v>4.102500002773013E-3</c:v>
                </c:pt>
                <c:pt idx="1041">
                  <c:v>4.3571999995037913E-3</c:v>
                </c:pt>
                <c:pt idx="1043">
                  <c:v>4.4572000042535365E-3</c:v>
                </c:pt>
                <c:pt idx="1051">
                  <c:v>7.7815499971620739E-3</c:v>
                </c:pt>
                <c:pt idx="1052">
                  <c:v>1.0135999982594512E-3</c:v>
                </c:pt>
                <c:pt idx="1055">
                  <c:v>4.523699994024355E-3</c:v>
                </c:pt>
                <c:pt idx="1056">
                  <c:v>5.2236999981687404E-3</c:v>
                </c:pt>
                <c:pt idx="1057">
                  <c:v>4.3087000012747012E-3</c:v>
                </c:pt>
                <c:pt idx="1058">
                  <c:v>4.4087000060244463E-3</c:v>
                </c:pt>
                <c:pt idx="1061">
                  <c:v>-8.652699994854629E-3</c:v>
                </c:pt>
                <c:pt idx="1062">
                  <c:v>7.2473000036552548E-3</c:v>
                </c:pt>
                <c:pt idx="1063">
                  <c:v>7.3473000011290424E-3</c:v>
                </c:pt>
                <c:pt idx="1064">
                  <c:v>6.3214999972842634E-3</c:v>
                </c:pt>
                <c:pt idx="1065">
                  <c:v>9.0409999975236133E-3</c:v>
                </c:pt>
                <c:pt idx="1066">
                  <c:v>2.9340000037336722E-3</c:v>
                </c:pt>
                <c:pt idx="1067">
                  <c:v>8.7528000003658235E-3</c:v>
                </c:pt>
                <c:pt idx="1069">
                  <c:v>8.6168999987421557E-3</c:v>
                </c:pt>
                <c:pt idx="1072">
                  <c:v>5.9716000032494776E-3</c:v>
                </c:pt>
                <c:pt idx="1077">
                  <c:v>8.0185999977402389E-3</c:v>
                </c:pt>
                <c:pt idx="1078">
                  <c:v>5.9287000040058047E-3</c:v>
                </c:pt>
                <c:pt idx="1083">
                  <c:v>4.0474999987054616E-3</c:v>
                </c:pt>
                <c:pt idx="1084">
                  <c:v>4.5475000006263144E-3</c:v>
                </c:pt>
                <c:pt idx="1086">
                  <c:v>-2.1978000004310161E-3</c:v>
                </c:pt>
                <c:pt idx="1090">
                  <c:v>2.5944999943021685E-3</c:v>
                </c:pt>
                <c:pt idx="1092">
                  <c:v>6.8046000014874153E-3</c:v>
                </c:pt>
                <c:pt idx="1093">
                  <c:v>-3.4899000020232052E-3</c:v>
                </c:pt>
                <c:pt idx="1101">
                  <c:v>4.6919000014895573E-3</c:v>
                </c:pt>
                <c:pt idx="1103">
                  <c:v>-6.1115999997127801E-3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96-4627-903F-6B20C32A923A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Active!$F$21:$F$1844</c:f>
              <c:numCache>
                <c:formatCode>General</c:formatCode>
                <c:ptCount val="1824"/>
                <c:pt idx="0">
                  <c:v>-50229</c:v>
                </c:pt>
                <c:pt idx="1">
                  <c:v>-49258</c:v>
                </c:pt>
                <c:pt idx="2">
                  <c:v>-48352</c:v>
                </c:pt>
                <c:pt idx="3">
                  <c:v>-47713</c:v>
                </c:pt>
                <c:pt idx="4">
                  <c:v>-46768</c:v>
                </c:pt>
                <c:pt idx="5">
                  <c:v>-46672.5</c:v>
                </c:pt>
                <c:pt idx="6">
                  <c:v>-46083</c:v>
                </c:pt>
                <c:pt idx="7">
                  <c:v>-45603.5</c:v>
                </c:pt>
                <c:pt idx="8">
                  <c:v>-45466</c:v>
                </c:pt>
                <c:pt idx="9">
                  <c:v>-45356</c:v>
                </c:pt>
                <c:pt idx="10">
                  <c:v>-44902</c:v>
                </c:pt>
                <c:pt idx="11">
                  <c:v>-44647</c:v>
                </c:pt>
                <c:pt idx="12">
                  <c:v>-44366</c:v>
                </c:pt>
                <c:pt idx="13">
                  <c:v>-44076</c:v>
                </c:pt>
                <c:pt idx="14">
                  <c:v>-44019</c:v>
                </c:pt>
                <c:pt idx="15">
                  <c:v>-43931</c:v>
                </c:pt>
                <c:pt idx="16">
                  <c:v>-43426</c:v>
                </c:pt>
                <c:pt idx="17">
                  <c:v>-42921</c:v>
                </c:pt>
                <c:pt idx="18">
                  <c:v>-42840</c:v>
                </c:pt>
                <c:pt idx="19">
                  <c:v>-42829</c:v>
                </c:pt>
                <c:pt idx="20">
                  <c:v>-42778</c:v>
                </c:pt>
                <c:pt idx="21">
                  <c:v>-41985</c:v>
                </c:pt>
                <c:pt idx="22">
                  <c:v>-41729</c:v>
                </c:pt>
                <c:pt idx="23">
                  <c:v>-41540</c:v>
                </c:pt>
                <c:pt idx="24">
                  <c:v>-41368</c:v>
                </c:pt>
                <c:pt idx="25">
                  <c:v>-40099</c:v>
                </c:pt>
                <c:pt idx="26">
                  <c:v>-40053</c:v>
                </c:pt>
                <c:pt idx="27">
                  <c:v>-39958</c:v>
                </c:pt>
                <c:pt idx="28">
                  <c:v>-38529.5</c:v>
                </c:pt>
                <c:pt idx="29">
                  <c:v>-38336</c:v>
                </c:pt>
                <c:pt idx="30">
                  <c:v>-38237</c:v>
                </c:pt>
                <c:pt idx="31">
                  <c:v>-38092</c:v>
                </c:pt>
                <c:pt idx="32">
                  <c:v>-38037</c:v>
                </c:pt>
                <c:pt idx="33">
                  <c:v>-37453</c:v>
                </c:pt>
                <c:pt idx="34">
                  <c:v>-37374</c:v>
                </c:pt>
                <c:pt idx="35">
                  <c:v>-37343</c:v>
                </c:pt>
                <c:pt idx="36">
                  <c:v>-36726</c:v>
                </c:pt>
                <c:pt idx="37">
                  <c:v>-36087</c:v>
                </c:pt>
                <c:pt idx="38">
                  <c:v>-36074</c:v>
                </c:pt>
                <c:pt idx="39">
                  <c:v>-36008</c:v>
                </c:pt>
                <c:pt idx="40">
                  <c:v>-34840</c:v>
                </c:pt>
                <c:pt idx="41">
                  <c:v>-34807</c:v>
                </c:pt>
                <c:pt idx="42">
                  <c:v>-34567</c:v>
                </c:pt>
                <c:pt idx="43">
                  <c:v>-33983</c:v>
                </c:pt>
                <c:pt idx="44">
                  <c:v>-33441</c:v>
                </c:pt>
                <c:pt idx="45">
                  <c:v>-33309</c:v>
                </c:pt>
                <c:pt idx="46">
                  <c:v>-32747</c:v>
                </c:pt>
                <c:pt idx="47">
                  <c:v>-32747</c:v>
                </c:pt>
                <c:pt idx="48">
                  <c:v>-32540</c:v>
                </c:pt>
                <c:pt idx="49">
                  <c:v>-32240</c:v>
                </c:pt>
                <c:pt idx="50">
                  <c:v>-32130</c:v>
                </c:pt>
                <c:pt idx="51">
                  <c:v>-31998</c:v>
                </c:pt>
                <c:pt idx="52">
                  <c:v>-31293</c:v>
                </c:pt>
                <c:pt idx="53">
                  <c:v>-31227</c:v>
                </c:pt>
                <c:pt idx="54">
                  <c:v>-30817</c:v>
                </c:pt>
                <c:pt idx="55">
                  <c:v>-30740</c:v>
                </c:pt>
                <c:pt idx="56">
                  <c:v>-30581</c:v>
                </c:pt>
                <c:pt idx="57">
                  <c:v>-30101</c:v>
                </c:pt>
                <c:pt idx="58">
                  <c:v>-29640</c:v>
                </c:pt>
                <c:pt idx="59">
                  <c:v>-29528</c:v>
                </c:pt>
                <c:pt idx="60">
                  <c:v>-29387</c:v>
                </c:pt>
                <c:pt idx="61">
                  <c:v>-29137.5</c:v>
                </c:pt>
                <c:pt idx="62">
                  <c:v>-28763</c:v>
                </c:pt>
                <c:pt idx="63">
                  <c:v>-28757</c:v>
                </c:pt>
                <c:pt idx="64">
                  <c:v>-28718.5</c:v>
                </c:pt>
                <c:pt idx="65">
                  <c:v>-28711</c:v>
                </c:pt>
                <c:pt idx="66">
                  <c:v>-28710</c:v>
                </c:pt>
                <c:pt idx="67">
                  <c:v>-28603</c:v>
                </c:pt>
                <c:pt idx="68">
                  <c:v>-28515</c:v>
                </c:pt>
                <c:pt idx="69">
                  <c:v>-28078</c:v>
                </c:pt>
                <c:pt idx="70">
                  <c:v>-27529</c:v>
                </c:pt>
                <c:pt idx="71">
                  <c:v>-27408</c:v>
                </c:pt>
                <c:pt idx="72">
                  <c:v>-27408</c:v>
                </c:pt>
                <c:pt idx="73">
                  <c:v>-26930</c:v>
                </c:pt>
                <c:pt idx="74">
                  <c:v>-26853</c:v>
                </c:pt>
                <c:pt idx="75">
                  <c:v>-26670</c:v>
                </c:pt>
                <c:pt idx="76">
                  <c:v>-26218</c:v>
                </c:pt>
                <c:pt idx="77">
                  <c:v>-26185</c:v>
                </c:pt>
                <c:pt idx="78">
                  <c:v>-26185</c:v>
                </c:pt>
                <c:pt idx="79">
                  <c:v>-26179</c:v>
                </c:pt>
                <c:pt idx="80">
                  <c:v>-26174</c:v>
                </c:pt>
                <c:pt idx="81">
                  <c:v>-26174</c:v>
                </c:pt>
                <c:pt idx="82">
                  <c:v>-26016</c:v>
                </c:pt>
                <c:pt idx="83">
                  <c:v>-25592</c:v>
                </c:pt>
                <c:pt idx="84">
                  <c:v>-25524</c:v>
                </c:pt>
                <c:pt idx="85">
                  <c:v>-25458</c:v>
                </c:pt>
                <c:pt idx="86">
                  <c:v>-25458</c:v>
                </c:pt>
                <c:pt idx="87">
                  <c:v>-25368</c:v>
                </c:pt>
                <c:pt idx="88">
                  <c:v>-25342</c:v>
                </c:pt>
                <c:pt idx="89">
                  <c:v>-24863</c:v>
                </c:pt>
                <c:pt idx="90">
                  <c:v>-24773</c:v>
                </c:pt>
                <c:pt idx="91">
                  <c:v>-24751</c:v>
                </c:pt>
                <c:pt idx="92">
                  <c:v>-24652</c:v>
                </c:pt>
                <c:pt idx="93">
                  <c:v>-24637</c:v>
                </c:pt>
                <c:pt idx="94">
                  <c:v>-24386</c:v>
                </c:pt>
                <c:pt idx="95">
                  <c:v>-24213</c:v>
                </c:pt>
                <c:pt idx="96">
                  <c:v>-24161</c:v>
                </c:pt>
                <c:pt idx="97">
                  <c:v>-24119</c:v>
                </c:pt>
                <c:pt idx="98">
                  <c:v>-23921</c:v>
                </c:pt>
                <c:pt idx="99">
                  <c:v>-23414</c:v>
                </c:pt>
                <c:pt idx="100">
                  <c:v>-23399</c:v>
                </c:pt>
                <c:pt idx="101">
                  <c:v>-23302</c:v>
                </c:pt>
                <c:pt idx="102">
                  <c:v>-22095.5</c:v>
                </c:pt>
                <c:pt idx="103">
                  <c:v>-22004</c:v>
                </c:pt>
                <c:pt idx="104">
                  <c:v>-21947</c:v>
                </c:pt>
                <c:pt idx="105">
                  <c:v>-21363</c:v>
                </c:pt>
                <c:pt idx="106">
                  <c:v>-20867</c:v>
                </c:pt>
                <c:pt idx="107">
                  <c:v>-20845</c:v>
                </c:pt>
                <c:pt idx="108">
                  <c:v>-20746</c:v>
                </c:pt>
                <c:pt idx="109">
                  <c:v>-20702</c:v>
                </c:pt>
                <c:pt idx="110">
                  <c:v>-20669</c:v>
                </c:pt>
                <c:pt idx="111">
                  <c:v>-20645</c:v>
                </c:pt>
                <c:pt idx="112">
                  <c:v>-20570</c:v>
                </c:pt>
                <c:pt idx="113">
                  <c:v>-19934.5</c:v>
                </c:pt>
                <c:pt idx="114">
                  <c:v>-19843</c:v>
                </c:pt>
                <c:pt idx="115">
                  <c:v>-19455</c:v>
                </c:pt>
                <c:pt idx="116">
                  <c:v>-19334</c:v>
                </c:pt>
                <c:pt idx="117">
                  <c:v>-18596</c:v>
                </c:pt>
                <c:pt idx="118">
                  <c:v>-16729</c:v>
                </c:pt>
                <c:pt idx="119">
                  <c:v>-16622</c:v>
                </c:pt>
                <c:pt idx="120">
                  <c:v>-16459</c:v>
                </c:pt>
                <c:pt idx="121">
                  <c:v>-15974</c:v>
                </c:pt>
                <c:pt idx="122">
                  <c:v>-15561</c:v>
                </c:pt>
                <c:pt idx="123">
                  <c:v>-12188</c:v>
                </c:pt>
                <c:pt idx="124">
                  <c:v>-11307</c:v>
                </c:pt>
                <c:pt idx="125">
                  <c:v>-10982</c:v>
                </c:pt>
                <c:pt idx="126">
                  <c:v>-10822</c:v>
                </c:pt>
                <c:pt idx="127">
                  <c:v>-9636</c:v>
                </c:pt>
                <c:pt idx="128">
                  <c:v>-9627</c:v>
                </c:pt>
                <c:pt idx="129">
                  <c:v>-9601</c:v>
                </c:pt>
                <c:pt idx="130">
                  <c:v>-9581</c:v>
                </c:pt>
                <c:pt idx="131">
                  <c:v>-8000</c:v>
                </c:pt>
                <c:pt idx="132">
                  <c:v>-7910</c:v>
                </c:pt>
                <c:pt idx="133">
                  <c:v>-7857</c:v>
                </c:pt>
                <c:pt idx="134">
                  <c:v>-7855</c:v>
                </c:pt>
                <c:pt idx="135">
                  <c:v>-7844</c:v>
                </c:pt>
                <c:pt idx="136">
                  <c:v>-7675</c:v>
                </c:pt>
                <c:pt idx="137">
                  <c:v>-7361</c:v>
                </c:pt>
                <c:pt idx="138">
                  <c:v>-7205</c:v>
                </c:pt>
                <c:pt idx="139">
                  <c:v>-6709</c:v>
                </c:pt>
                <c:pt idx="140">
                  <c:v>-6709</c:v>
                </c:pt>
                <c:pt idx="141">
                  <c:v>-6687</c:v>
                </c:pt>
                <c:pt idx="142">
                  <c:v>-6591</c:v>
                </c:pt>
                <c:pt idx="143">
                  <c:v>-6591</c:v>
                </c:pt>
                <c:pt idx="144">
                  <c:v>-6591</c:v>
                </c:pt>
                <c:pt idx="145">
                  <c:v>-6347</c:v>
                </c:pt>
                <c:pt idx="146">
                  <c:v>-6347</c:v>
                </c:pt>
                <c:pt idx="147">
                  <c:v>-6347</c:v>
                </c:pt>
                <c:pt idx="148">
                  <c:v>-6066</c:v>
                </c:pt>
                <c:pt idx="149">
                  <c:v>-6066</c:v>
                </c:pt>
                <c:pt idx="150">
                  <c:v>-6066</c:v>
                </c:pt>
                <c:pt idx="151">
                  <c:v>-6064</c:v>
                </c:pt>
                <c:pt idx="152">
                  <c:v>-6062</c:v>
                </c:pt>
                <c:pt idx="153">
                  <c:v>-6062</c:v>
                </c:pt>
                <c:pt idx="154">
                  <c:v>-6062</c:v>
                </c:pt>
                <c:pt idx="155">
                  <c:v>-6053</c:v>
                </c:pt>
                <c:pt idx="156">
                  <c:v>-6053</c:v>
                </c:pt>
                <c:pt idx="157">
                  <c:v>-6053</c:v>
                </c:pt>
                <c:pt idx="158">
                  <c:v>-5941</c:v>
                </c:pt>
                <c:pt idx="159">
                  <c:v>-5288</c:v>
                </c:pt>
                <c:pt idx="160">
                  <c:v>-5277</c:v>
                </c:pt>
                <c:pt idx="161">
                  <c:v>-5277</c:v>
                </c:pt>
                <c:pt idx="162">
                  <c:v>-5266</c:v>
                </c:pt>
                <c:pt idx="163">
                  <c:v>-5178</c:v>
                </c:pt>
                <c:pt idx="164">
                  <c:v>-4711</c:v>
                </c:pt>
                <c:pt idx="165">
                  <c:v>-4671</c:v>
                </c:pt>
                <c:pt idx="166">
                  <c:v>-4588</c:v>
                </c:pt>
                <c:pt idx="167">
                  <c:v>-4566</c:v>
                </c:pt>
                <c:pt idx="168">
                  <c:v>-4555</c:v>
                </c:pt>
                <c:pt idx="169">
                  <c:v>-4511</c:v>
                </c:pt>
                <c:pt idx="170">
                  <c:v>-4476</c:v>
                </c:pt>
                <c:pt idx="171">
                  <c:v>-4467</c:v>
                </c:pt>
                <c:pt idx="172">
                  <c:v>-4394</c:v>
                </c:pt>
                <c:pt idx="173">
                  <c:v>-4298</c:v>
                </c:pt>
                <c:pt idx="174">
                  <c:v>-4219</c:v>
                </c:pt>
                <c:pt idx="175">
                  <c:v>-4208</c:v>
                </c:pt>
                <c:pt idx="176">
                  <c:v>-4096</c:v>
                </c:pt>
                <c:pt idx="177">
                  <c:v>-4085</c:v>
                </c:pt>
                <c:pt idx="178">
                  <c:v>-4024</c:v>
                </c:pt>
                <c:pt idx="179">
                  <c:v>-4006</c:v>
                </c:pt>
                <c:pt idx="180">
                  <c:v>-3995</c:v>
                </c:pt>
                <c:pt idx="181">
                  <c:v>-3968</c:v>
                </c:pt>
                <c:pt idx="182">
                  <c:v>-3927</c:v>
                </c:pt>
                <c:pt idx="183">
                  <c:v>-3925</c:v>
                </c:pt>
                <c:pt idx="184">
                  <c:v>-3903</c:v>
                </c:pt>
                <c:pt idx="185">
                  <c:v>-3898</c:v>
                </c:pt>
                <c:pt idx="186">
                  <c:v>-3894</c:v>
                </c:pt>
                <c:pt idx="187">
                  <c:v>-3889</c:v>
                </c:pt>
                <c:pt idx="188">
                  <c:v>-3887</c:v>
                </c:pt>
                <c:pt idx="189">
                  <c:v>-3887</c:v>
                </c:pt>
                <c:pt idx="190">
                  <c:v>-3876</c:v>
                </c:pt>
                <c:pt idx="191">
                  <c:v>-3874</c:v>
                </c:pt>
                <c:pt idx="192">
                  <c:v>-3874</c:v>
                </c:pt>
                <c:pt idx="193">
                  <c:v>-3874</c:v>
                </c:pt>
                <c:pt idx="194">
                  <c:v>-3874</c:v>
                </c:pt>
                <c:pt idx="195">
                  <c:v>-3865</c:v>
                </c:pt>
                <c:pt idx="196">
                  <c:v>-3861</c:v>
                </c:pt>
                <c:pt idx="197">
                  <c:v>-3793</c:v>
                </c:pt>
                <c:pt idx="198">
                  <c:v>-3793</c:v>
                </c:pt>
                <c:pt idx="199">
                  <c:v>-3788</c:v>
                </c:pt>
                <c:pt idx="200">
                  <c:v>-3788</c:v>
                </c:pt>
                <c:pt idx="201">
                  <c:v>-3788</c:v>
                </c:pt>
                <c:pt idx="202">
                  <c:v>-3749</c:v>
                </c:pt>
                <c:pt idx="203">
                  <c:v>-3681</c:v>
                </c:pt>
                <c:pt idx="204">
                  <c:v>-3654</c:v>
                </c:pt>
                <c:pt idx="205">
                  <c:v>-3518</c:v>
                </c:pt>
                <c:pt idx="206">
                  <c:v>-3455</c:v>
                </c:pt>
                <c:pt idx="207">
                  <c:v>-3353</c:v>
                </c:pt>
                <c:pt idx="208">
                  <c:v>-3343</c:v>
                </c:pt>
                <c:pt idx="209">
                  <c:v>-3292</c:v>
                </c:pt>
                <c:pt idx="210">
                  <c:v>-3277</c:v>
                </c:pt>
                <c:pt idx="211">
                  <c:v>-3250</c:v>
                </c:pt>
                <c:pt idx="212">
                  <c:v>-3248</c:v>
                </c:pt>
                <c:pt idx="213">
                  <c:v>-3248</c:v>
                </c:pt>
                <c:pt idx="214">
                  <c:v>-3248</c:v>
                </c:pt>
                <c:pt idx="215">
                  <c:v>-3248</c:v>
                </c:pt>
                <c:pt idx="216">
                  <c:v>-3248</c:v>
                </c:pt>
                <c:pt idx="217">
                  <c:v>-3248</c:v>
                </c:pt>
                <c:pt idx="218">
                  <c:v>-3248</c:v>
                </c:pt>
                <c:pt idx="219">
                  <c:v>-3248</c:v>
                </c:pt>
                <c:pt idx="220">
                  <c:v>-3248</c:v>
                </c:pt>
                <c:pt idx="221">
                  <c:v>-3248</c:v>
                </c:pt>
                <c:pt idx="222">
                  <c:v>-3241</c:v>
                </c:pt>
                <c:pt idx="223">
                  <c:v>-3239</c:v>
                </c:pt>
                <c:pt idx="224">
                  <c:v>-3226</c:v>
                </c:pt>
                <c:pt idx="225">
                  <c:v>-3220.5</c:v>
                </c:pt>
                <c:pt idx="226">
                  <c:v>-3195</c:v>
                </c:pt>
                <c:pt idx="227">
                  <c:v>-3191</c:v>
                </c:pt>
                <c:pt idx="228">
                  <c:v>-3191</c:v>
                </c:pt>
                <c:pt idx="229">
                  <c:v>-3191</c:v>
                </c:pt>
                <c:pt idx="230">
                  <c:v>-3162</c:v>
                </c:pt>
                <c:pt idx="231">
                  <c:v>-3129</c:v>
                </c:pt>
                <c:pt idx="232">
                  <c:v>-3055</c:v>
                </c:pt>
                <c:pt idx="233">
                  <c:v>-2798</c:v>
                </c:pt>
                <c:pt idx="234">
                  <c:v>-2776</c:v>
                </c:pt>
                <c:pt idx="235">
                  <c:v>-2682</c:v>
                </c:pt>
                <c:pt idx="236">
                  <c:v>-2666</c:v>
                </c:pt>
                <c:pt idx="237">
                  <c:v>-2642</c:v>
                </c:pt>
                <c:pt idx="238">
                  <c:v>-2642</c:v>
                </c:pt>
                <c:pt idx="239">
                  <c:v>-2642</c:v>
                </c:pt>
                <c:pt idx="240">
                  <c:v>-2642</c:v>
                </c:pt>
                <c:pt idx="241">
                  <c:v>-2642</c:v>
                </c:pt>
                <c:pt idx="242">
                  <c:v>-2642</c:v>
                </c:pt>
                <c:pt idx="243">
                  <c:v>-2611</c:v>
                </c:pt>
                <c:pt idx="244">
                  <c:v>-2600</c:v>
                </c:pt>
                <c:pt idx="245">
                  <c:v>-2539</c:v>
                </c:pt>
                <c:pt idx="246">
                  <c:v>-2523</c:v>
                </c:pt>
                <c:pt idx="247">
                  <c:v>-2471</c:v>
                </c:pt>
                <c:pt idx="248">
                  <c:v>-2381</c:v>
                </c:pt>
                <c:pt idx="249">
                  <c:v>-2253</c:v>
                </c:pt>
                <c:pt idx="250">
                  <c:v>-2247</c:v>
                </c:pt>
                <c:pt idx="251">
                  <c:v>-2231</c:v>
                </c:pt>
                <c:pt idx="252">
                  <c:v>-2209</c:v>
                </c:pt>
                <c:pt idx="253">
                  <c:v>-2209</c:v>
                </c:pt>
                <c:pt idx="254">
                  <c:v>-2207</c:v>
                </c:pt>
                <c:pt idx="255">
                  <c:v>-2207</c:v>
                </c:pt>
                <c:pt idx="256">
                  <c:v>-2163</c:v>
                </c:pt>
                <c:pt idx="257">
                  <c:v>-2130</c:v>
                </c:pt>
                <c:pt idx="258">
                  <c:v>-2027</c:v>
                </c:pt>
                <c:pt idx="259">
                  <c:v>-2012</c:v>
                </c:pt>
                <c:pt idx="260">
                  <c:v>-1981</c:v>
                </c:pt>
                <c:pt idx="261">
                  <c:v>-1900</c:v>
                </c:pt>
                <c:pt idx="262">
                  <c:v>-1898</c:v>
                </c:pt>
                <c:pt idx="263">
                  <c:v>-1891</c:v>
                </c:pt>
                <c:pt idx="264">
                  <c:v>-1860</c:v>
                </c:pt>
                <c:pt idx="265">
                  <c:v>-1838</c:v>
                </c:pt>
                <c:pt idx="266">
                  <c:v>-1827</c:v>
                </c:pt>
                <c:pt idx="267">
                  <c:v>-1827</c:v>
                </c:pt>
                <c:pt idx="268">
                  <c:v>-1827</c:v>
                </c:pt>
                <c:pt idx="269">
                  <c:v>-1816</c:v>
                </c:pt>
                <c:pt idx="270">
                  <c:v>-1783</c:v>
                </c:pt>
                <c:pt idx="271">
                  <c:v>-1777</c:v>
                </c:pt>
                <c:pt idx="272">
                  <c:v>-1524</c:v>
                </c:pt>
                <c:pt idx="273">
                  <c:v>-1522</c:v>
                </c:pt>
                <c:pt idx="274">
                  <c:v>-1520</c:v>
                </c:pt>
                <c:pt idx="275">
                  <c:v>-1502</c:v>
                </c:pt>
                <c:pt idx="276">
                  <c:v>-1500</c:v>
                </c:pt>
                <c:pt idx="277">
                  <c:v>-1445</c:v>
                </c:pt>
                <c:pt idx="278">
                  <c:v>-1341</c:v>
                </c:pt>
                <c:pt idx="279">
                  <c:v>-1241</c:v>
                </c:pt>
                <c:pt idx="280">
                  <c:v>-1217</c:v>
                </c:pt>
                <c:pt idx="281">
                  <c:v>-1215</c:v>
                </c:pt>
                <c:pt idx="282">
                  <c:v>-1197</c:v>
                </c:pt>
                <c:pt idx="283">
                  <c:v>-1166</c:v>
                </c:pt>
                <c:pt idx="284">
                  <c:v>-1127</c:v>
                </c:pt>
                <c:pt idx="285">
                  <c:v>-1127</c:v>
                </c:pt>
                <c:pt idx="286">
                  <c:v>-1083</c:v>
                </c:pt>
                <c:pt idx="287">
                  <c:v>-933</c:v>
                </c:pt>
                <c:pt idx="288">
                  <c:v>-927</c:v>
                </c:pt>
                <c:pt idx="289">
                  <c:v>-907</c:v>
                </c:pt>
                <c:pt idx="290">
                  <c:v>-802</c:v>
                </c:pt>
                <c:pt idx="291">
                  <c:v>-671</c:v>
                </c:pt>
                <c:pt idx="292">
                  <c:v>-637</c:v>
                </c:pt>
                <c:pt idx="293">
                  <c:v>-633</c:v>
                </c:pt>
                <c:pt idx="294">
                  <c:v>-626</c:v>
                </c:pt>
                <c:pt idx="295">
                  <c:v>-602</c:v>
                </c:pt>
                <c:pt idx="296">
                  <c:v>-602</c:v>
                </c:pt>
                <c:pt idx="297">
                  <c:v>-591</c:v>
                </c:pt>
                <c:pt idx="298">
                  <c:v>-558</c:v>
                </c:pt>
                <c:pt idx="299">
                  <c:v>-543</c:v>
                </c:pt>
                <c:pt idx="300">
                  <c:v>-543</c:v>
                </c:pt>
                <c:pt idx="301">
                  <c:v>-538</c:v>
                </c:pt>
                <c:pt idx="302">
                  <c:v>-505</c:v>
                </c:pt>
                <c:pt idx="303">
                  <c:v>-488</c:v>
                </c:pt>
                <c:pt idx="304">
                  <c:v>-483</c:v>
                </c:pt>
                <c:pt idx="305">
                  <c:v>-470</c:v>
                </c:pt>
                <c:pt idx="306">
                  <c:v>-462</c:v>
                </c:pt>
                <c:pt idx="307">
                  <c:v>-439</c:v>
                </c:pt>
                <c:pt idx="308">
                  <c:v>-433</c:v>
                </c:pt>
                <c:pt idx="309">
                  <c:v>-429</c:v>
                </c:pt>
                <c:pt idx="310">
                  <c:v>-428</c:v>
                </c:pt>
                <c:pt idx="311">
                  <c:v>-424</c:v>
                </c:pt>
                <c:pt idx="312">
                  <c:v>-416</c:v>
                </c:pt>
                <c:pt idx="313">
                  <c:v>-416</c:v>
                </c:pt>
                <c:pt idx="314">
                  <c:v>-384</c:v>
                </c:pt>
                <c:pt idx="315">
                  <c:v>-376</c:v>
                </c:pt>
                <c:pt idx="316">
                  <c:v>-365</c:v>
                </c:pt>
                <c:pt idx="317">
                  <c:v>-348</c:v>
                </c:pt>
                <c:pt idx="318">
                  <c:v>-305</c:v>
                </c:pt>
                <c:pt idx="319">
                  <c:v>-302</c:v>
                </c:pt>
                <c:pt idx="320">
                  <c:v>-270</c:v>
                </c:pt>
                <c:pt idx="321">
                  <c:v>-257</c:v>
                </c:pt>
                <c:pt idx="322">
                  <c:v>-253</c:v>
                </c:pt>
                <c:pt idx="323">
                  <c:v>-216</c:v>
                </c:pt>
                <c:pt idx="324">
                  <c:v>-167</c:v>
                </c:pt>
                <c:pt idx="325">
                  <c:v>-159</c:v>
                </c:pt>
                <c:pt idx="326">
                  <c:v>-159</c:v>
                </c:pt>
                <c:pt idx="327">
                  <c:v>-159</c:v>
                </c:pt>
                <c:pt idx="328">
                  <c:v>-121</c:v>
                </c:pt>
                <c:pt idx="329">
                  <c:v>-108</c:v>
                </c:pt>
                <c:pt idx="330">
                  <c:v>-88</c:v>
                </c:pt>
                <c:pt idx="331">
                  <c:v>-79</c:v>
                </c:pt>
                <c:pt idx="332">
                  <c:v>-29</c:v>
                </c:pt>
                <c:pt idx="333">
                  <c:v>-27</c:v>
                </c:pt>
                <c:pt idx="334">
                  <c:v>-23</c:v>
                </c:pt>
                <c:pt idx="335">
                  <c:v>-18</c:v>
                </c:pt>
                <c:pt idx="336">
                  <c:v>-9</c:v>
                </c:pt>
                <c:pt idx="337">
                  <c:v>-9</c:v>
                </c:pt>
                <c:pt idx="338">
                  <c:v>-3</c:v>
                </c:pt>
                <c:pt idx="339">
                  <c:v>-1</c:v>
                </c:pt>
                <c:pt idx="340">
                  <c:v>0</c:v>
                </c:pt>
                <c:pt idx="341">
                  <c:v>8</c:v>
                </c:pt>
                <c:pt idx="342">
                  <c:v>8</c:v>
                </c:pt>
                <c:pt idx="343">
                  <c:v>10</c:v>
                </c:pt>
                <c:pt idx="344">
                  <c:v>13</c:v>
                </c:pt>
                <c:pt idx="345">
                  <c:v>19</c:v>
                </c:pt>
                <c:pt idx="346">
                  <c:v>68</c:v>
                </c:pt>
                <c:pt idx="347">
                  <c:v>70</c:v>
                </c:pt>
                <c:pt idx="348">
                  <c:v>81</c:v>
                </c:pt>
                <c:pt idx="349">
                  <c:v>81</c:v>
                </c:pt>
                <c:pt idx="350">
                  <c:v>81</c:v>
                </c:pt>
                <c:pt idx="351">
                  <c:v>114</c:v>
                </c:pt>
                <c:pt idx="352">
                  <c:v>122</c:v>
                </c:pt>
                <c:pt idx="353">
                  <c:v>129</c:v>
                </c:pt>
                <c:pt idx="354">
                  <c:v>129</c:v>
                </c:pt>
                <c:pt idx="355">
                  <c:v>131</c:v>
                </c:pt>
                <c:pt idx="356">
                  <c:v>156</c:v>
                </c:pt>
                <c:pt idx="357">
                  <c:v>162</c:v>
                </c:pt>
                <c:pt idx="358">
                  <c:v>221</c:v>
                </c:pt>
                <c:pt idx="359">
                  <c:v>292</c:v>
                </c:pt>
                <c:pt idx="360">
                  <c:v>301</c:v>
                </c:pt>
                <c:pt idx="361">
                  <c:v>301</c:v>
                </c:pt>
                <c:pt idx="362">
                  <c:v>323</c:v>
                </c:pt>
                <c:pt idx="363">
                  <c:v>329</c:v>
                </c:pt>
                <c:pt idx="364">
                  <c:v>331</c:v>
                </c:pt>
                <c:pt idx="365">
                  <c:v>382</c:v>
                </c:pt>
                <c:pt idx="366">
                  <c:v>437</c:v>
                </c:pt>
                <c:pt idx="367">
                  <c:v>487</c:v>
                </c:pt>
                <c:pt idx="368">
                  <c:v>540</c:v>
                </c:pt>
                <c:pt idx="369">
                  <c:v>546</c:v>
                </c:pt>
                <c:pt idx="370">
                  <c:v>557</c:v>
                </c:pt>
                <c:pt idx="371">
                  <c:v>568</c:v>
                </c:pt>
                <c:pt idx="372">
                  <c:v>573</c:v>
                </c:pt>
                <c:pt idx="373">
                  <c:v>601</c:v>
                </c:pt>
                <c:pt idx="374">
                  <c:v>630</c:v>
                </c:pt>
                <c:pt idx="375">
                  <c:v>647</c:v>
                </c:pt>
                <c:pt idx="376">
                  <c:v>663</c:v>
                </c:pt>
                <c:pt idx="377">
                  <c:v>663</c:v>
                </c:pt>
                <c:pt idx="378">
                  <c:v>663</c:v>
                </c:pt>
                <c:pt idx="379">
                  <c:v>671</c:v>
                </c:pt>
                <c:pt idx="380">
                  <c:v>674</c:v>
                </c:pt>
                <c:pt idx="381">
                  <c:v>674</c:v>
                </c:pt>
                <c:pt idx="382">
                  <c:v>674</c:v>
                </c:pt>
                <c:pt idx="383">
                  <c:v>674</c:v>
                </c:pt>
                <c:pt idx="384">
                  <c:v>680</c:v>
                </c:pt>
                <c:pt idx="385">
                  <c:v>680</c:v>
                </c:pt>
                <c:pt idx="386">
                  <c:v>722</c:v>
                </c:pt>
                <c:pt idx="387">
                  <c:v>733</c:v>
                </c:pt>
                <c:pt idx="388">
                  <c:v>735</c:v>
                </c:pt>
                <c:pt idx="389">
                  <c:v>740</c:v>
                </c:pt>
                <c:pt idx="390">
                  <c:v>742</c:v>
                </c:pt>
                <c:pt idx="391">
                  <c:v>753</c:v>
                </c:pt>
                <c:pt idx="392">
                  <c:v>757</c:v>
                </c:pt>
                <c:pt idx="393">
                  <c:v>762</c:v>
                </c:pt>
                <c:pt idx="394">
                  <c:v>773</c:v>
                </c:pt>
                <c:pt idx="395">
                  <c:v>773</c:v>
                </c:pt>
                <c:pt idx="396">
                  <c:v>775</c:v>
                </c:pt>
                <c:pt idx="397">
                  <c:v>775</c:v>
                </c:pt>
                <c:pt idx="398">
                  <c:v>775</c:v>
                </c:pt>
                <c:pt idx="399">
                  <c:v>794</c:v>
                </c:pt>
                <c:pt idx="400">
                  <c:v>794</c:v>
                </c:pt>
                <c:pt idx="401">
                  <c:v>819</c:v>
                </c:pt>
                <c:pt idx="402">
                  <c:v>828</c:v>
                </c:pt>
                <c:pt idx="403">
                  <c:v>828</c:v>
                </c:pt>
                <c:pt idx="404">
                  <c:v>840</c:v>
                </c:pt>
                <c:pt idx="405">
                  <c:v>850</c:v>
                </c:pt>
                <c:pt idx="406">
                  <c:v>873</c:v>
                </c:pt>
                <c:pt idx="407">
                  <c:v>882</c:v>
                </c:pt>
                <c:pt idx="408">
                  <c:v>883</c:v>
                </c:pt>
                <c:pt idx="409">
                  <c:v>885</c:v>
                </c:pt>
                <c:pt idx="410">
                  <c:v>898</c:v>
                </c:pt>
                <c:pt idx="411">
                  <c:v>907</c:v>
                </c:pt>
                <c:pt idx="412">
                  <c:v>907</c:v>
                </c:pt>
                <c:pt idx="413">
                  <c:v>980.5</c:v>
                </c:pt>
                <c:pt idx="414">
                  <c:v>995</c:v>
                </c:pt>
                <c:pt idx="415">
                  <c:v>1009</c:v>
                </c:pt>
                <c:pt idx="416">
                  <c:v>1009</c:v>
                </c:pt>
                <c:pt idx="417">
                  <c:v>1049</c:v>
                </c:pt>
                <c:pt idx="418">
                  <c:v>1196</c:v>
                </c:pt>
                <c:pt idx="419">
                  <c:v>1274.5</c:v>
                </c:pt>
                <c:pt idx="420">
                  <c:v>1278</c:v>
                </c:pt>
                <c:pt idx="421">
                  <c:v>1289</c:v>
                </c:pt>
                <c:pt idx="422">
                  <c:v>1308</c:v>
                </c:pt>
                <c:pt idx="423">
                  <c:v>1370</c:v>
                </c:pt>
                <c:pt idx="424">
                  <c:v>1374</c:v>
                </c:pt>
                <c:pt idx="425">
                  <c:v>1394</c:v>
                </c:pt>
                <c:pt idx="426">
                  <c:v>1409</c:v>
                </c:pt>
                <c:pt idx="427">
                  <c:v>1412</c:v>
                </c:pt>
                <c:pt idx="428">
                  <c:v>1412</c:v>
                </c:pt>
                <c:pt idx="429">
                  <c:v>1425</c:v>
                </c:pt>
                <c:pt idx="430">
                  <c:v>1467</c:v>
                </c:pt>
                <c:pt idx="431">
                  <c:v>1478</c:v>
                </c:pt>
                <c:pt idx="432">
                  <c:v>1480</c:v>
                </c:pt>
                <c:pt idx="433">
                  <c:v>1480</c:v>
                </c:pt>
                <c:pt idx="434">
                  <c:v>1480</c:v>
                </c:pt>
                <c:pt idx="435">
                  <c:v>1489</c:v>
                </c:pt>
                <c:pt idx="436">
                  <c:v>1524</c:v>
                </c:pt>
                <c:pt idx="437">
                  <c:v>1526</c:v>
                </c:pt>
                <c:pt idx="438">
                  <c:v>1533</c:v>
                </c:pt>
                <c:pt idx="439">
                  <c:v>1535</c:v>
                </c:pt>
                <c:pt idx="440">
                  <c:v>1546</c:v>
                </c:pt>
                <c:pt idx="441">
                  <c:v>1546</c:v>
                </c:pt>
                <c:pt idx="442">
                  <c:v>1579</c:v>
                </c:pt>
                <c:pt idx="443">
                  <c:v>1609</c:v>
                </c:pt>
                <c:pt idx="444">
                  <c:v>1621</c:v>
                </c:pt>
                <c:pt idx="445">
                  <c:v>1645</c:v>
                </c:pt>
                <c:pt idx="446">
                  <c:v>1678</c:v>
                </c:pt>
                <c:pt idx="447">
                  <c:v>1682</c:v>
                </c:pt>
                <c:pt idx="448">
                  <c:v>1737</c:v>
                </c:pt>
                <c:pt idx="449">
                  <c:v>1737</c:v>
                </c:pt>
                <c:pt idx="450">
                  <c:v>1737</c:v>
                </c:pt>
                <c:pt idx="451">
                  <c:v>1878.5</c:v>
                </c:pt>
                <c:pt idx="452">
                  <c:v>1903</c:v>
                </c:pt>
                <c:pt idx="453">
                  <c:v>2031</c:v>
                </c:pt>
                <c:pt idx="454">
                  <c:v>2040</c:v>
                </c:pt>
                <c:pt idx="455">
                  <c:v>2042</c:v>
                </c:pt>
                <c:pt idx="456">
                  <c:v>2051</c:v>
                </c:pt>
                <c:pt idx="457">
                  <c:v>2053</c:v>
                </c:pt>
                <c:pt idx="458">
                  <c:v>2055</c:v>
                </c:pt>
                <c:pt idx="459">
                  <c:v>2062</c:v>
                </c:pt>
                <c:pt idx="460">
                  <c:v>2073</c:v>
                </c:pt>
                <c:pt idx="461">
                  <c:v>2073</c:v>
                </c:pt>
                <c:pt idx="462">
                  <c:v>2073</c:v>
                </c:pt>
                <c:pt idx="463">
                  <c:v>2073</c:v>
                </c:pt>
                <c:pt idx="464">
                  <c:v>2075</c:v>
                </c:pt>
                <c:pt idx="465">
                  <c:v>2075</c:v>
                </c:pt>
                <c:pt idx="466">
                  <c:v>2075</c:v>
                </c:pt>
                <c:pt idx="467">
                  <c:v>2075</c:v>
                </c:pt>
                <c:pt idx="468">
                  <c:v>2075</c:v>
                </c:pt>
                <c:pt idx="469">
                  <c:v>2075</c:v>
                </c:pt>
                <c:pt idx="470">
                  <c:v>2075</c:v>
                </c:pt>
                <c:pt idx="471">
                  <c:v>2084</c:v>
                </c:pt>
                <c:pt idx="472">
                  <c:v>2103</c:v>
                </c:pt>
                <c:pt idx="473">
                  <c:v>2106</c:v>
                </c:pt>
                <c:pt idx="474">
                  <c:v>2145</c:v>
                </c:pt>
                <c:pt idx="475">
                  <c:v>2150</c:v>
                </c:pt>
                <c:pt idx="476">
                  <c:v>2152</c:v>
                </c:pt>
                <c:pt idx="477">
                  <c:v>2169</c:v>
                </c:pt>
                <c:pt idx="478">
                  <c:v>2196</c:v>
                </c:pt>
                <c:pt idx="479">
                  <c:v>2205</c:v>
                </c:pt>
                <c:pt idx="480">
                  <c:v>2207</c:v>
                </c:pt>
                <c:pt idx="481">
                  <c:v>2207</c:v>
                </c:pt>
                <c:pt idx="482">
                  <c:v>2238</c:v>
                </c:pt>
                <c:pt idx="483">
                  <c:v>2271</c:v>
                </c:pt>
                <c:pt idx="484">
                  <c:v>2273</c:v>
                </c:pt>
                <c:pt idx="485">
                  <c:v>2273</c:v>
                </c:pt>
                <c:pt idx="486">
                  <c:v>2310</c:v>
                </c:pt>
                <c:pt idx="487">
                  <c:v>2396</c:v>
                </c:pt>
                <c:pt idx="488">
                  <c:v>2501</c:v>
                </c:pt>
                <c:pt idx="489">
                  <c:v>2527</c:v>
                </c:pt>
                <c:pt idx="490">
                  <c:v>2578</c:v>
                </c:pt>
                <c:pt idx="491">
                  <c:v>2622</c:v>
                </c:pt>
                <c:pt idx="492">
                  <c:v>2622</c:v>
                </c:pt>
                <c:pt idx="493">
                  <c:v>2633</c:v>
                </c:pt>
                <c:pt idx="494">
                  <c:v>2723</c:v>
                </c:pt>
                <c:pt idx="495">
                  <c:v>2723</c:v>
                </c:pt>
                <c:pt idx="496">
                  <c:v>2723</c:v>
                </c:pt>
                <c:pt idx="497">
                  <c:v>2723</c:v>
                </c:pt>
                <c:pt idx="498">
                  <c:v>2723</c:v>
                </c:pt>
                <c:pt idx="499">
                  <c:v>2723</c:v>
                </c:pt>
                <c:pt idx="500">
                  <c:v>2723</c:v>
                </c:pt>
                <c:pt idx="501">
                  <c:v>2723</c:v>
                </c:pt>
                <c:pt idx="502">
                  <c:v>2731</c:v>
                </c:pt>
                <c:pt idx="503">
                  <c:v>2751</c:v>
                </c:pt>
                <c:pt idx="504">
                  <c:v>2762</c:v>
                </c:pt>
                <c:pt idx="505">
                  <c:v>2762</c:v>
                </c:pt>
                <c:pt idx="506">
                  <c:v>2764</c:v>
                </c:pt>
                <c:pt idx="507">
                  <c:v>2767</c:v>
                </c:pt>
                <c:pt idx="508">
                  <c:v>2767</c:v>
                </c:pt>
                <c:pt idx="509">
                  <c:v>2769</c:v>
                </c:pt>
                <c:pt idx="510">
                  <c:v>2811</c:v>
                </c:pt>
                <c:pt idx="511">
                  <c:v>2826</c:v>
                </c:pt>
                <c:pt idx="512">
                  <c:v>2844</c:v>
                </c:pt>
                <c:pt idx="513">
                  <c:v>2888</c:v>
                </c:pt>
                <c:pt idx="514">
                  <c:v>2901</c:v>
                </c:pt>
                <c:pt idx="515">
                  <c:v>2923</c:v>
                </c:pt>
                <c:pt idx="516">
                  <c:v>2940</c:v>
                </c:pt>
                <c:pt idx="517">
                  <c:v>2942</c:v>
                </c:pt>
                <c:pt idx="518">
                  <c:v>2969</c:v>
                </c:pt>
                <c:pt idx="519">
                  <c:v>2975</c:v>
                </c:pt>
                <c:pt idx="520">
                  <c:v>2991</c:v>
                </c:pt>
                <c:pt idx="521">
                  <c:v>2997</c:v>
                </c:pt>
                <c:pt idx="522">
                  <c:v>3043</c:v>
                </c:pt>
                <c:pt idx="523">
                  <c:v>3044</c:v>
                </c:pt>
                <c:pt idx="524">
                  <c:v>3050</c:v>
                </c:pt>
                <c:pt idx="525">
                  <c:v>3052</c:v>
                </c:pt>
                <c:pt idx="526">
                  <c:v>3221</c:v>
                </c:pt>
                <c:pt idx="527">
                  <c:v>3239</c:v>
                </c:pt>
                <c:pt idx="528">
                  <c:v>3282</c:v>
                </c:pt>
                <c:pt idx="529">
                  <c:v>3315</c:v>
                </c:pt>
                <c:pt idx="530">
                  <c:v>3335</c:v>
                </c:pt>
                <c:pt idx="531">
                  <c:v>3399</c:v>
                </c:pt>
                <c:pt idx="532">
                  <c:v>3419</c:v>
                </c:pt>
                <c:pt idx="533">
                  <c:v>3419</c:v>
                </c:pt>
                <c:pt idx="534">
                  <c:v>3419</c:v>
                </c:pt>
                <c:pt idx="535">
                  <c:v>3419</c:v>
                </c:pt>
                <c:pt idx="536">
                  <c:v>3430</c:v>
                </c:pt>
                <c:pt idx="537">
                  <c:v>3430</c:v>
                </c:pt>
                <c:pt idx="538">
                  <c:v>3430</c:v>
                </c:pt>
                <c:pt idx="539">
                  <c:v>3430</c:v>
                </c:pt>
                <c:pt idx="540">
                  <c:v>3441</c:v>
                </c:pt>
                <c:pt idx="541">
                  <c:v>3470.5</c:v>
                </c:pt>
                <c:pt idx="542">
                  <c:v>3470.5</c:v>
                </c:pt>
                <c:pt idx="543">
                  <c:v>3470.5</c:v>
                </c:pt>
                <c:pt idx="544">
                  <c:v>3472.5</c:v>
                </c:pt>
                <c:pt idx="545">
                  <c:v>3472.5</c:v>
                </c:pt>
                <c:pt idx="546">
                  <c:v>3474</c:v>
                </c:pt>
                <c:pt idx="547">
                  <c:v>3474</c:v>
                </c:pt>
                <c:pt idx="548">
                  <c:v>3474</c:v>
                </c:pt>
                <c:pt idx="549">
                  <c:v>3474</c:v>
                </c:pt>
                <c:pt idx="550">
                  <c:v>3474</c:v>
                </c:pt>
                <c:pt idx="551">
                  <c:v>3474</c:v>
                </c:pt>
                <c:pt idx="552">
                  <c:v>3474</c:v>
                </c:pt>
                <c:pt idx="553">
                  <c:v>3476</c:v>
                </c:pt>
                <c:pt idx="554">
                  <c:v>3479.5</c:v>
                </c:pt>
                <c:pt idx="555">
                  <c:v>3483</c:v>
                </c:pt>
                <c:pt idx="556">
                  <c:v>3483</c:v>
                </c:pt>
                <c:pt idx="557">
                  <c:v>3505</c:v>
                </c:pt>
                <c:pt idx="558">
                  <c:v>3518</c:v>
                </c:pt>
                <c:pt idx="559">
                  <c:v>3529</c:v>
                </c:pt>
                <c:pt idx="560">
                  <c:v>3573</c:v>
                </c:pt>
                <c:pt idx="561">
                  <c:v>3575</c:v>
                </c:pt>
                <c:pt idx="562">
                  <c:v>3617</c:v>
                </c:pt>
                <c:pt idx="563">
                  <c:v>3619</c:v>
                </c:pt>
                <c:pt idx="564">
                  <c:v>3650</c:v>
                </c:pt>
                <c:pt idx="565">
                  <c:v>3753</c:v>
                </c:pt>
                <c:pt idx="566">
                  <c:v>3753</c:v>
                </c:pt>
                <c:pt idx="567">
                  <c:v>3799</c:v>
                </c:pt>
                <c:pt idx="568">
                  <c:v>3869</c:v>
                </c:pt>
                <c:pt idx="569">
                  <c:v>3880</c:v>
                </c:pt>
                <c:pt idx="570">
                  <c:v>3884</c:v>
                </c:pt>
                <c:pt idx="571">
                  <c:v>3917</c:v>
                </c:pt>
                <c:pt idx="572">
                  <c:v>3963</c:v>
                </c:pt>
                <c:pt idx="573">
                  <c:v>4011</c:v>
                </c:pt>
                <c:pt idx="574">
                  <c:v>4022</c:v>
                </c:pt>
                <c:pt idx="575">
                  <c:v>4042</c:v>
                </c:pt>
                <c:pt idx="576">
                  <c:v>4080</c:v>
                </c:pt>
                <c:pt idx="577">
                  <c:v>4080</c:v>
                </c:pt>
                <c:pt idx="578">
                  <c:v>4080</c:v>
                </c:pt>
                <c:pt idx="579">
                  <c:v>4082</c:v>
                </c:pt>
                <c:pt idx="580">
                  <c:v>4082</c:v>
                </c:pt>
                <c:pt idx="581">
                  <c:v>4082</c:v>
                </c:pt>
                <c:pt idx="582">
                  <c:v>4082</c:v>
                </c:pt>
                <c:pt idx="583">
                  <c:v>4091</c:v>
                </c:pt>
                <c:pt idx="584">
                  <c:v>4091</c:v>
                </c:pt>
                <c:pt idx="585">
                  <c:v>4091</c:v>
                </c:pt>
                <c:pt idx="586">
                  <c:v>4091</c:v>
                </c:pt>
                <c:pt idx="587">
                  <c:v>4091</c:v>
                </c:pt>
                <c:pt idx="588">
                  <c:v>4091</c:v>
                </c:pt>
                <c:pt idx="589">
                  <c:v>4091</c:v>
                </c:pt>
                <c:pt idx="590">
                  <c:v>4091</c:v>
                </c:pt>
                <c:pt idx="591">
                  <c:v>4091</c:v>
                </c:pt>
                <c:pt idx="592">
                  <c:v>4091</c:v>
                </c:pt>
                <c:pt idx="593">
                  <c:v>4091</c:v>
                </c:pt>
                <c:pt idx="594">
                  <c:v>4091</c:v>
                </c:pt>
                <c:pt idx="595">
                  <c:v>4091</c:v>
                </c:pt>
                <c:pt idx="596">
                  <c:v>4091</c:v>
                </c:pt>
                <c:pt idx="597">
                  <c:v>4091</c:v>
                </c:pt>
                <c:pt idx="598">
                  <c:v>4091</c:v>
                </c:pt>
                <c:pt idx="599">
                  <c:v>4091</c:v>
                </c:pt>
                <c:pt idx="600">
                  <c:v>4091</c:v>
                </c:pt>
                <c:pt idx="601">
                  <c:v>4119</c:v>
                </c:pt>
                <c:pt idx="602">
                  <c:v>4134</c:v>
                </c:pt>
                <c:pt idx="603">
                  <c:v>4137</c:v>
                </c:pt>
                <c:pt idx="604">
                  <c:v>4137</c:v>
                </c:pt>
                <c:pt idx="605">
                  <c:v>4146</c:v>
                </c:pt>
                <c:pt idx="606">
                  <c:v>4147</c:v>
                </c:pt>
                <c:pt idx="607">
                  <c:v>4198</c:v>
                </c:pt>
                <c:pt idx="608">
                  <c:v>4198</c:v>
                </c:pt>
                <c:pt idx="609">
                  <c:v>4267</c:v>
                </c:pt>
                <c:pt idx="610">
                  <c:v>4280</c:v>
                </c:pt>
                <c:pt idx="611">
                  <c:v>4398</c:v>
                </c:pt>
                <c:pt idx="612">
                  <c:v>4459</c:v>
                </c:pt>
                <c:pt idx="613">
                  <c:v>4624</c:v>
                </c:pt>
                <c:pt idx="614">
                  <c:v>4629</c:v>
                </c:pt>
                <c:pt idx="615">
                  <c:v>4708</c:v>
                </c:pt>
                <c:pt idx="616">
                  <c:v>4774</c:v>
                </c:pt>
                <c:pt idx="617">
                  <c:v>4774</c:v>
                </c:pt>
                <c:pt idx="618">
                  <c:v>4774</c:v>
                </c:pt>
                <c:pt idx="619">
                  <c:v>4774</c:v>
                </c:pt>
                <c:pt idx="620">
                  <c:v>4774</c:v>
                </c:pt>
                <c:pt idx="621">
                  <c:v>4774</c:v>
                </c:pt>
                <c:pt idx="622">
                  <c:v>4774</c:v>
                </c:pt>
                <c:pt idx="623">
                  <c:v>4785</c:v>
                </c:pt>
                <c:pt idx="624">
                  <c:v>4787</c:v>
                </c:pt>
                <c:pt idx="625">
                  <c:v>4787</c:v>
                </c:pt>
                <c:pt idx="626">
                  <c:v>4787</c:v>
                </c:pt>
                <c:pt idx="627">
                  <c:v>4787</c:v>
                </c:pt>
                <c:pt idx="628">
                  <c:v>4787</c:v>
                </c:pt>
                <c:pt idx="629">
                  <c:v>4798</c:v>
                </c:pt>
                <c:pt idx="630">
                  <c:v>4798</c:v>
                </c:pt>
                <c:pt idx="631">
                  <c:v>4798</c:v>
                </c:pt>
                <c:pt idx="632">
                  <c:v>4798</c:v>
                </c:pt>
                <c:pt idx="633">
                  <c:v>4807</c:v>
                </c:pt>
                <c:pt idx="634">
                  <c:v>4813</c:v>
                </c:pt>
                <c:pt idx="635">
                  <c:v>4829</c:v>
                </c:pt>
                <c:pt idx="636">
                  <c:v>4829</c:v>
                </c:pt>
                <c:pt idx="637">
                  <c:v>4829</c:v>
                </c:pt>
                <c:pt idx="638">
                  <c:v>4829</c:v>
                </c:pt>
                <c:pt idx="639">
                  <c:v>4840</c:v>
                </c:pt>
                <c:pt idx="640">
                  <c:v>4842</c:v>
                </c:pt>
                <c:pt idx="641">
                  <c:v>4930</c:v>
                </c:pt>
                <c:pt idx="642">
                  <c:v>4939</c:v>
                </c:pt>
                <c:pt idx="643">
                  <c:v>4941</c:v>
                </c:pt>
                <c:pt idx="644">
                  <c:v>5130</c:v>
                </c:pt>
                <c:pt idx="645">
                  <c:v>5165</c:v>
                </c:pt>
                <c:pt idx="646">
                  <c:v>5230</c:v>
                </c:pt>
                <c:pt idx="647">
                  <c:v>5263</c:v>
                </c:pt>
                <c:pt idx="648">
                  <c:v>5279</c:v>
                </c:pt>
                <c:pt idx="649">
                  <c:v>5290</c:v>
                </c:pt>
                <c:pt idx="650">
                  <c:v>5312</c:v>
                </c:pt>
                <c:pt idx="651">
                  <c:v>5318</c:v>
                </c:pt>
                <c:pt idx="652">
                  <c:v>5325</c:v>
                </c:pt>
                <c:pt idx="653">
                  <c:v>5325</c:v>
                </c:pt>
                <c:pt idx="654">
                  <c:v>5375</c:v>
                </c:pt>
                <c:pt idx="655">
                  <c:v>5390</c:v>
                </c:pt>
                <c:pt idx="656">
                  <c:v>5448</c:v>
                </c:pt>
                <c:pt idx="657">
                  <c:v>5448</c:v>
                </c:pt>
                <c:pt idx="658">
                  <c:v>5448</c:v>
                </c:pt>
                <c:pt idx="659">
                  <c:v>5448</c:v>
                </c:pt>
                <c:pt idx="660">
                  <c:v>5448</c:v>
                </c:pt>
                <c:pt idx="661">
                  <c:v>5448</c:v>
                </c:pt>
                <c:pt idx="662">
                  <c:v>5459</c:v>
                </c:pt>
                <c:pt idx="663">
                  <c:v>5459</c:v>
                </c:pt>
                <c:pt idx="664">
                  <c:v>5461</c:v>
                </c:pt>
                <c:pt idx="665">
                  <c:v>5468</c:v>
                </c:pt>
                <c:pt idx="666">
                  <c:v>5468</c:v>
                </c:pt>
                <c:pt idx="667">
                  <c:v>5470</c:v>
                </c:pt>
                <c:pt idx="668">
                  <c:v>5474</c:v>
                </c:pt>
                <c:pt idx="669">
                  <c:v>5479</c:v>
                </c:pt>
                <c:pt idx="670">
                  <c:v>5481</c:v>
                </c:pt>
                <c:pt idx="671">
                  <c:v>5481</c:v>
                </c:pt>
                <c:pt idx="672">
                  <c:v>5483</c:v>
                </c:pt>
                <c:pt idx="673">
                  <c:v>5490</c:v>
                </c:pt>
                <c:pt idx="674">
                  <c:v>5496</c:v>
                </c:pt>
                <c:pt idx="675">
                  <c:v>5496</c:v>
                </c:pt>
                <c:pt idx="676">
                  <c:v>5497.5</c:v>
                </c:pt>
                <c:pt idx="677">
                  <c:v>5498</c:v>
                </c:pt>
                <c:pt idx="678">
                  <c:v>5503</c:v>
                </c:pt>
                <c:pt idx="679">
                  <c:v>5503</c:v>
                </c:pt>
                <c:pt idx="680">
                  <c:v>5505</c:v>
                </c:pt>
                <c:pt idx="681">
                  <c:v>5505</c:v>
                </c:pt>
                <c:pt idx="682">
                  <c:v>5506.5</c:v>
                </c:pt>
                <c:pt idx="683">
                  <c:v>5506.5</c:v>
                </c:pt>
                <c:pt idx="684">
                  <c:v>5512</c:v>
                </c:pt>
                <c:pt idx="685">
                  <c:v>5525</c:v>
                </c:pt>
                <c:pt idx="686">
                  <c:v>5528.5</c:v>
                </c:pt>
                <c:pt idx="687">
                  <c:v>5530.5</c:v>
                </c:pt>
                <c:pt idx="688">
                  <c:v>5536</c:v>
                </c:pt>
                <c:pt idx="689">
                  <c:v>5560</c:v>
                </c:pt>
                <c:pt idx="690">
                  <c:v>5648</c:v>
                </c:pt>
                <c:pt idx="691">
                  <c:v>5650</c:v>
                </c:pt>
                <c:pt idx="692">
                  <c:v>5760</c:v>
                </c:pt>
                <c:pt idx="693">
                  <c:v>6091</c:v>
                </c:pt>
                <c:pt idx="694">
                  <c:v>6091</c:v>
                </c:pt>
                <c:pt idx="695">
                  <c:v>6131</c:v>
                </c:pt>
                <c:pt idx="696">
                  <c:v>6151</c:v>
                </c:pt>
                <c:pt idx="697">
                  <c:v>6151</c:v>
                </c:pt>
                <c:pt idx="698">
                  <c:v>6153</c:v>
                </c:pt>
                <c:pt idx="699">
                  <c:v>6153</c:v>
                </c:pt>
                <c:pt idx="700">
                  <c:v>6156.5</c:v>
                </c:pt>
                <c:pt idx="701">
                  <c:v>6156.5</c:v>
                </c:pt>
                <c:pt idx="702">
                  <c:v>6241</c:v>
                </c:pt>
                <c:pt idx="703">
                  <c:v>6241</c:v>
                </c:pt>
                <c:pt idx="704">
                  <c:v>6241</c:v>
                </c:pt>
                <c:pt idx="705">
                  <c:v>6241</c:v>
                </c:pt>
                <c:pt idx="706">
                  <c:v>6291</c:v>
                </c:pt>
                <c:pt idx="707">
                  <c:v>6302</c:v>
                </c:pt>
                <c:pt idx="708">
                  <c:v>6361</c:v>
                </c:pt>
                <c:pt idx="709">
                  <c:v>6454</c:v>
                </c:pt>
                <c:pt idx="710">
                  <c:v>6476</c:v>
                </c:pt>
                <c:pt idx="711">
                  <c:v>6577</c:v>
                </c:pt>
                <c:pt idx="712">
                  <c:v>6577</c:v>
                </c:pt>
                <c:pt idx="713">
                  <c:v>6590</c:v>
                </c:pt>
                <c:pt idx="714">
                  <c:v>6612</c:v>
                </c:pt>
                <c:pt idx="715">
                  <c:v>6640</c:v>
                </c:pt>
                <c:pt idx="716">
                  <c:v>6656</c:v>
                </c:pt>
                <c:pt idx="717">
                  <c:v>6680</c:v>
                </c:pt>
                <c:pt idx="718">
                  <c:v>6724</c:v>
                </c:pt>
                <c:pt idx="719">
                  <c:v>6732</c:v>
                </c:pt>
                <c:pt idx="720">
                  <c:v>6741</c:v>
                </c:pt>
                <c:pt idx="721">
                  <c:v>6790</c:v>
                </c:pt>
                <c:pt idx="722">
                  <c:v>6790</c:v>
                </c:pt>
                <c:pt idx="723">
                  <c:v>6792</c:v>
                </c:pt>
                <c:pt idx="724">
                  <c:v>6792</c:v>
                </c:pt>
                <c:pt idx="725">
                  <c:v>6792</c:v>
                </c:pt>
                <c:pt idx="726">
                  <c:v>6792</c:v>
                </c:pt>
                <c:pt idx="727">
                  <c:v>6792</c:v>
                </c:pt>
                <c:pt idx="728">
                  <c:v>6792</c:v>
                </c:pt>
                <c:pt idx="729">
                  <c:v>6792</c:v>
                </c:pt>
                <c:pt idx="730">
                  <c:v>6792</c:v>
                </c:pt>
                <c:pt idx="731">
                  <c:v>6792</c:v>
                </c:pt>
                <c:pt idx="732">
                  <c:v>6792</c:v>
                </c:pt>
                <c:pt idx="733">
                  <c:v>6792</c:v>
                </c:pt>
                <c:pt idx="734">
                  <c:v>6792</c:v>
                </c:pt>
                <c:pt idx="735">
                  <c:v>6792</c:v>
                </c:pt>
                <c:pt idx="736">
                  <c:v>6792</c:v>
                </c:pt>
                <c:pt idx="737">
                  <c:v>6792</c:v>
                </c:pt>
                <c:pt idx="738">
                  <c:v>6794</c:v>
                </c:pt>
                <c:pt idx="739">
                  <c:v>6794</c:v>
                </c:pt>
                <c:pt idx="740">
                  <c:v>6794</c:v>
                </c:pt>
                <c:pt idx="741">
                  <c:v>6794</c:v>
                </c:pt>
                <c:pt idx="742">
                  <c:v>6794</c:v>
                </c:pt>
                <c:pt idx="743">
                  <c:v>6794</c:v>
                </c:pt>
                <c:pt idx="744">
                  <c:v>6794</c:v>
                </c:pt>
                <c:pt idx="745">
                  <c:v>6853</c:v>
                </c:pt>
                <c:pt idx="746">
                  <c:v>6858</c:v>
                </c:pt>
                <c:pt idx="747">
                  <c:v>6858</c:v>
                </c:pt>
                <c:pt idx="748">
                  <c:v>6858</c:v>
                </c:pt>
                <c:pt idx="749">
                  <c:v>6858</c:v>
                </c:pt>
                <c:pt idx="750">
                  <c:v>6875</c:v>
                </c:pt>
                <c:pt idx="751">
                  <c:v>6888</c:v>
                </c:pt>
                <c:pt idx="752">
                  <c:v>6913</c:v>
                </c:pt>
                <c:pt idx="753">
                  <c:v>6943</c:v>
                </c:pt>
                <c:pt idx="754">
                  <c:v>7013</c:v>
                </c:pt>
                <c:pt idx="755">
                  <c:v>7062</c:v>
                </c:pt>
                <c:pt idx="756">
                  <c:v>7121</c:v>
                </c:pt>
                <c:pt idx="757">
                  <c:v>7150</c:v>
                </c:pt>
                <c:pt idx="758">
                  <c:v>7154</c:v>
                </c:pt>
                <c:pt idx="759">
                  <c:v>7222</c:v>
                </c:pt>
                <c:pt idx="760">
                  <c:v>7270</c:v>
                </c:pt>
                <c:pt idx="761">
                  <c:v>7384</c:v>
                </c:pt>
                <c:pt idx="762">
                  <c:v>7385</c:v>
                </c:pt>
                <c:pt idx="763">
                  <c:v>7385</c:v>
                </c:pt>
                <c:pt idx="764">
                  <c:v>7431</c:v>
                </c:pt>
                <c:pt idx="765">
                  <c:v>7440</c:v>
                </c:pt>
                <c:pt idx="766">
                  <c:v>7440</c:v>
                </c:pt>
                <c:pt idx="767">
                  <c:v>7440</c:v>
                </c:pt>
                <c:pt idx="768">
                  <c:v>7440</c:v>
                </c:pt>
                <c:pt idx="769">
                  <c:v>7440</c:v>
                </c:pt>
                <c:pt idx="770">
                  <c:v>7442</c:v>
                </c:pt>
                <c:pt idx="771">
                  <c:v>7442</c:v>
                </c:pt>
                <c:pt idx="772">
                  <c:v>7442</c:v>
                </c:pt>
                <c:pt idx="773">
                  <c:v>7442</c:v>
                </c:pt>
                <c:pt idx="774">
                  <c:v>7464</c:v>
                </c:pt>
                <c:pt idx="775">
                  <c:v>7464</c:v>
                </c:pt>
                <c:pt idx="776">
                  <c:v>7488</c:v>
                </c:pt>
                <c:pt idx="777">
                  <c:v>7501</c:v>
                </c:pt>
                <c:pt idx="778">
                  <c:v>7602</c:v>
                </c:pt>
                <c:pt idx="779">
                  <c:v>7643</c:v>
                </c:pt>
                <c:pt idx="780">
                  <c:v>7648</c:v>
                </c:pt>
                <c:pt idx="781">
                  <c:v>7828</c:v>
                </c:pt>
                <c:pt idx="782">
                  <c:v>8011</c:v>
                </c:pt>
                <c:pt idx="783">
                  <c:v>8022</c:v>
                </c:pt>
                <c:pt idx="784">
                  <c:v>8090</c:v>
                </c:pt>
                <c:pt idx="785">
                  <c:v>8092</c:v>
                </c:pt>
                <c:pt idx="786">
                  <c:v>8147</c:v>
                </c:pt>
                <c:pt idx="787">
                  <c:v>8164</c:v>
                </c:pt>
                <c:pt idx="788">
                  <c:v>8189</c:v>
                </c:pt>
                <c:pt idx="789">
                  <c:v>8208</c:v>
                </c:pt>
                <c:pt idx="790">
                  <c:v>8470</c:v>
                </c:pt>
                <c:pt idx="791">
                  <c:v>8493</c:v>
                </c:pt>
                <c:pt idx="792">
                  <c:v>8685</c:v>
                </c:pt>
                <c:pt idx="793">
                  <c:v>8748</c:v>
                </c:pt>
                <c:pt idx="794">
                  <c:v>8762</c:v>
                </c:pt>
                <c:pt idx="795">
                  <c:v>8792</c:v>
                </c:pt>
                <c:pt idx="796">
                  <c:v>8795</c:v>
                </c:pt>
                <c:pt idx="797">
                  <c:v>8795</c:v>
                </c:pt>
                <c:pt idx="798">
                  <c:v>8795</c:v>
                </c:pt>
                <c:pt idx="799">
                  <c:v>8797</c:v>
                </c:pt>
                <c:pt idx="800">
                  <c:v>8797</c:v>
                </c:pt>
                <c:pt idx="801">
                  <c:v>8805</c:v>
                </c:pt>
                <c:pt idx="802">
                  <c:v>8808</c:v>
                </c:pt>
                <c:pt idx="803">
                  <c:v>8808</c:v>
                </c:pt>
                <c:pt idx="804">
                  <c:v>8808</c:v>
                </c:pt>
                <c:pt idx="805">
                  <c:v>8808</c:v>
                </c:pt>
                <c:pt idx="806">
                  <c:v>8808</c:v>
                </c:pt>
                <c:pt idx="807">
                  <c:v>8808</c:v>
                </c:pt>
                <c:pt idx="808">
                  <c:v>8808</c:v>
                </c:pt>
                <c:pt idx="809">
                  <c:v>8808</c:v>
                </c:pt>
                <c:pt idx="810">
                  <c:v>8808</c:v>
                </c:pt>
                <c:pt idx="811">
                  <c:v>8810</c:v>
                </c:pt>
                <c:pt idx="812">
                  <c:v>8836</c:v>
                </c:pt>
                <c:pt idx="813">
                  <c:v>8847</c:v>
                </c:pt>
                <c:pt idx="814">
                  <c:v>8902</c:v>
                </c:pt>
                <c:pt idx="815">
                  <c:v>8913</c:v>
                </c:pt>
                <c:pt idx="816">
                  <c:v>8913</c:v>
                </c:pt>
                <c:pt idx="817">
                  <c:v>8935</c:v>
                </c:pt>
                <c:pt idx="818">
                  <c:v>8942</c:v>
                </c:pt>
                <c:pt idx="819">
                  <c:v>8953</c:v>
                </c:pt>
                <c:pt idx="820">
                  <c:v>8953</c:v>
                </c:pt>
                <c:pt idx="821">
                  <c:v>8970</c:v>
                </c:pt>
                <c:pt idx="822">
                  <c:v>9107</c:v>
                </c:pt>
                <c:pt idx="823">
                  <c:v>9109</c:v>
                </c:pt>
                <c:pt idx="824">
                  <c:v>9120</c:v>
                </c:pt>
                <c:pt idx="825">
                  <c:v>9144</c:v>
                </c:pt>
                <c:pt idx="826">
                  <c:v>9148</c:v>
                </c:pt>
                <c:pt idx="827">
                  <c:v>9214</c:v>
                </c:pt>
                <c:pt idx="828">
                  <c:v>9291</c:v>
                </c:pt>
                <c:pt idx="829">
                  <c:v>9354</c:v>
                </c:pt>
                <c:pt idx="830">
                  <c:v>9403</c:v>
                </c:pt>
                <c:pt idx="831">
                  <c:v>9435</c:v>
                </c:pt>
                <c:pt idx="832">
                  <c:v>9435</c:v>
                </c:pt>
                <c:pt idx="833">
                  <c:v>9435</c:v>
                </c:pt>
                <c:pt idx="834">
                  <c:v>9447</c:v>
                </c:pt>
                <c:pt idx="835">
                  <c:v>9458</c:v>
                </c:pt>
                <c:pt idx="836">
                  <c:v>9464</c:v>
                </c:pt>
                <c:pt idx="837">
                  <c:v>9469</c:v>
                </c:pt>
                <c:pt idx="838">
                  <c:v>9480</c:v>
                </c:pt>
                <c:pt idx="839">
                  <c:v>9491</c:v>
                </c:pt>
                <c:pt idx="840">
                  <c:v>9541</c:v>
                </c:pt>
                <c:pt idx="841">
                  <c:v>9601</c:v>
                </c:pt>
                <c:pt idx="842">
                  <c:v>9656</c:v>
                </c:pt>
                <c:pt idx="843">
                  <c:v>9669</c:v>
                </c:pt>
                <c:pt idx="844">
                  <c:v>9691</c:v>
                </c:pt>
                <c:pt idx="845">
                  <c:v>9732</c:v>
                </c:pt>
                <c:pt idx="846">
                  <c:v>9798</c:v>
                </c:pt>
                <c:pt idx="847">
                  <c:v>9820</c:v>
                </c:pt>
                <c:pt idx="848">
                  <c:v>9825</c:v>
                </c:pt>
                <c:pt idx="849">
                  <c:v>10050</c:v>
                </c:pt>
                <c:pt idx="850">
                  <c:v>10050</c:v>
                </c:pt>
                <c:pt idx="851">
                  <c:v>10050</c:v>
                </c:pt>
                <c:pt idx="852">
                  <c:v>10097</c:v>
                </c:pt>
                <c:pt idx="853">
                  <c:v>10097</c:v>
                </c:pt>
                <c:pt idx="854">
                  <c:v>10110</c:v>
                </c:pt>
                <c:pt idx="855">
                  <c:v>10110</c:v>
                </c:pt>
                <c:pt idx="856">
                  <c:v>10110</c:v>
                </c:pt>
                <c:pt idx="857">
                  <c:v>10110</c:v>
                </c:pt>
                <c:pt idx="858">
                  <c:v>10110</c:v>
                </c:pt>
                <c:pt idx="859">
                  <c:v>10110</c:v>
                </c:pt>
                <c:pt idx="860">
                  <c:v>10119</c:v>
                </c:pt>
                <c:pt idx="861">
                  <c:v>10141</c:v>
                </c:pt>
                <c:pt idx="862">
                  <c:v>10141</c:v>
                </c:pt>
                <c:pt idx="863">
                  <c:v>10141</c:v>
                </c:pt>
                <c:pt idx="864">
                  <c:v>10141</c:v>
                </c:pt>
                <c:pt idx="865">
                  <c:v>10141</c:v>
                </c:pt>
                <c:pt idx="866">
                  <c:v>10141</c:v>
                </c:pt>
                <c:pt idx="867">
                  <c:v>10149</c:v>
                </c:pt>
                <c:pt idx="868">
                  <c:v>10149</c:v>
                </c:pt>
                <c:pt idx="869">
                  <c:v>10149</c:v>
                </c:pt>
                <c:pt idx="870">
                  <c:v>10165</c:v>
                </c:pt>
                <c:pt idx="871">
                  <c:v>10224</c:v>
                </c:pt>
                <c:pt idx="872">
                  <c:v>10308</c:v>
                </c:pt>
                <c:pt idx="873">
                  <c:v>10407</c:v>
                </c:pt>
                <c:pt idx="874">
                  <c:v>10407</c:v>
                </c:pt>
                <c:pt idx="875">
                  <c:v>10459</c:v>
                </c:pt>
                <c:pt idx="876">
                  <c:v>10472</c:v>
                </c:pt>
                <c:pt idx="877">
                  <c:v>10685</c:v>
                </c:pt>
                <c:pt idx="878">
                  <c:v>10689</c:v>
                </c:pt>
                <c:pt idx="879">
                  <c:v>10703</c:v>
                </c:pt>
                <c:pt idx="880">
                  <c:v>10703</c:v>
                </c:pt>
                <c:pt idx="881">
                  <c:v>10703</c:v>
                </c:pt>
                <c:pt idx="882">
                  <c:v>10707</c:v>
                </c:pt>
                <c:pt idx="883">
                  <c:v>10747</c:v>
                </c:pt>
                <c:pt idx="884">
                  <c:v>10747</c:v>
                </c:pt>
                <c:pt idx="885">
                  <c:v>10758</c:v>
                </c:pt>
                <c:pt idx="886">
                  <c:v>10771</c:v>
                </c:pt>
                <c:pt idx="887">
                  <c:v>10802</c:v>
                </c:pt>
                <c:pt idx="888">
                  <c:v>10804</c:v>
                </c:pt>
                <c:pt idx="889">
                  <c:v>10813</c:v>
                </c:pt>
                <c:pt idx="890">
                  <c:v>10813</c:v>
                </c:pt>
                <c:pt idx="891">
                  <c:v>10813</c:v>
                </c:pt>
                <c:pt idx="892">
                  <c:v>10813</c:v>
                </c:pt>
                <c:pt idx="893">
                  <c:v>10813</c:v>
                </c:pt>
                <c:pt idx="894">
                  <c:v>10813</c:v>
                </c:pt>
                <c:pt idx="895">
                  <c:v>10824</c:v>
                </c:pt>
                <c:pt idx="896">
                  <c:v>10824</c:v>
                </c:pt>
                <c:pt idx="897">
                  <c:v>10835</c:v>
                </c:pt>
                <c:pt idx="898">
                  <c:v>10835</c:v>
                </c:pt>
                <c:pt idx="899">
                  <c:v>10859</c:v>
                </c:pt>
                <c:pt idx="900">
                  <c:v>10868</c:v>
                </c:pt>
                <c:pt idx="901">
                  <c:v>10868</c:v>
                </c:pt>
                <c:pt idx="902">
                  <c:v>10868</c:v>
                </c:pt>
                <c:pt idx="903">
                  <c:v>10868</c:v>
                </c:pt>
                <c:pt idx="904">
                  <c:v>10873.5</c:v>
                </c:pt>
                <c:pt idx="905">
                  <c:v>10873.5</c:v>
                </c:pt>
                <c:pt idx="906">
                  <c:v>10877.5</c:v>
                </c:pt>
                <c:pt idx="907">
                  <c:v>10886.5</c:v>
                </c:pt>
                <c:pt idx="908">
                  <c:v>10886.5</c:v>
                </c:pt>
                <c:pt idx="909">
                  <c:v>10903</c:v>
                </c:pt>
                <c:pt idx="910">
                  <c:v>10905</c:v>
                </c:pt>
                <c:pt idx="911">
                  <c:v>10905</c:v>
                </c:pt>
                <c:pt idx="912">
                  <c:v>10947</c:v>
                </c:pt>
                <c:pt idx="913">
                  <c:v>10947</c:v>
                </c:pt>
                <c:pt idx="914">
                  <c:v>10947</c:v>
                </c:pt>
                <c:pt idx="915">
                  <c:v>10958</c:v>
                </c:pt>
                <c:pt idx="916">
                  <c:v>10958</c:v>
                </c:pt>
                <c:pt idx="917">
                  <c:v>10958</c:v>
                </c:pt>
                <c:pt idx="918">
                  <c:v>11030</c:v>
                </c:pt>
                <c:pt idx="919">
                  <c:v>11035</c:v>
                </c:pt>
                <c:pt idx="920">
                  <c:v>11035</c:v>
                </c:pt>
                <c:pt idx="921">
                  <c:v>11037</c:v>
                </c:pt>
                <c:pt idx="922">
                  <c:v>11037</c:v>
                </c:pt>
                <c:pt idx="923">
                  <c:v>11037</c:v>
                </c:pt>
                <c:pt idx="924">
                  <c:v>11298</c:v>
                </c:pt>
                <c:pt idx="925">
                  <c:v>11329</c:v>
                </c:pt>
                <c:pt idx="926">
                  <c:v>11329</c:v>
                </c:pt>
                <c:pt idx="927">
                  <c:v>11342</c:v>
                </c:pt>
                <c:pt idx="928">
                  <c:v>11397</c:v>
                </c:pt>
                <c:pt idx="929">
                  <c:v>11397</c:v>
                </c:pt>
                <c:pt idx="930">
                  <c:v>11397</c:v>
                </c:pt>
                <c:pt idx="931">
                  <c:v>11397</c:v>
                </c:pt>
                <c:pt idx="932">
                  <c:v>11397</c:v>
                </c:pt>
                <c:pt idx="933">
                  <c:v>11408</c:v>
                </c:pt>
                <c:pt idx="934">
                  <c:v>11413.5</c:v>
                </c:pt>
                <c:pt idx="935">
                  <c:v>11413.5</c:v>
                </c:pt>
                <c:pt idx="936">
                  <c:v>11430</c:v>
                </c:pt>
                <c:pt idx="937">
                  <c:v>11436</c:v>
                </c:pt>
                <c:pt idx="938">
                  <c:v>11436</c:v>
                </c:pt>
                <c:pt idx="939">
                  <c:v>11454</c:v>
                </c:pt>
                <c:pt idx="940">
                  <c:v>11454</c:v>
                </c:pt>
                <c:pt idx="941">
                  <c:v>11454</c:v>
                </c:pt>
                <c:pt idx="942">
                  <c:v>11454</c:v>
                </c:pt>
                <c:pt idx="943">
                  <c:v>11460</c:v>
                </c:pt>
                <c:pt idx="944">
                  <c:v>11460</c:v>
                </c:pt>
                <c:pt idx="945">
                  <c:v>11470.5</c:v>
                </c:pt>
                <c:pt idx="946">
                  <c:v>11470.5</c:v>
                </c:pt>
                <c:pt idx="947">
                  <c:v>11474</c:v>
                </c:pt>
                <c:pt idx="948">
                  <c:v>11474</c:v>
                </c:pt>
                <c:pt idx="949">
                  <c:v>11474</c:v>
                </c:pt>
                <c:pt idx="950">
                  <c:v>11487</c:v>
                </c:pt>
                <c:pt idx="951">
                  <c:v>11487</c:v>
                </c:pt>
                <c:pt idx="952">
                  <c:v>11487</c:v>
                </c:pt>
                <c:pt idx="953">
                  <c:v>11496</c:v>
                </c:pt>
                <c:pt idx="954">
                  <c:v>11509</c:v>
                </c:pt>
                <c:pt idx="955">
                  <c:v>11509</c:v>
                </c:pt>
                <c:pt idx="956">
                  <c:v>11509</c:v>
                </c:pt>
                <c:pt idx="957">
                  <c:v>11509</c:v>
                </c:pt>
                <c:pt idx="958">
                  <c:v>11509</c:v>
                </c:pt>
                <c:pt idx="959">
                  <c:v>11572</c:v>
                </c:pt>
                <c:pt idx="960">
                  <c:v>11641</c:v>
                </c:pt>
                <c:pt idx="961">
                  <c:v>11660</c:v>
                </c:pt>
                <c:pt idx="962">
                  <c:v>11707</c:v>
                </c:pt>
                <c:pt idx="963">
                  <c:v>11781</c:v>
                </c:pt>
                <c:pt idx="964">
                  <c:v>11959</c:v>
                </c:pt>
                <c:pt idx="965">
                  <c:v>11979</c:v>
                </c:pt>
                <c:pt idx="966">
                  <c:v>12064</c:v>
                </c:pt>
                <c:pt idx="967">
                  <c:v>12069</c:v>
                </c:pt>
                <c:pt idx="968">
                  <c:v>12104</c:v>
                </c:pt>
                <c:pt idx="969">
                  <c:v>12119</c:v>
                </c:pt>
                <c:pt idx="970">
                  <c:v>12159</c:v>
                </c:pt>
                <c:pt idx="971">
                  <c:v>12159</c:v>
                </c:pt>
                <c:pt idx="972">
                  <c:v>12159</c:v>
                </c:pt>
                <c:pt idx="973">
                  <c:v>12159</c:v>
                </c:pt>
                <c:pt idx="974">
                  <c:v>12159</c:v>
                </c:pt>
                <c:pt idx="975">
                  <c:v>12159</c:v>
                </c:pt>
                <c:pt idx="976">
                  <c:v>12168</c:v>
                </c:pt>
                <c:pt idx="977">
                  <c:v>12194</c:v>
                </c:pt>
                <c:pt idx="978">
                  <c:v>12200</c:v>
                </c:pt>
                <c:pt idx="979">
                  <c:v>12209</c:v>
                </c:pt>
                <c:pt idx="980">
                  <c:v>12258</c:v>
                </c:pt>
                <c:pt idx="981">
                  <c:v>12258</c:v>
                </c:pt>
                <c:pt idx="982">
                  <c:v>12258</c:v>
                </c:pt>
                <c:pt idx="983">
                  <c:v>12258</c:v>
                </c:pt>
                <c:pt idx="984">
                  <c:v>12258</c:v>
                </c:pt>
                <c:pt idx="985">
                  <c:v>12258</c:v>
                </c:pt>
                <c:pt idx="986">
                  <c:v>12259</c:v>
                </c:pt>
                <c:pt idx="987">
                  <c:v>12264</c:v>
                </c:pt>
                <c:pt idx="988">
                  <c:v>12334</c:v>
                </c:pt>
                <c:pt idx="989">
                  <c:v>12537</c:v>
                </c:pt>
                <c:pt idx="990">
                  <c:v>12574</c:v>
                </c:pt>
                <c:pt idx="991">
                  <c:v>12589</c:v>
                </c:pt>
                <c:pt idx="992">
                  <c:v>12730</c:v>
                </c:pt>
                <c:pt idx="993">
                  <c:v>12743</c:v>
                </c:pt>
                <c:pt idx="994">
                  <c:v>12807</c:v>
                </c:pt>
                <c:pt idx="995">
                  <c:v>12809</c:v>
                </c:pt>
                <c:pt idx="996">
                  <c:v>12809</c:v>
                </c:pt>
                <c:pt idx="997">
                  <c:v>12809</c:v>
                </c:pt>
                <c:pt idx="998">
                  <c:v>12809</c:v>
                </c:pt>
                <c:pt idx="999">
                  <c:v>13070</c:v>
                </c:pt>
                <c:pt idx="1000">
                  <c:v>13127</c:v>
                </c:pt>
                <c:pt idx="1001">
                  <c:v>13149</c:v>
                </c:pt>
                <c:pt idx="1002">
                  <c:v>13193</c:v>
                </c:pt>
                <c:pt idx="1003">
                  <c:v>13296</c:v>
                </c:pt>
                <c:pt idx="1004">
                  <c:v>13340</c:v>
                </c:pt>
                <c:pt idx="1005">
                  <c:v>13413</c:v>
                </c:pt>
                <c:pt idx="1006">
                  <c:v>13424</c:v>
                </c:pt>
                <c:pt idx="1007">
                  <c:v>13459</c:v>
                </c:pt>
                <c:pt idx="1008">
                  <c:v>13467</c:v>
                </c:pt>
                <c:pt idx="1009">
                  <c:v>13514</c:v>
                </c:pt>
                <c:pt idx="1010">
                  <c:v>13514</c:v>
                </c:pt>
                <c:pt idx="1011">
                  <c:v>13514</c:v>
                </c:pt>
                <c:pt idx="1012">
                  <c:v>13514</c:v>
                </c:pt>
                <c:pt idx="1013">
                  <c:v>13514</c:v>
                </c:pt>
                <c:pt idx="1014">
                  <c:v>13514</c:v>
                </c:pt>
                <c:pt idx="1015">
                  <c:v>13531</c:v>
                </c:pt>
                <c:pt idx="1016">
                  <c:v>13602</c:v>
                </c:pt>
                <c:pt idx="1017">
                  <c:v>13613</c:v>
                </c:pt>
                <c:pt idx="1018">
                  <c:v>13624</c:v>
                </c:pt>
                <c:pt idx="1019">
                  <c:v>13626</c:v>
                </c:pt>
                <c:pt idx="1020">
                  <c:v>13747</c:v>
                </c:pt>
                <c:pt idx="1021">
                  <c:v>13948</c:v>
                </c:pt>
                <c:pt idx="1022">
                  <c:v>13951</c:v>
                </c:pt>
                <c:pt idx="1023">
                  <c:v>14014</c:v>
                </c:pt>
                <c:pt idx="1024">
                  <c:v>14146</c:v>
                </c:pt>
                <c:pt idx="1025">
                  <c:v>14186</c:v>
                </c:pt>
                <c:pt idx="1026">
                  <c:v>14186</c:v>
                </c:pt>
                <c:pt idx="1027">
                  <c:v>14296</c:v>
                </c:pt>
                <c:pt idx="1028">
                  <c:v>14403</c:v>
                </c:pt>
                <c:pt idx="1029">
                  <c:v>14447</c:v>
                </c:pt>
                <c:pt idx="1030">
                  <c:v>14498</c:v>
                </c:pt>
                <c:pt idx="1031">
                  <c:v>14544</c:v>
                </c:pt>
                <c:pt idx="1032">
                  <c:v>14713</c:v>
                </c:pt>
                <c:pt idx="1033">
                  <c:v>14713</c:v>
                </c:pt>
                <c:pt idx="1034">
                  <c:v>14713</c:v>
                </c:pt>
                <c:pt idx="1035">
                  <c:v>14741</c:v>
                </c:pt>
                <c:pt idx="1036">
                  <c:v>14825</c:v>
                </c:pt>
                <c:pt idx="1037">
                  <c:v>14825</c:v>
                </c:pt>
                <c:pt idx="1038">
                  <c:v>14825</c:v>
                </c:pt>
                <c:pt idx="1039">
                  <c:v>14825</c:v>
                </c:pt>
                <c:pt idx="1040">
                  <c:v>14825</c:v>
                </c:pt>
                <c:pt idx="1041">
                  <c:v>14836</c:v>
                </c:pt>
                <c:pt idx="1042">
                  <c:v>14836</c:v>
                </c:pt>
                <c:pt idx="1043">
                  <c:v>14836</c:v>
                </c:pt>
                <c:pt idx="1044">
                  <c:v>14853</c:v>
                </c:pt>
                <c:pt idx="1045">
                  <c:v>14897</c:v>
                </c:pt>
                <c:pt idx="1046">
                  <c:v>14913</c:v>
                </c:pt>
                <c:pt idx="1047">
                  <c:v>14932</c:v>
                </c:pt>
                <c:pt idx="1048">
                  <c:v>14935</c:v>
                </c:pt>
                <c:pt idx="1049">
                  <c:v>14941</c:v>
                </c:pt>
                <c:pt idx="1050">
                  <c:v>14951.5</c:v>
                </c:pt>
                <c:pt idx="1051">
                  <c:v>14951.5</c:v>
                </c:pt>
                <c:pt idx="1052">
                  <c:v>14968</c:v>
                </c:pt>
                <c:pt idx="1053">
                  <c:v>14974</c:v>
                </c:pt>
                <c:pt idx="1054">
                  <c:v>14981</c:v>
                </c:pt>
                <c:pt idx="1055">
                  <c:v>14981</c:v>
                </c:pt>
                <c:pt idx="1056">
                  <c:v>14981</c:v>
                </c:pt>
                <c:pt idx="1057">
                  <c:v>15031</c:v>
                </c:pt>
                <c:pt idx="1058">
                  <c:v>15031</c:v>
                </c:pt>
                <c:pt idx="1059">
                  <c:v>15064</c:v>
                </c:pt>
                <c:pt idx="1060">
                  <c:v>15069</c:v>
                </c:pt>
                <c:pt idx="1061">
                  <c:v>15249</c:v>
                </c:pt>
                <c:pt idx="1062">
                  <c:v>15249</c:v>
                </c:pt>
                <c:pt idx="1063">
                  <c:v>15249</c:v>
                </c:pt>
                <c:pt idx="1064">
                  <c:v>15295</c:v>
                </c:pt>
                <c:pt idx="1065">
                  <c:v>15330</c:v>
                </c:pt>
                <c:pt idx="1066">
                  <c:v>15420</c:v>
                </c:pt>
                <c:pt idx="1067">
                  <c:v>15464</c:v>
                </c:pt>
                <c:pt idx="1068">
                  <c:v>15472</c:v>
                </c:pt>
                <c:pt idx="1069">
                  <c:v>15497</c:v>
                </c:pt>
                <c:pt idx="1070">
                  <c:v>15499</c:v>
                </c:pt>
                <c:pt idx="1071">
                  <c:v>15508</c:v>
                </c:pt>
                <c:pt idx="1072">
                  <c:v>15508</c:v>
                </c:pt>
                <c:pt idx="1073">
                  <c:v>15525</c:v>
                </c:pt>
                <c:pt idx="1074">
                  <c:v>15591</c:v>
                </c:pt>
                <c:pt idx="1075">
                  <c:v>15613</c:v>
                </c:pt>
                <c:pt idx="1076">
                  <c:v>15613</c:v>
                </c:pt>
                <c:pt idx="1077">
                  <c:v>15618</c:v>
                </c:pt>
                <c:pt idx="1078">
                  <c:v>15631</c:v>
                </c:pt>
                <c:pt idx="1079">
                  <c:v>15635</c:v>
                </c:pt>
                <c:pt idx="1080">
                  <c:v>15637</c:v>
                </c:pt>
                <c:pt idx="1081">
                  <c:v>15646</c:v>
                </c:pt>
                <c:pt idx="1082">
                  <c:v>15675</c:v>
                </c:pt>
                <c:pt idx="1083">
                  <c:v>15675</c:v>
                </c:pt>
                <c:pt idx="1084">
                  <c:v>15675</c:v>
                </c:pt>
                <c:pt idx="1085">
                  <c:v>15675</c:v>
                </c:pt>
                <c:pt idx="1086">
                  <c:v>15686</c:v>
                </c:pt>
                <c:pt idx="1087">
                  <c:v>15729</c:v>
                </c:pt>
                <c:pt idx="1088">
                  <c:v>15738</c:v>
                </c:pt>
                <c:pt idx="1089">
                  <c:v>15741</c:v>
                </c:pt>
                <c:pt idx="1090">
                  <c:v>15785</c:v>
                </c:pt>
                <c:pt idx="1091">
                  <c:v>15793</c:v>
                </c:pt>
                <c:pt idx="1092">
                  <c:v>15798</c:v>
                </c:pt>
                <c:pt idx="1093">
                  <c:v>16013</c:v>
                </c:pt>
                <c:pt idx="1094">
                  <c:v>16172</c:v>
                </c:pt>
                <c:pt idx="1095">
                  <c:v>16219</c:v>
                </c:pt>
                <c:pt idx="1096">
                  <c:v>16221</c:v>
                </c:pt>
                <c:pt idx="1097">
                  <c:v>16230</c:v>
                </c:pt>
                <c:pt idx="1098">
                  <c:v>16230</c:v>
                </c:pt>
                <c:pt idx="1099">
                  <c:v>16230</c:v>
                </c:pt>
                <c:pt idx="1100">
                  <c:v>16241</c:v>
                </c:pt>
                <c:pt idx="1101">
                  <c:v>16247</c:v>
                </c:pt>
                <c:pt idx="1102">
                  <c:v>16247</c:v>
                </c:pt>
                <c:pt idx="1103">
                  <c:v>16292</c:v>
                </c:pt>
                <c:pt idx="1104">
                  <c:v>16296</c:v>
                </c:pt>
                <c:pt idx="1105">
                  <c:v>16301</c:v>
                </c:pt>
                <c:pt idx="1106">
                  <c:v>16329</c:v>
                </c:pt>
                <c:pt idx="1107">
                  <c:v>16331</c:v>
                </c:pt>
                <c:pt idx="1108">
                  <c:v>16434</c:v>
                </c:pt>
                <c:pt idx="1109">
                  <c:v>16471</c:v>
                </c:pt>
                <c:pt idx="1110">
                  <c:v>16471</c:v>
                </c:pt>
                <c:pt idx="1111">
                  <c:v>16654</c:v>
                </c:pt>
                <c:pt idx="1112">
                  <c:v>16753</c:v>
                </c:pt>
                <c:pt idx="1113">
                  <c:v>16753</c:v>
                </c:pt>
                <c:pt idx="1114">
                  <c:v>16753</c:v>
                </c:pt>
                <c:pt idx="1115">
                  <c:v>16753</c:v>
                </c:pt>
                <c:pt idx="1116">
                  <c:v>16753</c:v>
                </c:pt>
                <c:pt idx="1117">
                  <c:v>16753</c:v>
                </c:pt>
                <c:pt idx="1118">
                  <c:v>16783</c:v>
                </c:pt>
                <c:pt idx="1119">
                  <c:v>16792</c:v>
                </c:pt>
                <c:pt idx="1120">
                  <c:v>16852</c:v>
                </c:pt>
                <c:pt idx="1121">
                  <c:v>16852</c:v>
                </c:pt>
                <c:pt idx="1122">
                  <c:v>16858</c:v>
                </c:pt>
                <c:pt idx="1123">
                  <c:v>16869</c:v>
                </c:pt>
                <c:pt idx="1124">
                  <c:v>16902</c:v>
                </c:pt>
                <c:pt idx="1125">
                  <c:v>16968</c:v>
                </c:pt>
                <c:pt idx="1126">
                  <c:v>16970</c:v>
                </c:pt>
                <c:pt idx="1127">
                  <c:v>17038</c:v>
                </c:pt>
                <c:pt idx="1128">
                  <c:v>17080</c:v>
                </c:pt>
                <c:pt idx="1129">
                  <c:v>17089</c:v>
                </c:pt>
                <c:pt idx="1130">
                  <c:v>17089</c:v>
                </c:pt>
                <c:pt idx="1131">
                  <c:v>17089</c:v>
                </c:pt>
                <c:pt idx="1132">
                  <c:v>17089</c:v>
                </c:pt>
                <c:pt idx="1133">
                  <c:v>17089</c:v>
                </c:pt>
                <c:pt idx="1134">
                  <c:v>17089</c:v>
                </c:pt>
                <c:pt idx="1135">
                  <c:v>17104</c:v>
                </c:pt>
                <c:pt idx="1136">
                  <c:v>17115</c:v>
                </c:pt>
                <c:pt idx="1137">
                  <c:v>17194</c:v>
                </c:pt>
                <c:pt idx="1138">
                  <c:v>17251</c:v>
                </c:pt>
                <c:pt idx="1139">
                  <c:v>17299</c:v>
                </c:pt>
                <c:pt idx="1140">
                  <c:v>17310</c:v>
                </c:pt>
                <c:pt idx="1141">
                  <c:v>17348</c:v>
                </c:pt>
                <c:pt idx="1142">
                  <c:v>17376</c:v>
                </c:pt>
                <c:pt idx="1143">
                  <c:v>17501</c:v>
                </c:pt>
                <c:pt idx="1144">
                  <c:v>17534</c:v>
                </c:pt>
                <c:pt idx="1145">
                  <c:v>17537</c:v>
                </c:pt>
                <c:pt idx="1146">
                  <c:v>17537</c:v>
                </c:pt>
                <c:pt idx="1147">
                  <c:v>17537</c:v>
                </c:pt>
                <c:pt idx="1148">
                  <c:v>17537</c:v>
                </c:pt>
                <c:pt idx="1149">
                  <c:v>17537</c:v>
                </c:pt>
                <c:pt idx="1150">
                  <c:v>17537</c:v>
                </c:pt>
                <c:pt idx="1151">
                  <c:v>17537</c:v>
                </c:pt>
                <c:pt idx="1152">
                  <c:v>17537</c:v>
                </c:pt>
                <c:pt idx="1153">
                  <c:v>17631</c:v>
                </c:pt>
                <c:pt idx="1154">
                  <c:v>17640</c:v>
                </c:pt>
                <c:pt idx="1155">
                  <c:v>17681</c:v>
                </c:pt>
                <c:pt idx="1156">
                  <c:v>17734</c:v>
                </c:pt>
                <c:pt idx="1157">
                  <c:v>17754</c:v>
                </c:pt>
                <c:pt idx="1158">
                  <c:v>17820</c:v>
                </c:pt>
                <c:pt idx="1159">
                  <c:v>17844</c:v>
                </c:pt>
                <c:pt idx="1160">
                  <c:v>17914</c:v>
                </c:pt>
                <c:pt idx="1161">
                  <c:v>17914</c:v>
                </c:pt>
                <c:pt idx="1162">
                  <c:v>18002</c:v>
                </c:pt>
                <c:pt idx="1163">
                  <c:v>18002</c:v>
                </c:pt>
                <c:pt idx="1164">
                  <c:v>18002</c:v>
                </c:pt>
                <c:pt idx="1165">
                  <c:v>18051</c:v>
                </c:pt>
                <c:pt idx="1166">
                  <c:v>18070</c:v>
                </c:pt>
                <c:pt idx="1167">
                  <c:v>18075</c:v>
                </c:pt>
                <c:pt idx="1168">
                  <c:v>18086</c:v>
                </c:pt>
                <c:pt idx="1169">
                  <c:v>18108</c:v>
                </c:pt>
                <c:pt idx="1170">
                  <c:v>18108</c:v>
                </c:pt>
                <c:pt idx="1171">
                  <c:v>18130</c:v>
                </c:pt>
                <c:pt idx="1172">
                  <c:v>18130</c:v>
                </c:pt>
                <c:pt idx="1173">
                  <c:v>18180</c:v>
                </c:pt>
                <c:pt idx="1174">
                  <c:v>18182</c:v>
                </c:pt>
                <c:pt idx="1175">
                  <c:v>18272</c:v>
                </c:pt>
                <c:pt idx="1176">
                  <c:v>18279</c:v>
                </c:pt>
                <c:pt idx="1177">
                  <c:v>18330</c:v>
                </c:pt>
                <c:pt idx="1178">
                  <c:v>18338</c:v>
                </c:pt>
                <c:pt idx="1179">
                  <c:v>18347</c:v>
                </c:pt>
                <c:pt idx="1180">
                  <c:v>18349</c:v>
                </c:pt>
                <c:pt idx="1181">
                  <c:v>18471.5</c:v>
                </c:pt>
                <c:pt idx="1182">
                  <c:v>18549</c:v>
                </c:pt>
                <c:pt idx="1183">
                  <c:v>18587</c:v>
                </c:pt>
                <c:pt idx="1184">
                  <c:v>18587</c:v>
                </c:pt>
                <c:pt idx="1185">
                  <c:v>18636.5</c:v>
                </c:pt>
                <c:pt idx="1186">
                  <c:v>18636.5</c:v>
                </c:pt>
                <c:pt idx="1187">
                  <c:v>18660.5</c:v>
                </c:pt>
                <c:pt idx="1188">
                  <c:v>18660.5</c:v>
                </c:pt>
                <c:pt idx="1189">
                  <c:v>18682.5</c:v>
                </c:pt>
                <c:pt idx="1190">
                  <c:v>18682.5</c:v>
                </c:pt>
                <c:pt idx="1191">
                  <c:v>18695</c:v>
                </c:pt>
                <c:pt idx="1192">
                  <c:v>18695</c:v>
                </c:pt>
                <c:pt idx="1193">
                  <c:v>18780</c:v>
                </c:pt>
                <c:pt idx="1194">
                  <c:v>18826</c:v>
                </c:pt>
                <c:pt idx="1195">
                  <c:v>18826</c:v>
                </c:pt>
                <c:pt idx="1196">
                  <c:v>18826</c:v>
                </c:pt>
                <c:pt idx="1197">
                  <c:v>18826</c:v>
                </c:pt>
                <c:pt idx="1198">
                  <c:v>18878</c:v>
                </c:pt>
                <c:pt idx="1199">
                  <c:v>18934</c:v>
                </c:pt>
                <c:pt idx="1200">
                  <c:v>19045</c:v>
                </c:pt>
                <c:pt idx="1201">
                  <c:v>19353</c:v>
                </c:pt>
                <c:pt idx="1202">
                  <c:v>19353</c:v>
                </c:pt>
                <c:pt idx="1203">
                  <c:v>19416</c:v>
                </c:pt>
                <c:pt idx="1204">
                  <c:v>19436</c:v>
                </c:pt>
                <c:pt idx="1205">
                  <c:v>19451</c:v>
                </c:pt>
                <c:pt idx="1206">
                  <c:v>19597</c:v>
                </c:pt>
                <c:pt idx="1207">
                  <c:v>19597</c:v>
                </c:pt>
                <c:pt idx="1208">
                  <c:v>19597</c:v>
                </c:pt>
                <c:pt idx="1209">
                  <c:v>19597</c:v>
                </c:pt>
                <c:pt idx="1210">
                  <c:v>19638</c:v>
                </c:pt>
                <c:pt idx="1211">
                  <c:v>19671</c:v>
                </c:pt>
                <c:pt idx="1212">
                  <c:v>19693</c:v>
                </c:pt>
                <c:pt idx="1213">
                  <c:v>19712</c:v>
                </c:pt>
                <c:pt idx="1214">
                  <c:v>19712</c:v>
                </c:pt>
                <c:pt idx="1215">
                  <c:v>19712</c:v>
                </c:pt>
                <c:pt idx="1216">
                  <c:v>19955</c:v>
                </c:pt>
                <c:pt idx="1217">
                  <c:v>19955</c:v>
                </c:pt>
                <c:pt idx="1218">
                  <c:v>19957</c:v>
                </c:pt>
                <c:pt idx="1219">
                  <c:v>19957</c:v>
                </c:pt>
                <c:pt idx="1220">
                  <c:v>20043</c:v>
                </c:pt>
                <c:pt idx="1221">
                  <c:v>20043</c:v>
                </c:pt>
                <c:pt idx="1222">
                  <c:v>20043</c:v>
                </c:pt>
                <c:pt idx="1223">
                  <c:v>20079</c:v>
                </c:pt>
                <c:pt idx="1224">
                  <c:v>20081</c:v>
                </c:pt>
                <c:pt idx="1225">
                  <c:v>20099</c:v>
                </c:pt>
                <c:pt idx="1226">
                  <c:v>20112</c:v>
                </c:pt>
                <c:pt idx="1227">
                  <c:v>20114</c:v>
                </c:pt>
                <c:pt idx="1228">
                  <c:v>20123</c:v>
                </c:pt>
                <c:pt idx="1229">
                  <c:v>20123</c:v>
                </c:pt>
                <c:pt idx="1230">
                  <c:v>20132</c:v>
                </c:pt>
                <c:pt idx="1231">
                  <c:v>20145</c:v>
                </c:pt>
                <c:pt idx="1232">
                  <c:v>20154</c:v>
                </c:pt>
                <c:pt idx="1233">
                  <c:v>20263.5</c:v>
                </c:pt>
                <c:pt idx="1234">
                  <c:v>20313</c:v>
                </c:pt>
                <c:pt idx="1235">
                  <c:v>20313</c:v>
                </c:pt>
                <c:pt idx="1236">
                  <c:v>20315</c:v>
                </c:pt>
                <c:pt idx="1237">
                  <c:v>20315</c:v>
                </c:pt>
                <c:pt idx="1238">
                  <c:v>20315</c:v>
                </c:pt>
                <c:pt idx="1239">
                  <c:v>20362</c:v>
                </c:pt>
                <c:pt idx="1240">
                  <c:v>20362</c:v>
                </c:pt>
                <c:pt idx="1241">
                  <c:v>20362</c:v>
                </c:pt>
                <c:pt idx="1242">
                  <c:v>20504</c:v>
                </c:pt>
                <c:pt idx="1243">
                  <c:v>20688</c:v>
                </c:pt>
                <c:pt idx="1244">
                  <c:v>20820</c:v>
                </c:pt>
                <c:pt idx="1245">
                  <c:v>21066</c:v>
                </c:pt>
                <c:pt idx="1246">
                  <c:v>21333</c:v>
                </c:pt>
                <c:pt idx="1247">
                  <c:v>21334</c:v>
                </c:pt>
                <c:pt idx="1248">
                  <c:v>21334</c:v>
                </c:pt>
                <c:pt idx="1249">
                  <c:v>21428</c:v>
                </c:pt>
                <c:pt idx="1250">
                  <c:v>21429.5</c:v>
                </c:pt>
                <c:pt idx="1251">
                  <c:v>21494</c:v>
                </c:pt>
                <c:pt idx="1252">
                  <c:v>21494</c:v>
                </c:pt>
                <c:pt idx="1253">
                  <c:v>21494</c:v>
                </c:pt>
                <c:pt idx="1254">
                  <c:v>21494</c:v>
                </c:pt>
                <c:pt idx="1255">
                  <c:v>21513</c:v>
                </c:pt>
                <c:pt idx="1256">
                  <c:v>21556.5</c:v>
                </c:pt>
                <c:pt idx="1257">
                  <c:v>21667</c:v>
                </c:pt>
                <c:pt idx="1258">
                  <c:v>21731</c:v>
                </c:pt>
                <c:pt idx="1259">
                  <c:v>22002.5</c:v>
                </c:pt>
                <c:pt idx="1260">
                  <c:v>22104</c:v>
                </c:pt>
                <c:pt idx="1261">
                  <c:v>22123.5</c:v>
                </c:pt>
                <c:pt idx="1262">
                  <c:v>22169.5</c:v>
                </c:pt>
                <c:pt idx="1263">
                  <c:v>22177</c:v>
                </c:pt>
                <c:pt idx="1264">
                  <c:v>22184.5</c:v>
                </c:pt>
                <c:pt idx="1265">
                  <c:v>22184.5</c:v>
                </c:pt>
                <c:pt idx="1266">
                  <c:v>22226.5</c:v>
                </c:pt>
                <c:pt idx="1267">
                  <c:v>22254</c:v>
                </c:pt>
                <c:pt idx="1268">
                  <c:v>22323.5</c:v>
                </c:pt>
                <c:pt idx="1269">
                  <c:v>22338.5</c:v>
                </c:pt>
                <c:pt idx="1270">
                  <c:v>22367.5</c:v>
                </c:pt>
                <c:pt idx="1271">
                  <c:v>22368</c:v>
                </c:pt>
                <c:pt idx="1272">
                  <c:v>22386</c:v>
                </c:pt>
                <c:pt idx="1273">
                  <c:v>22388</c:v>
                </c:pt>
                <c:pt idx="1274">
                  <c:v>22419</c:v>
                </c:pt>
                <c:pt idx="1275">
                  <c:v>22618</c:v>
                </c:pt>
                <c:pt idx="1276">
                  <c:v>22624</c:v>
                </c:pt>
                <c:pt idx="1277">
                  <c:v>22743</c:v>
                </c:pt>
                <c:pt idx="1278">
                  <c:v>23079</c:v>
                </c:pt>
                <c:pt idx="1279">
                  <c:v>23579</c:v>
                </c:pt>
                <c:pt idx="1280">
                  <c:v>23595</c:v>
                </c:pt>
                <c:pt idx="1281">
                  <c:v>23597</c:v>
                </c:pt>
                <c:pt idx="1282">
                  <c:v>24045</c:v>
                </c:pt>
                <c:pt idx="1283">
                  <c:v>24045</c:v>
                </c:pt>
                <c:pt idx="1284">
                  <c:v>24158</c:v>
                </c:pt>
                <c:pt idx="1285">
                  <c:v>24176.5</c:v>
                </c:pt>
                <c:pt idx="1286">
                  <c:v>24218.5</c:v>
                </c:pt>
                <c:pt idx="1287">
                  <c:v>24264.5</c:v>
                </c:pt>
                <c:pt idx="1288">
                  <c:v>24281</c:v>
                </c:pt>
                <c:pt idx="1289">
                  <c:v>24342</c:v>
                </c:pt>
                <c:pt idx="1290">
                  <c:v>24410</c:v>
                </c:pt>
                <c:pt idx="1291">
                  <c:v>24741</c:v>
                </c:pt>
                <c:pt idx="1292">
                  <c:v>24977</c:v>
                </c:pt>
                <c:pt idx="1293">
                  <c:v>25435</c:v>
                </c:pt>
                <c:pt idx="1294">
                  <c:v>25506</c:v>
                </c:pt>
                <c:pt idx="1295">
                  <c:v>25517</c:v>
                </c:pt>
                <c:pt idx="1296">
                  <c:v>25587</c:v>
                </c:pt>
                <c:pt idx="1297">
                  <c:v>25987</c:v>
                </c:pt>
                <c:pt idx="1298">
                  <c:v>26303</c:v>
                </c:pt>
                <c:pt idx="1299">
                  <c:v>26303</c:v>
                </c:pt>
                <c:pt idx="1300">
                  <c:v>26314</c:v>
                </c:pt>
                <c:pt idx="1301">
                  <c:v>26314</c:v>
                </c:pt>
                <c:pt idx="1302">
                  <c:v>26677.5</c:v>
                </c:pt>
                <c:pt idx="1303">
                  <c:v>26845</c:v>
                </c:pt>
                <c:pt idx="1304">
                  <c:v>26847</c:v>
                </c:pt>
                <c:pt idx="1305">
                  <c:v>26865</c:v>
                </c:pt>
                <c:pt idx="1306">
                  <c:v>27399</c:v>
                </c:pt>
                <c:pt idx="1307">
                  <c:v>27402.5</c:v>
                </c:pt>
                <c:pt idx="1308">
                  <c:v>27440</c:v>
                </c:pt>
                <c:pt idx="1309">
                  <c:v>27493</c:v>
                </c:pt>
                <c:pt idx="1310">
                  <c:v>27504</c:v>
                </c:pt>
                <c:pt idx="1311">
                  <c:v>27583</c:v>
                </c:pt>
                <c:pt idx="1312">
                  <c:v>27599</c:v>
                </c:pt>
                <c:pt idx="1313">
                  <c:v>27995.5</c:v>
                </c:pt>
                <c:pt idx="1314">
                  <c:v>27996</c:v>
                </c:pt>
                <c:pt idx="1315">
                  <c:v>27999.5</c:v>
                </c:pt>
                <c:pt idx="1316">
                  <c:v>28002</c:v>
                </c:pt>
                <c:pt idx="1317">
                  <c:v>28086</c:v>
                </c:pt>
                <c:pt idx="1318">
                  <c:v>28222</c:v>
                </c:pt>
                <c:pt idx="1319">
                  <c:v>28238</c:v>
                </c:pt>
                <c:pt idx="1320">
                  <c:v>28366.5</c:v>
                </c:pt>
                <c:pt idx="1321">
                  <c:v>28367</c:v>
                </c:pt>
                <c:pt idx="1322">
                  <c:v>28685</c:v>
                </c:pt>
                <c:pt idx="1323">
                  <c:v>28837</c:v>
                </c:pt>
                <c:pt idx="1324">
                  <c:v>29500</c:v>
                </c:pt>
                <c:pt idx="1325">
                  <c:v>30150</c:v>
                </c:pt>
                <c:pt idx="1326">
                  <c:v>30298</c:v>
                </c:pt>
                <c:pt idx="1327">
                  <c:v>30352</c:v>
                </c:pt>
                <c:pt idx="1328">
                  <c:v>30405</c:v>
                </c:pt>
                <c:pt idx="1329">
                  <c:v>30462</c:v>
                </c:pt>
                <c:pt idx="1330">
                  <c:v>30792</c:v>
                </c:pt>
                <c:pt idx="1331">
                  <c:v>30855</c:v>
                </c:pt>
                <c:pt idx="1332">
                  <c:v>30860.5</c:v>
                </c:pt>
                <c:pt idx="1333">
                  <c:v>30862.5</c:v>
                </c:pt>
                <c:pt idx="1334">
                  <c:v>31000</c:v>
                </c:pt>
                <c:pt idx="1335">
                  <c:v>31062</c:v>
                </c:pt>
                <c:pt idx="1336">
                  <c:v>31540</c:v>
                </c:pt>
                <c:pt idx="1337">
                  <c:v>31571</c:v>
                </c:pt>
                <c:pt idx="1338">
                  <c:v>31716</c:v>
                </c:pt>
                <c:pt idx="1339">
                  <c:v>32280</c:v>
                </c:pt>
                <c:pt idx="1340">
                  <c:v>32298</c:v>
                </c:pt>
              </c:numCache>
            </c:numRef>
          </c:xVal>
          <c:yVal>
            <c:numRef>
              <c:f>Active!$K$21:$K$1844</c:f>
              <c:numCache>
                <c:formatCode>General</c:formatCode>
                <c:ptCount val="1824"/>
                <c:pt idx="149">
                  <c:v>5.971800179395359E-3</c:v>
                </c:pt>
                <c:pt idx="150">
                  <c:v>5.971800179395359E-3</c:v>
                </c:pt>
                <c:pt idx="152">
                  <c:v>6.0825999316875823E-3</c:v>
                </c:pt>
                <c:pt idx="153">
                  <c:v>6.0825999316875823E-3</c:v>
                </c:pt>
                <c:pt idx="155">
                  <c:v>5.7818999557639472E-3</c:v>
                </c:pt>
                <c:pt idx="156">
                  <c:v>5.7818999557639472E-3</c:v>
                </c:pt>
                <c:pt idx="269">
                  <c:v>-4.0319999970961362E-4</c:v>
                </c:pt>
                <c:pt idx="298">
                  <c:v>-1.0256599998683669E-2</c:v>
                </c:pt>
                <c:pt idx="316">
                  <c:v>2.6394999949843623E-3</c:v>
                </c:pt>
                <c:pt idx="474">
                  <c:v>6.6649999644141644E-4</c:v>
                </c:pt>
                <c:pt idx="831">
                  <c:v>5.5994998256210238E-3</c:v>
                </c:pt>
                <c:pt idx="832">
                  <c:v>5.5994998256210238E-3</c:v>
                </c:pt>
                <c:pt idx="849">
                  <c:v>5.2849998828605749E-3</c:v>
                </c:pt>
                <c:pt idx="850">
                  <c:v>5.2849998828605749E-3</c:v>
                </c:pt>
                <c:pt idx="868">
                  <c:v>6.0773001969209872E-3</c:v>
                </c:pt>
                <c:pt idx="869">
                  <c:v>6.0773001969209872E-3</c:v>
                </c:pt>
                <c:pt idx="1039">
                  <c:v>4.092500006663613E-3</c:v>
                </c:pt>
                <c:pt idx="1042">
                  <c:v>4.4272000013734214E-3</c:v>
                </c:pt>
                <c:pt idx="1074">
                  <c:v>9.2206999979680404E-3</c:v>
                </c:pt>
                <c:pt idx="1089">
                  <c:v>-3.243000028305687E-4</c:v>
                </c:pt>
                <c:pt idx="1102">
                  <c:v>4.7018999975989573E-3</c:v>
                </c:pt>
                <c:pt idx="1105">
                  <c:v>1.1187700001755729E-2</c:v>
                </c:pt>
                <c:pt idx="1109">
                  <c:v>4.4966999994358048E-3</c:v>
                </c:pt>
                <c:pt idx="1110">
                  <c:v>4.5467000018106773E-3</c:v>
                </c:pt>
                <c:pt idx="1111">
                  <c:v>6.9157999969320372E-3</c:v>
                </c:pt>
                <c:pt idx="1112">
                  <c:v>3.6080999998375773E-3</c:v>
                </c:pt>
                <c:pt idx="1113">
                  <c:v>3.6280999993323348E-3</c:v>
                </c:pt>
                <c:pt idx="1114">
                  <c:v>3.9981000008992851E-3</c:v>
                </c:pt>
                <c:pt idx="1115">
                  <c:v>4.008099997008685E-3</c:v>
                </c:pt>
                <c:pt idx="1116">
                  <c:v>4.2080999992322177E-3</c:v>
                </c:pt>
                <c:pt idx="1117">
                  <c:v>4.2381000021123327E-3</c:v>
                </c:pt>
                <c:pt idx="1119">
                  <c:v>4.2383999971207231E-3</c:v>
                </c:pt>
                <c:pt idx="1120">
                  <c:v>4.000399996584747E-3</c:v>
                </c:pt>
                <c:pt idx="1121">
                  <c:v>4.1003999940585345E-3</c:v>
                </c:pt>
                <c:pt idx="1128">
                  <c:v>4.2160000011790544E-3</c:v>
                </c:pt>
                <c:pt idx="1130">
                  <c:v>8.5153000036370941E-3</c:v>
                </c:pt>
                <c:pt idx="1132">
                  <c:v>1.2715299999399576E-2</c:v>
                </c:pt>
                <c:pt idx="1134">
                  <c:v>1.4815300004556775E-2</c:v>
                </c:pt>
                <c:pt idx="1141">
                  <c:v>4.2395999989821576E-3</c:v>
                </c:pt>
                <c:pt idx="1142">
                  <c:v>4.2151999950874597E-3</c:v>
                </c:pt>
                <c:pt idx="1146">
                  <c:v>5.4248999949777499E-3</c:v>
                </c:pt>
                <c:pt idx="1148">
                  <c:v>1.3024899999436457E-2</c:v>
                </c:pt>
                <c:pt idx="1150">
                  <c:v>1.5124899997317698E-2</c:v>
                </c:pt>
                <c:pt idx="1152">
                  <c:v>1.6524899998330511E-2</c:v>
                </c:pt>
                <c:pt idx="1154">
                  <c:v>4.328000002715271E-3</c:v>
                </c:pt>
                <c:pt idx="1168">
                  <c:v>4.0822000009939075E-3</c:v>
                </c:pt>
                <c:pt idx="1170">
                  <c:v>6.881599998450838E-3</c:v>
                </c:pt>
                <c:pt idx="1172">
                  <c:v>3.3731000003172085E-2</c:v>
                </c:pt>
                <c:pt idx="1173">
                  <c:v>3.6859999963780865E-3</c:v>
                </c:pt>
                <c:pt idx="1175">
                  <c:v>1.8343999981880188E-3</c:v>
                </c:pt>
                <c:pt idx="1177">
                  <c:v>8.0410000009578653E-3</c:v>
                </c:pt>
                <c:pt idx="1181">
                  <c:v>-1.5144499993766658E-3</c:v>
                </c:pt>
                <c:pt idx="1183">
                  <c:v>3.7098999964655377E-3</c:v>
                </c:pt>
                <c:pt idx="1184">
                  <c:v>3.7098999964655377E-3</c:v>
                </c:pt>
                <c:pt idx="1185">
                  <c:v>3.6060499987797812E-3</c:v>
                </c:pt>
                <c:pt idx="1186">
                  <c:v>3.6060499987797812E-3</c:v>
                </c:pt>
                <c:pt idx="1187">
                  <c:v>2.4708499986445531E-3</c:v>
                </c:pt>
                <c:pt idx="1188">
                  <c:v>2.4708499986445531E-3</c:v>
                </c:pt>
                <c:pt idx="1189">
                  <c:v>3.1802500016056001E-3</c:v>
                </c:pt>
                <c:pt idx="1190">
                  <c:v>3.1802500016056001E-3</c:v>
                </c:pt>
                <c:pt idx="1191">
                  <c:v>3.9015000002109446E-3</c:v>
                </c:pt>
                <c:pt idx="1192">
                  <c:v>3.9015000002109446E-3</c:v>
                </c:pt>
                <c:pt idx="1195">
                  <c:v>-1.6859799994563218E-2</c:v>
                </c:pt>
                <c:pt idx="1197">
                  <c:v>-1.8979999731527641E-4</c:v>
                </c:pt>
                <c:pt idx="1199">
                  <c:v>3.0717999979970045E-3</c:v>
                </c:pt>
                <c:pt idx="1202">
                  <c:v>2.5281000052927993E-3</c:v>
                </c:pt>
                <c:pt idx="1204">
                  <c:v>3.5771999973803759E-3</c:v>
                </c:pt>
                <c:pt idx="1205">
                  <c:v>3.4427000064169988E-3</c:v>
                </c:pt>
                <c:pt idx="1206">
                  <c:v>2.2868999949423596E-3</c:v>
                </c:pt>
                <c:pt idx="1207">
                  <c:v>2.8068999963579699E-3</c:v>
                </c:pt>
                <c:pt idx="1209">
                  <c:v>1.6696899998351E-2</c:v>
                </c:pt>
                <c:pt idx="1213">
                  <c:v>3.5023999953409657E-3</c:v>
                </c:pt>
                <c:pt idx="1214">
                  <c:v>3.5023999953409657E-3</c:v>
                </c:pt>
                <c:pt idx="1215">
                  <c:v>3.5223999948357232E-3</c:v>
                </c:pt>
                <c:pt idx="1217">
                  <c:v>3.5334999993210658E-3</c:v>
                </c:pt>
                <c:pt idx="1219">
                  <c:v>4.5489000040106475E-3</c:v>
                </c:pt>
                <c:pt idx="1221">
                  <c:v>3.7511000045924447E-3</c:v>
                </c:pt>
                <c:pt idx="1222">
                  <c:v>3.7511000045924447E-3</c:v>
                </c:pt>
                <c:pt idx="1223">
                  <c:v>3.9383000039379112E-3</c:v>
                </c:pt>
                <c:pt idx="1224">
                  <c:v>3.7937000015517697E-3</c:v>
                </c:pt>
                <c:pt idx="1225">
                  <c:v>3.9923000003909692E-3</c:v>
                </c:pt>
                <c:pt idx="1226">
                  <c:v>4.5023999991826713E-3</c:v>
                </c:pt>
                <c:pt idx="1227">
                  <c:v>4.2577999993227422E-3</c:v>
                </c:pt>
                <c:pt idx="1229">
                  <c:v>5.157100000360515E-3</c:v>
                </c:pt>
                <c:pt idx="1230">
                  <c:v>4.6564000003854744E-3</c:v>
                </c:pt>
                <c:pt idx="1233">
                  <c:v>2.4239500053226948E-3</c:v>
                </c:pt>
                <c:pt idx="1234">
                  <c:v>1.920100003189873E-3</c:v>
                </c:pt>
                <c:pt idx="1235">
                  <c:v>1.960100002179388E-3</c:v>
                </c:pt>
                <c:pt idx="1236">
                  <c:v>4.0855000042938627E-3</c:v>
                </c:pt>
                <c:pt idx="1237">
                  <c:v>4.0855000042938627E-3</c:v>
                </c:pt>
                <c:pt idx="1238">
                  <c:v>4.7755000050528906E-3</c:v>
                </c:pt>
                <c:pt idx="1239">
                  <c:v>4.1973999977926724E-3</c:v>
                </c:pt>
                <c:pt idx="1240">
                  <c:v>4.1973999977926724E-3</c:v>
                </c:pt>
                <c:pt idx="1242">
                  <c:v>-8.3919999451609328E-4</c:v>
                </c:pt>
                <c:pt idx="1243">
                  <c:v>5.5576000013388693E-3</c:v>
                </c:pt>
                <c:pt idx="1244">
                  <c:v>4.1139999957522377E-3</c:v>
                </c:pt>
                <c:pt idx="1245">
                  <c:v>4.2281999994884245E-3</c:v>
                </c:pt>
                <c:pt idx="1247">
                  <c:v>3.5518000004230998E-3</c:v>
                </c:pt>
                <c:pt idx="1248">
                  <c:v>4.5517999969888479E-3</c:v>
                </c:pt>
                <c:pt idx="1249">
                  <c:v>4.5555999968200922E-3</c:v>
                </c:pt>
                <c:pt idx="1250">
                  <c:v>4.5221500040497631E-3</c:v>
                </c:pt>
                <c:pt idx="1252">
                  <c:v>5.0138000005972572E-3</c:v>
                </c:pt>
                <c:pt idx="1254">
                  <c:v>1.1313800001516938E-2</c:v>
                </c:pt>
                <c:pt idx="1255">
                  <c:v>4.4600999972317368E-3</c:v>
                </c:pt>
                <c:pt idx="1256">
                  <c:v>4.4900499997311272E-3</c:v>
                </c:pt>
                <c:pt idx="1257">
                  <c:v>4.225899996527005E-3</c:v>
                </c:pt>
                <c:pt idx="1258">
                  <c:v>4.098699995665811E-3</c:v>
                </c:pt>
                <c:pt idx="1259">
                  <c:v>1.454425000702031E-2</c:v>
                </c:pt>
                <c:pt idx="1260">
                  <c:v>3.7808000051882118E-3</c:v>
                </c:pt>
                <c:pt idx="1261">
                  <c:v>6.9459500009543262E-3</c:v>
                </c:pt>
                <c:pt idx="1262">
                  <c:v>1.1020149999239948E-2</c:v>
                </c:pt>
                <c:pt idx="1263">
                  <c:v>1.0152899994864129E-2</c:v>
                </c:pt>
                <c:pt idx="1264">
                  <c:v>7.7856499992776662E-3</c:v>
                </c:pt>
                <c:pt idx="1266">
                  <c:v>6.6490499957581051E-3</c:v>
                </c:pt>
                <c:pt idx="1267">
                  <c:v>4.735800001071766E-3</c:v>
                </c:pt>
                <c:pt idx="1268">
                  <c:v>4.2859500026679598E-3</c:v>
                </c:pt>
                <c:pt idx="1269">
                  <c:v>4.9514499987708405E-3</c:v>
                </c:pt>
                <c:pt idx="1270">
                  <c:v>3.5047499986831099E-3</c:v>
                </c:pt>
                <c:pt idx="1271">
                  <c:v>2.0936000000801869E-3</c:v>
                </c:pt>
                <c:pt idx="1272">
                  <c:v>2.1922000014455989E-3</c:v>
                </c:pt>
                <c:pt idx="1274">
                  <c:v>2.2563000020454638E-3</c:v>
                </c:pt>
                <c:pt idx="1275">
                  <c:v>3.5186000022804365E-3</c:v>
                </c:pt>
                <c:pt idx="1276">
                  <c:v>4.3847999986610375E-3</c:v>
                </c:pt>
                <c:pt idx="1277">
                  <c:v>3.6310999930719845E-3</c:v>
                </c:pt>
                <c:pt idx="1278">
                  <c:v>3.0382999975699931E-3</c:v>
                </c:pt>
                <c:pt idx="1279">
                  <c:v>2.7883000002475455E-3</c:v>
                </c:pt>
                <c:pt idx="1280">
                  <c:v>2.6314999995520338E-3</c:v>
                </c:pt>
                <c:pt idx="1281">
                  <c:v>1.8868999977712519E-3</c:v>
                </c:pt>
                <c:pt idx="1282">
                  <c:v>1.9965000028605573E-3</c:v>
                </c:pt>
                <c:pt idx="1283">
                  <c:v>1.9965000028605573E-3</c:v>
                </c:pt>
                <c:pt idx="1284">
                  <c:v>1.7766000019037165E-3</c:v>
                </c:pt>
                <c:pt idx="1286">
                  <c:v>1.7274499987252057E-3</c:v>
                </c:pt>
                <c:pt idx="1287">
                  <c:v>1.4016500063007697E-3</c:v>
                </c:pt>
                <c:pt idx="1288">
                  <c:v>1.7337000026600435E-3</c:v>
                </c:pt>
                <c:pt idx="1289">
                  <c:v>1.6133999961311929E-3</c:v>
                </c:pt>
                <c:pt idx="1291">
                  <c:v>1.2757000004057772E-3</c:v>
                </c:pt>
                <c:pt idx="1292">
                  <c:v>1.0129000002052635E-3</c:v>
                </c:pt>
                <c:pt idx="1293">
                  <c:v>1.0994999975082465E-3</c:v>
                </c:pt>
                <c:pt idx="1294">
                  <c:v>5.1619999430840835E-4</c:v>
                </c:pt>
                <c:pt idx="1295">
                  <c:v>7.7089999831514433E-4</c:v>
                </c:pt>
                <c:pt idx="1296">
                  <c:v>8.099000042420812E-4</c:v>
                </c:pt>
                <c:pt idx="1297">
                  <c:v>6.8989999999757856E-4</c:v>
                </c:pt>
                <c:pt idx="1299">
                  <c:v>1.4310010010376573E-4</c:v>
                </c:pt>
                <c:pt idx="1300">
                  <c:v>4.2978000055882148E-3</c:v>
                </c:pt>
                <c:pt idx="1301">
                  <c:v>4.2978002165909857E-3</c:v>
                </c:pt>
                <c:pt idx="1302">
                  <c:v>-1.1082499986514449E-3</c:v>
                </c:pt>
                <c:pt idx="1303">
                  <c:v>-8.4349999815458432E-4</c:v>
                </c:pt>
                <c:pt idx="1304">
                  <c:v>-1.8809999892255291E-4</c:v>
                </c:pt>
                <c:pt idx="1305">
                  <c:v>1.1050000466639176E-4</c:v>
                </c:pt>
                <c:pt idx="1306">
                  <c:v>-4.9769999895943329E-4</c:v>
                </c:pt>
                <c:pt idx="1307">
                  <c:v>1.0242499993182719E-3</c:v>
                </c:pt>
                <c:pt idx="1308">
                  <c:v>-1.0120000006281771E-3</c:v>
                </c:pt>
                <c:pt idx="1310">
                  <c:v>-7.3920000431826338E-4</c:v>
                </c:pt>
                <c:pt idx="1311">
                  <c:v>-8.0089999391930178E-4</c:v>
                </c:pt>
                <c:pt idx="1312">
                  <c:v>-1.6977000050246716E-3</c:v>
                </c:pt>
                <c:pt idx="1313">
                  <c:v>-9.9965000117663294E-4</c:v>
                </c:pt>
                <c:pt idx="1314">
                  <c:v>-2.1107999928062782E-3</c:v>
                </c:pt>
                <c:pt idx="1315">
                  <c:v>-1.6888500031200238E-3</c:v>
                </c:pt>
                <c:pt idx="1316">
                  <c:v>-1.844600003096275E-3</c:v>
                </c:pt>
                <c:pt idx="1317">
                  <c:v>-1.5178000030573457E-3</c:v>
                </c:pt>
                <c:pt idx="1318">
                  <c:v>-2.4505999972461723E-3</c:v>
                </c:pt>
                <c:pt idx="1319">
                  <c:v>-2.7074000026914291E-3</c:v>
                </c:pt>
                <c:pt idx="1320">
                  <c:v>-4.9729499951354228E-3</c:v>
                </c:pt>
                <c:pt idx="1321">
                  <c:v>-3.2840999992913567E-3</c:v>
                </c:pt>
                <c:pt idx="1322">
                  <c:v>-3.5754999989876524E-3</c:v>
                </c:pt>
                <c:pt idx="1323">
                  <c:v>-3.36510000488488E-3</c:v>
                </c:pt>
                <c:pt idx="1324">
                  <c:v>-4.9500000022817403E-3</c:v>
                </c:pt>
                <c:pt idx="1325">
                  <c:v>-6.9450000009965152E-3</c:v>
                </c:pt>
                <c:pt idx="1326">
                  <c:v>-7.9454000006080605E-3</c:v>
                </c:pt>
                <c:pt idx="1327">
                  <c:v>-7.7495999939856119E-3</c:v>
                </c:pt>
                <c:pt idx="1328">
                  <c:v>-7.7315000016824342E-3</c:v>
                </c:pt>
                <c:pt idx="1329">
                  <c:v>-7.9026000021258369E-3</c:v>
                </c:pt>
                <c:pt idx="1330">
                  <c:v>-8.2615999926929362E-3</c:v>
                </c:pt>
                <c:pt idx="1331">
                  <c:v>-8.5665000005974434E-3</c:v>
                </c:pt>
                <c:pt idx="1333">
                  <c:v>-9.0337500078021549E-3</c:v>
                </c:pt>
                <c:pt idx="1334">
                  <c:v>-7.100000002537854E-3</c:v>
                </c:pt>
                <c:pt idx="1335">
                  <c:v>-9.1525997850112617E-3</c:v>
                </c:pt>
                <c:pt idx="1336">
                  <c:v>-1.0042000001703855E-2</c:v>
                </c:pt>
                <c:pt idx="1337">
                  <c:v>-9.9333000034675933E-3</c:v>
                </c:pt>
                <c:pt idx="1338">
                  <c:v>-1.0266799996315967E-2</c:v>
                </c:pt>
                <c:pt idx="1339">
                  <c:v>-1.1444000003393739E-2</c:v>
                </c:pt>
                <c:pt idx="1340">
                  <c:v>-9.5453999965684488E-3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96-4627-903F-6B20C32A923A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Active!$F$21:$F$1844</c:f>
              <c:numCache>
                <c:formatCode>General</c:formatCode>
                <c:ptCount val="1824"/>
                <c:pt idx="0">
                  <c:v>-50229</c:v>
                </c:pt>
                <c:pt idx="1">
                  <c:v>-49258</c:v>
                </c:pt>
                <c:pt idx="2">
                  <c:v>-48352</c:v>
                </c:pt>
                <c:pt idx="3">
                  <c:v>-47713</c:v>
                </c:pt>
                <c:pt idx="4">
                  <c:v>-46768</c:v>
                </c:pt>
                <c:pt idx="5">
                  <c:v>-46672.5</c:v>
                </c:pt>
                <c:pt idx="6">
                  <c:v>-46083</c:v>
                </c:pt>
                <c:pt idx="7">
                  <c:v>-45603.5</c:v>
                </c:pt>
                <c:pt idx="8">
                  <c:v>-45466</c:v>
                </c:pt>
                <c:pt idx="9">
                  <c:v>-45356</c:v>
                </c:pt>
                <c:pt idx="10">
                  <c:v>-44902</c:v>
                </c:pt>
                <c:pt idx="11">
                  <c:v>-44647</c:v>
                </c:pt>
                <c:pt idx="12">
                  <c:v>-44366</c:v>
                </c:pt>
                <c:pt idx="13">
                  <c:v>-44076</c:v>
                </c:pt>
                <c:pt idx="14">
                  <c:v>-44019</c:v>
                </c:pt>
                <c:pt idx="15">
                  <c:v>-43931</c:v>
                </c:pt>
                <c:pt idx="16">
                  <c:v>-43426</c:v>
                </c:pt>
                <c:pt idx="17">
                  <c:v>-42921</c:v>
                </c:pt>
                <c:pt idx="18">
                  <c:v>-42840</c:v>
                </c:pt>
                <c:pt idx="19">
                  <c:v>-42829</c:v>
                </c:pt>
                <c:pt idx="20">
                  <c:v>-42778</c:v>
                </c:pt>
                <c:pt idx="21">
                  <c:v>-41985</c:v>
                </c:pt>
                <c:pt idx="22">
                  <c:v>-41729</c:v>
                </c:pt>
                <c:pt idx="23">
                  <c:v>-41540</c:v>
                </c:pt>
                <c:pt idx="24">
                  <c:v>-41368</c:v>
                </c:pt>
                <c:pt idx="25">
                  <c:v>-40099</c:v>
                </c:pt>
                <c:pt idx="26">
                  <c:v>-40053</c:v>
                </c:pt>
                <c:pt idx="27">
                  <c:v>-39958</c:v>
                </c:pt>
                <c:pt idx="28">
                  <c:v>-38529.5</c:v>
                </c:pt>
                <c:pt idx="29">
                  <c:v>-38336</c:v>
                </c:pt>
                <c:pt idx="30">
                  <c:v>-38237</c:v>
                </c:pt>
                <c:pt idx="31">
                  <c:v>-38092</c:v>
                </c:pt>
                <c:pt idx="32">
                  <c:v>-38037</c:v>
                </c:pt>
                <c:pt idx="33">
                  <c:v>-37453</c:v>
                </c:pt>
                <c:pt idx="34">
                  <c:v>-37374</c:v>
                </c:pt>
                <c:pt idx="35">
                  <c:v>-37343</c:v>
                </c:pt>
                <c:pt idx="36">
                  <c:v>-36726</c:v>
                </c:pt>
                <c:pt idx="37">
                  <c:v>-36087</c:v>
                </c:pt>
                <c:pt idx="38">
                  <c:v>-36074</c:v>
                </c:pt>
                <c:pt idx="39">
                  <c:v>-36008</c:v>
                </c:pt>
                <c:pt idx="40">
                  <c:v>-34840</c:v>
                </c:pt>
                <c:pt idx="41">
                  <c:v>-34807</c:v>
                </c:pt>
                <c:pt idx="42">
                  <c:v>-34567</c:v>
                </c:pt>
                <c:pt idx="43">
                  <c:v>-33983</c:v>
                </c:pt>
                <c:pt idx="44">
                  <c:v>-33441</c:v>
                </c:pt>
                <c:pt idx="45">
                  <c:v>-33309</c:v>
                </c:pt>
                <c:pt idx="46">
                  <c:v>-32747</c:v>
                </c:pt>
                <c:pt idx="47">
                  <c:v>-32747</c:v>
                </c:pt>
                <c:pt idx="48">
                  <c:v>-32540</c:v>
                </c:pt>
                <c:pt idx="49">
                  <c:v>-32240</c:v>
                </c:pt>
                <c:pt idx="50">
                  <c:v>-32130</c:v>
                </c:pt>
                <c:pt idx="51">
                  <c:v>-31998</c:v>
                </c:pt>
                <c:pt idx="52">
                  <c:v>-31293</c:v>
                </c:pt>
                <c:pt idx="53">
                  <c:v>-31227</c:v>
                </c:pt>
                <c:pt idx="54">
                  <c:v>-30817</c:v>
                </c:pt>
                <c:pt idx="55">
                  <c:v>-30740</c:v>
                </c:pt>
                <c:pt idx="56">
                  <c:v>-30581</c:v>
                </c:pt>
                <c:pt idx="57">
                  <c:v>-30101</c:v>
                </c:pt>
                <c:pt idx="58">
                  <c:v>-29640</c:v>
                </c:pt>
                <c:pt idx="59">
                  <c:v>-29528</c:v>
                </c:pt>
                <c:pt idx="60">
                  <c:v>-29387</c:v>
                </c:pt>
                <c:pt idx="61">
                  <c:v>-29137.5</c:v>
                </c:pt>
                <c:pt idx="62">
                  <c:v>-28763</c:v>
                </c:pt>
                <c:pt idx="63">
                  <c:v>-28757</c:v>
                </c:pt>
                <c:pt idx="64">
                  <c:v>-28718.5</c:v>
                </c:pt>
                <c:pt idx="65">
                  <c:v>-28711</c:v>
                </c:pt>
                <c:pt idx="66">
                  <c:v>-28710</c:v>
                </c:pt>
                <c:pt idx="67">
                  <c:v>-28603</c:v>
                </c:pt>
                <c:pt idx="68">
                  <c:v>-28515</c:v>
                </c:pt>
                <c:pt idx="69">
                  <c:v>-28078</c:v>
                </c:pt>
                <c:pt idx="70">
                  <c:v>-27529</c:v>
                </c:pt>
                <c:pt idx="71">
                  <c:v>-27408</c:v>
                </c:pt>
                <c:pt idx="72">
                  <c:v>-27408</c:v>
                </c:pt>
                <c:pt idx="73">
                  <c:v>-26930</c:v>
                </c:pt>
                <c:pt idx="74">
                  <c:v>-26853</c:v>
                </c:pt>
                <c:pt idx="75">
                  <c:v>-26670</c:v>
                </c:pt>
                <c:pt idx="76">
                  <c:v>-26218</c:v>
                </c:pt>
                <c:pt idx="77">
                  <c:v>-26185</c:v>
                </c:pt>
                <c:pt idx="78">
                  <c:v>-26185</c:v>
                </c:pt>
                <c:pt idx="79">
                  <c:v>-26179</c:v>
                </c:pt>
                <c:pt idx="80">
                  <c:v>-26174</c:v>
                </c:pt>
                <c:pt idx="81">
                  <c:v>-26174</c:v>
                </c:pt>
                <c:pt idx="82">
                  <c:v>-26016</c:v>
                </c:pt>
                <c:pt idx="83">
                  <c:v>-25592</c:v>
                </c:pt>
                <c:pt idx="84">
                  <c:v>-25524</c:v>
                </c:pt>
                <c:pt idx="85">
                  <c:v>-25458</c:v>
                </c:pt>
                <c:pt idx="86">
                  <c:v>-25458</c:v>
                </c:pt>
                <c:pt idx="87">
                  <c:v>-25368</c:v>
                </c:pt>
                <c:pt idx="88">
                  <c:v>-25342</c:v>
                </c:pt>
                <c:pt idx="89">
                  <c:v>-24863</c:v>
                </c:pt>
                <c:pt idx="90">
                  <c:v>-24773</c:v>
                </c:pt>
                <c:pt idx="91">
                  <c:v>-24751</c:v>
                </c:pt>
                <c:pt idx="92">
                  <c:v>-24652</c:v>
                </c:pt>
                <c:pt idx="93">
                  <c:v>-24637</c:v>
                </c:pt>
                <c:pt idx="94">
                  <c:v>-24386</c:v>
                </c:pt>
                <c:pt idx="95">
                  <c:v>-24213</c:v>
                </c:pt>
                <c:pt idx="96">
                  <c:v>-24161</c:v>
                </c:pt>
                <c:pt idx="97">
                  <c:v>-24119</c:v>
                </c:pt>
                <c:pt idx="98">
                  <c:v>-23921</c:v>
                </c:pt>
                <c:pt idx="99">
                  <c:v>-23414</c:v>
                </c:pt>
                <c:pt idx="100">
                  <c:v>-23399</c:v>
                </c:pt>
                <c:pt idx="101">
                  <c:v>-23302</c:v>
                </c:pt>
                <c:pt idx="102">
                  <c:v>-22095.5</c:v>
                </c:pt>
                <c:pt idx="103">
                  <c:v>-22004</c:v>
                </c:pt>
                <c:pt idx="104">
                  <c:v>-21947</c:v>
                </c:pt>
                <c:pt idx="105">
                  <c:v>-21363</c:v>
                </c:pt>
                <c:pt idx="106">
                  <c:v>-20867</c:v>
                </c:pt>
                <c:pt idx="107">
                  <c:v>-20845</c:v>
                </c:pt>
                <c:pt idx="108">
                  <c:v>-20746</c:v>
                </c:pt>
                <c:pt idx="109">
                  <c:v>-20702</c:v>
                </c:pt>
                <c:pt idx="110">
                  <c:v>-20669</c:v>
                </c:pt>
                <c:pt idx="111">
                  <c:v>-20645</c:v>
                </c:pt>
                <c:pt idx="112">
                  <c:v>-20570</c:v>
                </c:pt>
                <c:pt idx="113">
                  <c:v>-19934.5</c:v>
                </c:pt>
                <c:pt idx="114">
                  <c:v>-19843</c:v>
                </c:pt>
                <c:pt idx="115">
                  <c:v>-19455</c:v>
                </c:pt>
                <c:pt idx="116">
                  <c:v>-19334</c:v>
                </c:pt>
                <c:pt idx="117">
                  <c:v>-18596</c:v>
                </c:pt>
                <c:pt idx="118">
                  <c:v>-16729</c:v>
                </c:pt>
                <c:pt idx="119">
                  <c:v>-16622</c:v>
                </c:pt>
                <c:pt idx="120">
                  <c:v>-16459</c:v>
                </c:pt>
                <c:pt idx="121">
                  <c:v>-15974</c:v>
                </c:pt>
                <c:pt idx="122">
                  <c:v>-15561</c:v>
                </c:pt>
                <c:pt idx="123">
                  <c:v>-12188</c:v>
                </c:pt>
                <c:pt idx="124">
                  <c:v>-11307</c:v>
                </c:pt>
                <c:pt idx="125">
                  <c:v>-10982</c:v>
                </c:pt>
                <c:pt idx="126">
                  <c:v>-10822</c:v>
                </c:pt>
                <c:pt idx="127">
                  <c:v>-9636</c:v>
                </c:pt>
                <c:pt idx="128">
                  <c:v>-9627</c:v>
                </c:pt>
                <c:pt idx="129">
                  <c:v>-9601</c:v>
                </c:pt>
                <c:pt idx="130">
                  <c:v>-9581</c:v>
                </c:pt>
                <c:pt idx="131">
                  <c:v>-8000</c:v>
                </c:pt>
                <c:pt idx="132">
                  <c:v>-7910</c:v>
                </c:pt>
                <c:pt idx="133">
                  <c:v>-7857</c:v>
                </c:pt>
                <c:pt idx="134">
                  <c:v>-7855</c:v>
                </c:pt>
                <c:pt idx="135">
                  <c:v>-7844</c:v>
                </c:pt>
                <c:pt idx="136">
                  <c:v>-7675</c:v>
                </c:pt>
                <c:pt idx="137">
                  <c:v>-7361</c:v>
                </c:pt>
                <c:pt idx="138">
                  <c:v>-7205</c:v>
                </c:pt>
                <c:pt idx="139">
                  <c:v>-6709</c:v>
                </c:pt>
                <c:pt idx="140">
                  <c:v>-6709</c:v>
                </c:pt>
                <c:pt idx="141">
                  <c:v>-6687</c:v>
                </c:pt>
                <c:pt idx="142">
                  <c:v>-6591</c:v>
                </c:pt>
                <c:pt idx="143">
                  <c:v>-6591</c:v>
                </c:pt>
                <c:pt idx="144">
                  <c:v>-6591</c:v>
                </c:pt>
                <c:pt idx="145">
                  <c:v>-6347</c:v>
                </c:pt>
                <c:pt idx="146">
                  <c:v>-6347</c:v>
                </c:pt>
                <c:pt idx="147">
                  <c:v>-6347</c:v>
                </c:pt>
                <c:pt idx="148">
                  <c:v>-6066</c:v>
                </c:pt>
                <c:pt idx="149">
                  <c:v>-6066</c:v>
                </c:pt>
                <c:pt idx="150">
                  <c:v>-6066</c:v>
                </c:pt>
                <c:pt idx="151">
                  <c:v>-6064</c:v>
                </c:pt>
                <c:pt idx="152">
                  <c:v>-6062</c:v>
                </c:pt>
                <c:pt idx="153">
                  <c:v>-6062</c:v>
                </c:pt>
                <c:pt idx="154">
                  <c:v>-6062</c:v>
                </c:pt>
                <c:pt idx="155">
                  <c:v>-6053</c:v>
                </c:pt>
                <c:pt idx="156">
                  <c:v>-6053</c:v>
                </c:pt>
                <c:pt idx="157">
                  <c:v>-6053</c:v>
                </c:pt>
                <c:pt idx="158">
                  <c:v>-5941</c:v>
                </c:pt>
                <c:pt idx="159">
                  <c:v>-5288</c:v>
                </c:pt>
                <c:pt idx="160">
                  <c:v>-5277</c:v>
                </c:pt>
                <c:pt idx="161">
                  <c:v>-5277</c:v>
                </c:pt>
                <c:pt idx="162">
                  <c:v>-5266</c:v>
                </c:pt>
                <c:pt idx="163">
                  <c:v>-5178</c:v>
                </c:pt>
                <c:pt idx="164">
                  <c:v>-4711</c:v>
                </c:pt>
                <c:pt idx="165">
                  <c:v>-4671</c:v>
                </c:pt>
                <c:pt idx="166">
                  <c:v>-4588</c:v>
                </c:pt>
                <c:pt idx="167">
                  <c:v>-4566</c:v>
                </c:pt>
                <c:pt idx="168">
                  <c:v>-4555</c:v>
                </c:pt>
                <c:pt idx="169">
                  <c:v>-4511</c:v>
                </c:pt>
                <c:pt idx="170">
                  <c:v>-4476</c:v>
                </c:pt>
                <c:pt idx="171">
                  <c:v>-4467</c:v>
                </c:pt>
                <c:pt idx="172">
                  <c:v>-4394</c:v>
                </c:pt>
                <c:pt idx="173">
                  <c:v>-4298</c:v>
                </c:pt>
                <c:pt idx="174">
                  <c:v>-4219</c:v>
                </c:pt>
                <c:pt idx="175">
                  <c:v>-4208</c:v>
                </c:pt>
                <c:pt idx="176">
                  <c:v>-4096</c:v>
                </c:pt>
                <c:pt idx="177">
                  <c:v>-4085</c:v>
                </c:pt>
                <c:pt idx="178">
                  <c:v>-4024</c:v>
                </c:pt>
                <c:pt idx="179">
                  <c:v>-4006</c:v>
                </c:pt>
                <c:pt idx="180">
                  <c:v>-3995</c:v>
                </c:pt>
                <c:pt idx="181">
                  <c:v>-3968</c:v>
                </c:pt>
                <c:pt idx="182">
                  <c:v>-3927</c:v>
                </c:pt>
                <c:pt idx="183">
                  <c:v>-3925</c:v>
                </c:pt>
                <c:pt idx="184">
                  <c:v>-3903</c:v>
                </c:pt>
                <c:pt idx="185">
                  <c:v>-3898</c:v>
                </c:pt>
                <c:pt idx="186">
                  <c:v>-3894</c:v>
                </c:pt>
                <c:pt idx="187">
                  <c:v>-3889</c:v>
                </c:pt>
                <c:pt idx="188">
                  <c:v>-3887</c:v>
                </c:pt>
                <c:pt idx="189">
                  <c:v>-3887</c:v>
                </c:pt>
                <c:pt idx="190">
                  <c:v>-3876</c:v>
                </c:pt>
                <c:pt idx="191">
                  <c:v>-3874</c:v>
                </c:pt>
                <c:pt idx="192">
                  <c:v>-3874</c:v>
                </c:pt>
                <c:pt idx="193">
                  <c:v>-3874</c:v>
                </c:pt>
                <c:pt idx="194">
                  <c:v>-3874</c:v>
                </c:pt>
                <c:pt idx="195">
                  <c:v>-3865</c:v>
                </c:pt>
                <c:pt idx="196">
                  <c:v>-3861</c:v>
                </c:pt>
                <c:pt idx="197">
                  <c:v>-3793</c:v>
                </c:pt>
                <c:pt idx="198">
                  <c:v>-3793</c:v>
                </c:pt>
                <c:pt idx="199">
                  <c:v>-3788</c:v>
                </c:pt>
                <c:pt idx="200">
                  <c:v>-3788</c:v>
                </c:pt>
                <c:pt idx="201">
                  <c:v>-3788</c:v>
                </c:pt>
                <c:pt idx="202">
                  <c:v>-3749</c:v>
                </c:pt>
                <c:pt idx="203">
                  <c:v>-3681</c:v>
                </c:pt>
                <c:pt idx="204">
                  <c:v>-3654</c:v>
                </c:pt>
                <c:pt idx="205">
                  <c:v>-3518</c:v>
                </c:pt>
                <c:pt idx="206">
                  <c:v>-3455</c:v>
                </c:pt>
                <c:pt idx="207">
                  <c:v>-3353</c:v>
                </c:pt>
                <c:pt idx="208">
                  <c:v>-3343</c:v>
                </c:pt>
                <c:pt idx="209">
                  <c:v>-3292</c:v>
                </c:pt>
                <c:pt idx="210">
                  <c:v>-3277</c:v>
                </c:pt>
                <c:pt idx="211">
                  <c:v>-3250</c:v>
                </c:pt>
                <c:pt idx="212">
                  <c:v>-3248</c:v>
                </c:pt>
                <c:pt idx="213">
                  <c:v>-3248</c:v>
                </c:pt>
                <c:pt idx="214">
                  <c:v>-3248</c:v>
                </c:pt>
                <c:pt idx="215">
                  <c:v>-3248</c:v>
                </c:pt>
                <c:pt idx="216">
                  <c:v>-3248</c:v>
                </c:pt>
                <c:pt idx="217">
                  <c:v>-3248</c:v>
                </c:pt>
                <c:pt idx="218">
                  <c:v>-3248</c:v>
                </c:pt>
                <c:pt idx="219">
                  <c:v>-3248</c:v>
                </c:pt>
                <c:pt idx="220">
                  <c:v>-3248</c:v>
                </c:pt>
                <c:pt idx="221">
                  <c:v>-3248</c:v>
                </c:pt>
                <c:pt idx="222">
                  <c:v>-3241</c:v>
                </c:pt>
                <c:pt idx="223">
                  <c:v>-3239</c:v>
                </c:pt>
                <c:pt idx="224">
                  <c:v>-3226</c:v>
                </c:pt>
                <c:pt idx="225">
                  <c:v>-3220.5</c:v>
                </c:pt>
                <c:pt idx="226">
                  <c:v>-3195</c:v>
                </c:pt>
                <c:pt idx="227">
                  <c:v>-3191</c:v>
                </c:pt>
                <c:pt idx="228">
                  <c:v>-3191</c:v>
                </c:pt>
                <c:pt idx="229">
                  <c:v>-3191</c:v>
                </c:pt>
                <c:pt idx="230">
                  <c:v>-3162</c:v>
                </c:pt>
                <c:pt idx="231">
                  <c:v>-3129</c:v>
                </c:pt>
                <c:pt idx="232">
                  <c:v>-3055</c:v>
                </c:pt>
                <c:pt idx="233">
                  <c:v>-2798</c:v>
                </c:pt>
                <c:pt idx="234">
                  <c:v>-2776</c:v>
                </c:pt>
                <c:pt idx="235">
                  <c:v>-2682</c:v>
                </c:pt>
                <c:pt idx="236">
                  <c:v>-2666</c:v>
                </c:pt>
                <c:pt idx="237">
                  <c:v>-2642</c:v>
                </c:pt>
                <c:pt idx="238">
                  <c:v>-2642</c:v>
                </c:pt>
                <c:pt idx="239">
                  <c:v>-2642</c:v>
                </c:pt>
                <c:pt idx="240">
                  <c:v>-2642</c:v>
                </c:pt>
                <c:pt idx="241">
                  <c:v>-2642</c:v>
                </c:pt>
                <c:pt idx="242">
                  <c:v>-2642</c:v>
                </c:pt>
                <c:pt idx="243">
                  <c:v>-2611</c:v>
                </c:pt>
                <c:pt idx="244">
                  <c:v>-2600</c:v>
                </c:pt>
                <c:pt idx="245">
                  <c:v>-2539</c:v>
                </c:pt>
                <c:pt idx="246">
                  <c:v>-2523</c:v>
                </c:pt>
                <c:pt idx="247">
                  <c:v>-2471</c:v>
                </c:pt>
                <c:pt idx="248">
                  <c:v>-2381</c:v>
                </c:pt>
                <c:pt idx="249">
                  <c:v>-2253</c:v>
                </c:pt>
                <c:pt idx="250">
                  <c:v>-2247</c:v>
                </c:pt>
                <c:pt idx="251">
                  <c:v>-2231</c:v>
                </c:pt>
                <c:pt idx="252">
                  <c:v>-2209</c:v>
                </c:pt>
                <c:pt idx="253">
                  <c:v>-2209</c:v>
                </c:pt>
                <c:pt idx="254">
                  <c:v>-2207</c:v>
                </c:pt>
                <c:pt idx="255">
                  <c:v>-2207</c:v>
                </c:pt>
                <c:pt idx="256">
                  <c:v>-2163</c:v>
                </c:pt>
                <c:pt idx="257">
                  <c:v>-2130</c:v>
                </c:pt>
                <c:pt idx="258">
                  <c:v>-2027</c:v>
                </c:pt>
                <c:pt idx="259">
                  <c:v>-2012</c:v>
                </c:pt>
                <c:pt idx="260">
                  <c:v>-1981</c:v>
                </c:pt>
                <c:pt idx="261">
                  <c:v>-1900</c:v>
                </c:pt>
                <c:pt idx="262">
                  <c:v>-1898</c:v>
                </c:pt>
                <c:pt idx="263">
                  <c:v>-1891</c:v>
                </c:pt>
                <c:pt idx="264">
                  <c:v>-1860</c:v>
                </c:pt>
                <c:pt idx="265">
                  <c:v>-1838</c:v>
                </c:pt>
                <c:pt idx="266">
                  <c:v>-1827</c:v>
                </c:pt>
                <c:pt idx="267">
                  <c:v>-1827</c:v>
                </c:pt>
                <c:pt idx="268">
                  <c:v>-1827</c:v>
                </c:pt>
                <c:pt idx="269">
                  <c:v>-1816</c:v>
                </c:pt>
                <c:pt idx="270">
                  <c:v>-1783</c:v>
                </c:pt>
                <c:pt idx="271">
                  <c:v>-1777</c:v>
                </c:pt>
                <c:pt idx="272">
                  <c:v>-1524</c:v>
                </c:pt>
                <c:pt idx="273">
                  <c:v>-1522</c:v>
                </c:pt>
                <c:pt idx="274">
                  <c:v>-1520</c:v>
                </c:pt>
                <c:pt idx="275">
                  <c:v>-1502</c:v>
                </c:pt>
                <c:pt idx="276">
                  <c:v>-1500</c:v>
                </c:pt>
                <c:pt idx="277">
                  <c:v>-1445</c:v>
                </c:pt>
                <c:pt idx="278">
                  <c:v>-1341</c:v>
                </c:pt>
                <c:pt idx="279">
                  <c:v>-1241</c:v>
                </c:pt>
                <c:pt idx="280">
                  <c:v>-1217</c:v>
                </c:pt>
                <c:pt idx="281">
                  <c:v>-1215</c:v>
                </c:pt>
                <c:pt idx="282">
                  <c:v>-1197</c:v>
                </c:pt>
                <c:pt idx="283">
                  <c:v>-1166</c:v>
                </c:pt>
                <c:pt idx="284">
                  <c:v>-1127</c:v>
                </c:pt>
                <c:pt idx="285">
                  <c:v>-1127</c:v>
                </c:pt>
                <c:pt idx="286">
                  <c:v>-1083</c:v>
                </c:pt>
                <c:pt idx="287">
                  <c:v>-933</c:v>
                </c:pt>
                <c:pt idx="288">
                  <c:v>-927</c:v>
                </c:pt>
                <c:pt idx="289">
                  <c:v>-907</c:v>
                </c:pt>
                <c:pt idx="290">
                  <c:v>-802</c:v>
                </c:pt>
                <c:pt idx="291">
                  <c:v>-671</c:v>
                </c:pt>
                <c:pt idx="292">
                  <c:v>-637</c:v>
                </c:pt>
                <c:pt idx="293">
                  <c:v>-633</c:v>
                </c:pt>
                <c:pt idx="294">
                  <c:v>-626</c:v>
                </c:pt>
                <c:pt idx="295">
                  <c:v>-602</c:v>
                </c:pt>
                <c:pt idx="296">
                  <c:v>-602</c:v>
                </c:pt>
                <c:pt idx="297">
                  <c:v>-591</c:v>
                </c:pt>
                <c:pt idx="298">
                  <c:v>-558</c:v>
                </c:pt>
                <c:pt idx="299">
                  <c:v>-543</c:v>
                </c:pt>
                <c:pt idx="300">
                  <c:v>-543</c:v>
                </c:pt>
                <c:pt idx="301">
                  <c:v>-538</c:v>
                </c:pt>
                <c:pt idx="302">
                  <c:v>-505</c:v>
                </c:pt>
                <c:pt idx="303">
                  <c:v>-488</c:v>
                </c:pt>
                <c:pt idx="304">
                  <c:v>-483</c:v>
                </c:pt>
                <c:pt idx="305">
                  <c:v>-470</c:v>
                </c:pt>
                <c:pt idx="306">
                  <c:v>-462</c:v>
                </c:pt>
                <c:pt idx="307">
                  <c:v>-439</c:v>
                </c:pt>
                <c:pt idx="308">
                  <c:v>-433</c:v>
                </c:pt>
                <c:pt idx="309">
                  <c:v>-429</c:v>
                </c:pt>
                <c:pt idx="310">
                  <c:v>-428</c:v>
                </c:pt>
                <c:pt idx="311">
                  <c:v>-424</c:v>
                </c:pt>
                <c:pt idx="312">
                  <c:v>-416</c:v>
                </c:pt>
                <c:pt idx="313">
                  <c:v>-416</c:v>
                </c:pt>
                <c:pt idx="314">
                  <c:v>-384</c:v>
                </c:pt>
                <c:pt idx="315">
                  <c:v>-376</c:v>
                </c:pt>
                <c:pt idx="316">
                  <c:v>-365</c:v>
                </c:pt>
                <c:pt idx="317">
                  <c:v>-348</c:v>
                </c:pt>
                <c:pt idx="318">
                  <c:v>-305</c:v>
                </c:pt>
                <c:pt idx="319">
                  <c:v>-302</c:v>
                </c:pt>
                <c:pt idx="320">
                  <c:v>-270</c:v>
                </c:pt>
                <c:pt idx="321">
                  <c:v>-257</c:v>
                </c:pt>
                <c:pt idx="322">
                  <c:v>-253</c:v>
                </c:pt>
                <c:pt idx="323">
                  <c:v>-216</c:v>
                </c:pt>
                <c:pt idx="324">
                  <c:v>-167</c:v>
                </c:pt>
                <c:pt idx="325">
                  <c:v>-159</c:v>
                </c:pt>
                <c:pt idx="326">
                  <c:v>-159</c:v>
                </c:pt>
                <c:pt idx="327">
                  <c:v>-159</c:v>
                </c:pt>
                <c:pt idx="328">
                  <c:v>-121</c:v>
                </c:pt>
                <c:pt idx="329">
                  <c:v>-108</c:v>
                </c:pt>
                <c:pt idx="330">
                  <c:v>-88</c:v>
                </c:pt>
                <c:pt idx="331">
                  <c:v>-79</c:v>
                </c:pt>
                <c:pt idx="332">
                  <c:v>-29</c:v>
                </c:pt>
                <c:pt idx="333">
                  <c:v>-27</c:v>
                </c:pt>
                <c:pt idx="334">
                  <c:v>-23</c:v>
                </c:pt>
                <c:pt idx="335">
                  <c:v>-18</c:v>
                </c:pt>
                <c:pt idx="336">
                  <c:v>-9</c:v>
                </c:pt>
                <c:pt idx="337">
                  <c:v>-9</c:v>
                </c:pt>
                <c:pt idx="338">
                  <c:v>-3</c:v>
                </c:pt>
                <c:pt idx="339">
                  <c:v>-1</c:v>
                </c:pt>
                <c:pt idx="340">
                  <c:v>0</c:v>
                </c:pt>
                <c:pt idx="341">
                  <c:v>8</c:v>
                </c:pt>
                <c:pt idx="342">
                  <c:v>8</c:v>
                </c:pt>
                <c:pt idx="343">
                  <c:v>10</c:v>
                </c:pt>
                <c:pt idx="344">
                  <c:v>13</c:v>
                </c:pt>
                <c:pt idx="345">
                  <c:v>19</c:v>
                </c:pt>
                <c:pt idx="346">
                  <c:v>68</c:v>
                </c:pt>
                <c:pt idx="347">
                  <c:v>70</c:v>
                </c:pt>
                <c:pt idx="348">
                  <c:v>81</c:v>
                </c:pt>
                <c:pt idx="349">
                  <c:v>81</c:v>
                </c:pt>
                <c:pt idx="350">
                  <c:v>81</c:v>
                </c:pt>
                <c:pt idx="351">
                  <c:v>114</c:v>
                </c:pt>
                <c:pt idx="352">
                  <c:v>122</c:v>
                </c:pt>
                <c:pt idx="353">
                  <c:v>129</c:v>
                </c:pt>
                <c:pt idx="354">
                  <c:v>129</c:v>
                </c:pt>
                <c:pt idx="355">
                  <c:v>131</c:v>
                </c:pt>
                <c:pt idx="356">
                  <c:v>156</c:v>
                </c:pt>
                <c:pt idx="357">
                  <c:v>162</c:v>
                </c:pt>
                <c:pt idx="358">
                  <c:v>221</c:v>
                </c:pt>
                <c:pt idx="359">
                  <c:v>292</c:v>
                </c:pt>
                <c:pt idx="360">
                  <c:v>301</c:v>
                </c:pt>
                <c:pt idx="361">
                  <c:v>301</c:v>
                </c:pt>
                <c:pt idx="362">
                  <c:v>323</c:v>
                </c:pt>
                <c:pt idx="363">
                  <c:v>329</c:v>
                </c:pt>
                <c:pt idx="364">
                  <c:v>331</c:v>
                </c:pt>
                <c:pt idx="365">
                  <c:v>382</c:v>
                </c:pt>
                <c:pt idx="366">
                  <c:v>437</c:v>
                </c:pt>
                <c:pt idx="367">
                  <c:v>487</c:v>
                </c:pt>
                <c:pt idx="368">
                  <c:v>540</c:v>
                </c:pt>
                <c:pt idx="369">
                  <c:v>546</c:v>
                </c:pt>
                <c:pt idx="370">
                  <c:v>557</c:v>
                </c:pt>
                <c:pt idx="371">
                  <c:v>568</c:v>
                </c:pt>
                <c:pt idx="372">
                  <c:v>573</c:v>
                </c:pt>
                <c:pt idx="373">
                  <c:v>601</c:v>
                </c:pt>
                <c:pt idx="374">
                  <c:v>630</c:v>
                </c:pt>
                <c:pt idx="375">
                  <c:v>647</c:v>
                </c:pt>
                <c:pt idx="376">
                  <c:v>663</c:v>
                </c:pt>
                <c:pt idx="377">
                  <c:v>663</c:v>
                </c:pt>
                <c:pt idx="378">
                  <c:v>663</c:v>
                </c:pt>
                <c:pt idx="379">
                  <c:v>671</c:v>
                </c:pt>
                <c:pt idx="380">
                  <c:v>674</c:v>
                </c:pt>
                <c:pt idx="381">
                  <c:v>674</c:v>
                </c:pt>
                <c:pt idx="382">
                  <c:v>674</c:v>
                </c:pt>
                <c:pt idx="383">
                  <c:v>674</c:v>
                </c:pt>
                <c:pt idx="384">
                  <c:v>680</c:v>
                </c:pt>
                <c:pt idx="385">
                  <c:v>680</c:v>
                </c:pt>
                <c:pt idx="386">
                  <c:v>722</c:v>
                </c:pt>
                <c:pt idx="387">
                  <c:v>733</c:v>
                </c:pt>
                <c:pt idx="388">
                  <c:v>735</c:v>
                </c:pt>
                <c:pt idx="389">
                  <c:v>740</c:v>
                </c:pt>
                <c:pt idx="390">
                  <c:v>742</c:v>
                </c:pt>
                <c:pt idx="391">
                  <c:v>753</c:v>
                </c:pt>
                <c:pt idx="392">
                  <c:v>757</c:v>
                </c:pt>
                <c:pt idx="393">
                  <c:v>762</c:v>
                </c:pt>
                <c:pt idx="394">
                  <c:v>773</c:v>
                </c:pt>
                <c:pt idx="395">
                  <c:v>773</c:v>
                </c:pt>
                <c:pt idx="396">
                  <c:v>775</c:v>
                </c:pt>
                <c:pt idx="397">
                  <c:v>775</c:v>
                </c:pt>
                <c:pt idx="398">
                  <c:v>775</c:v>
                </c:pt>
                <c:pt idx="399">
                  <c:v>794</c:v>
                </c:pt>
                <c:pt idx="400">
                  <c:v>794</c:v>
                </c:pt>
                <c:pt idx="401">
                  <c:v>819</c:v>
                </c:pt>
                <c:pt idx="402">
                  <c:v>828</c:v>
                </c:pt>
                <c:pt idx="403">
                  <c:v>828</c:v>
                </c:pt>
                <c:pt idx="404">
                  <c:v>840</c:v>
                </c:pt>
                <c:pt idx="405">
                  <c:v>850</c:v>
                </c:pt>
                <c:pt idx="406">
                  <c:v>873</c:v>
                </c:pt>
                <c:pt idx="407">
                  <c:v>882</c:v>
                </c:pt>
                <c:pt idx="408">
                  <c:v>883</c:v>
                </c:pt>
                <c:pt idx="409">
                  <c:v>885</c:v>
                </c:pt>
                <c:pt idx="410">
                  <c:v>898</c:v>
                </c:pt>
                <c:pt idx="411">
                  <c:v>907</c:v>
                </c:pt>
                <c:pt idx="412">
                  <c:v>907</c:v>
                </c:pt>
                <c:pt idx="413">
                  <c:v>980.5</c:v>
                </c:pt>
                <c:pt idx="414">
                  <c:v>995</c:v>
                </c:pt>
                <c:pt idx="415">
                  <c:v>1009</c:v>
                </c:pt>
                <c:pt idx="416">
                  <c:v>1009</c:v>
                </c:pt>
                <c:pt idx="417">
                  <c:v>1049</c:v>
                </c:pt>
                <c:pt idx="418">
                  <c:v>1196</c:v>
                </c:pt>
                <c:pt idx="419">
                  <c:v>1274.5</c:v>
                </c:pt>
                <c:pt idx="420">
                  <c:v>1278</c:v>
                </c:pt>
                <c:pt idx="421">
                  <c:v>1289</c:v>
                </c:pt>
                <c:pt idx="422">
                  <c:v>1308</c:v>
                </c:pt>
                <c:pt idx="423">
                  <c:v>1370</c:v>
                </c:pt>
                <c:pt idx="424">
                  <c:v>1374</c:v>
                </c:pt>
                <c:pt idx="425">
                  <c:v>1394</c:v>
                </c:pt>
                <c:pt idx="426">
                  <c:v>1409</c:v>
                </c:pt>
                <c:pt idx="427">
                  <c:v>1412</c:v>
                </c:pt>
                <c:pt idx="428">
                  <c:v>1412</c:v>
                </c:pt>
                <c:pt idx="429">
                  <c:v>1425</c:v>
                </c:pt>
                <c:pt idx="430">
                  <c:v>1467</c:v>
                </c:pt>
                <c:pt idx="431">
                  <c:v>1478</c:v>
                </c:pt>
                <c:pt idx="432">
                  <c:v>1480</c:v>
                </c:pt>
                <c:pt idx="433">
                  <c:v>1480</c:v>
                </c:pt>
                <c:pt idx="434">
                  <c:v>1480</c:v>
                </c:pt>
                <c:pt idx="435">
                  <c:v>1489</c:v>
                </c:pt>
                <c:pt idx="436">
                  <c:v>1524</c:v>
                </c:pt>
                <c:pt idx="437">
                  <c:v>1526</c:v>
                </c:pt>
                <c:pt idx="438">
                  <c:v>1533</c:v>
                </c:pt>
                <c:pt idx="439">
                  <c:v>1535</c:v>
                </c:pt>
                <c:pt idx="440">
                  <c:v>1546</c:v>
                </c:pt>
                <c:pt idx="441">
                  <c:v>1546</c:v>
                </c:pt>
                <c:pt idx="442">
                  <c:v>1579</c:v>
                </c:pt>
                <c:pt idx="443">
                  <c:v>1609</c:v>
                </c:pt>
                <c:pt idx="444">
                  <c:v>1621</c:v>
                </c:pt>
                <c:pt idx="445">
                  <c:v>1645</c:v>
                </c:pt>
                <c:pt idx="446">
                  <c:v>1678</c:v>
                </c:pt>
                <c:pt idx="447">
                  <c:v>1682</c:v>
                </c:pt>
                <c:pt idx="448">
                  <c:v>1737</c:v>
                </c:pt>
                <c:pt idx="449">
                  <c:v>1737</c:v>
                </c:pt>
                <c:pt idx="450">
                  <c:v>1737</c:v>
                </c:pt>
                <c:pt idx="451">
                  <c:v>1878.5</c:v>
                </c:pt>
                <c:pt idx="452">
                  <c:v>1903</c:v>
                </c:pt>
                <c:pt idx="453">
                  <c:v>2031</c:v>
                </c:pt>
                <c:pt idx="454">
                  <c:v>2040</c:v>
                </c:pt>
                <c:pt idx="455">
                  <c:v>2042</c:v>
                </c:pt>
                <c:pt idx="456">
                  <c:v>2051</c:v>
                </c:pt>
                <c:pt idx="457">
                  <c:v>2053</c:v>
                </c:pt>
                <c:pt idx="458">
                  <c:v>2055</c:v>
                </c:pt>
                <c:pt idx="459">
                  <c:v>2062</c:v>
                </c:pt>
                <c:pt idx="460">
                  <c:v>2073</c:v>
                </c:pt>
                <c:pt idx="461">
                  <c:v>2073</c:v>
                </c:pt>
                <c:pt idx="462">
                  <c:v>2073</c:v>
                </c:pt>
                <c:pt idx="463">
                  <c:v>2073</c:v>
                </c:pt>
                <c:pt idx="464">
                  <c:v>2075</c:v>
                </c:pt>
                <c:pt idx="465">
                  <c:v>2075</c:v>
                </c:pt>
                <c:pt idx="466">
                  <c:v>2075</c:v>
                </c:pt>
                <c:pt idx="467">
                  <c:v>2075</c:v>
                </c:pt>
                <c:pt idx="468">
                  <c:v>2075</c:v>
                </c:pt>
                <c:pt idx="469">
                  <c:v>2075</c:v>
                </c:pt>
                <c:pt idx="470">
                  <c:v>2075</c:v>
                </c:pt>
                <c:pt idx="471">
                  <c:v>2084</c:v>
                </c:pt>
                <c:pt idx="472">
                  <c:v>2103</c:v>
                </c:pt>
                <c:pt idx="473">
                  <c:v>2106</c:v>
                </c:pt>
                <c:pt idx="474">
                  <c:v>2145</c:v>
                </c:pt>
                <c:pt idx="475">
                  <c:v>2150</c:v>
                </c:pt>
                <c:pt idx="476">
                  <c:v>2152</c:v>
                </c:pt>
                <c:pt idx="477">
                  <c:v>2169</c:v>
                </c:pt>
                <c:pt idx="478">
                  <c:v>2196</c:v>
                </c:pt>
                <c:pt idx="479">
                  <c:v>2205</c:v>
                </c:pt>
                <c:pt idx="480">
                  <c:v>2207</c:v>
                </c:pt>
                <c:pt idx="481">
                  <c:v>2207</c:v>
                </c:pt>
                <c:pt idx="482">
                  <c:v>2238</c:v>
                </c:pt>
                <c:pt idx="483">
                  <c:v>2271</c:v>
                </c:pt>
                <c:pt idx="484">
                  <c:v>2273</c:v>
                </c:pt>
                <c:pt idx="485">
                  <c:v>2273</c:v>
                </c:pt>
                <c:pt idx="486">
                  <c:v>2310</c:v>
                </c:pt>
                <c:pt idx="487">
                  <c:v>2396</c:v>
                </c:pt>
                <c:pt idx="488">
                  <c:v>2501</c:v>
                </c:pt>
                <c:pt idx="489">
                  <c:v>2527</c:v>
                </c:pt>
                <c:pt idx="490">
                  <c:v>2578</c:v>
                </c:pt>
                <c:pt idx="491">
                  <c:v>2622</c:v>
                </c:pt>
                <c:pt idx="492">
                  <c:v>2622</c:v>
                </c:pt>
                <c:pt idx="493">
                  <c:v>2633</c:v>
                </c:pt>
                <c:pt idx="494">
                  <c:v>2723</c:v>
                </c:pt>
                <c:pt idx="495">
                  <c:v>2723</c:v>
                </c:pt>
                <c:pt idx="496">
                  <c:v>2723</c:v>
                </c:pt>
                <c:pt idx="497">
                  <c:v>2723</c:v>
                </c:pt>
                <c:pt idx="498">
                  <c:v>2723</c:v>
                </c:pt>
                <c:pt idx="499">
                  <c:v>2723</c:v>
                </c:pt>
                <c:pt idx="500">
                  <c:v>2723</c:v>
                </c:pt>
                <c:pt idx="501">
                  <c:v>2723</c:v>
                </c:pt>
                <c:pt idx="502">
                  <c:v>2731</c:v>
                </c:pt>
                <c:pt idx="503">
                  <c:v>2751</c:v>
                </c:pt>
                <c:pt idx="504">
                  <c:v>2762</c:v>
                </c:pt>
                <c:pt idx="505">
                  <c:v>2762</c:v>
                </c:pt>
                <c:pt idx="506">
                  <c:v>2764</c:v>
                </c:pt>
                <c:pt idx="507">
                  <c:v>2767</c:v>
                </c:pt>
                <c:pt idx="508">
                  <c:v>2767</c:v>
                </c:pt>
                <c:pt idx="509">
                  <c:v>2769</c:v>
                </c:pt>
                <c:pt idx="510">
                  <c:v>2811</c:v>
                </c:pt>
                <c:pt idx="511">
                  <c:v>2826</c:v>
                </c:pt>
                <c:pt idx="512">
                  <c:v>2844</c:v>
                </c:pt>
                <c:pt idx="513">
                  <c:v>2888</c:v>
                </c:pt>
                <c:pt idx="514">
                  <c:v>2901</c:v>
                </c:pt>
                <c:pt idx="515">
                  <c:v>2923</c:v>
                </c:pt>
                <c:pt idx="516">
                  <c:v>2940</c:v>
                </c:pt>
                <c:pt idx="517">
                  <c:v>2942</c:v>
                </c:pt>
                <c:pt idx="518">
                  <c:v>2969</c:v>
                </c:pt>
                <c:pt idx="519">
                  <c:v>2975</c:v>
                </c:pt>
                <c:pt idx="520">
                  <c:v>2991</c:v>
                </c:pt>
                <c:pt idx="521">
                  <c:v>2997</c:v>
                </c:pt>
                <c:pt idx="522">
                  <c:v>3043</c:v>
                </c:pt>
                <c:pt idx="523">
                  <c:v>3044</c:v>
                </c:pt>
                <c:pt idx="524">
                  <c:v>3050</c:v>
                </c:pt>
                <c:pt idx="525">
                  <c:v>3052</c:v>
                </c:pt>
                <c:pt idx="526">
                  <c:v>3221</c:v>
                </c:pt>
                <c:pt idx="527">
                  <c:v>3239</c:v>
                </c:pt>
                <c:pt idx="528">
                  <c:v>3282</c:v>
                </c:pt>
                <c:pt idx="529">
                  <c:v>3315</c:v>
                </c:pt>
                <c:pt idx="530">
                  <c:v>3335</c:v>
                </c:pt>
                <c:pt idx="531">
                  <c:v>3399</c:v>
                </c:pt>
                <c:pt idx="532">
                  <c:v>3419</c:v>
                </c:pt>
                <c:pt idx="533">
                  <c:v>3419</c:v>
                </c:pt>
                <c:pt idx="534">
                  <c:v>3419</c:v>
                </c:pt>
                <c:pt idx="535">
                  <c:v>3419</c:v>
                </c:pt>
                <c:pt idx="536">
                  <c:v>3430</c:v>
                </c:pt>
                <c:pt idx="537">
                  <c:v>3430</c:v>
                </c:pt>
                <c:pt idx="538">
                  <c:v>3430</c:v>
                </c:pt>
                <c:pt idx="539">
                  <c:v>3430</c:v>
                </c:pt>
                <c:pt idx="540">
                  <c:v>3441</c:v>
                </c:pt>
                <c:pt idx="541">
                  <c:v>3470.5</c:v>
                </c:pt>
                <c:pt idx="542">
                  <c:v>3470.5</c:v>
                </c:pt>
                <c:pt idx="543">
                  <c:v>3470.5</c:v>
                </c:pt>
                <c:pt idx="544">
                  <c:v>3472.5</c:v>
                </c:pt>
                <c:pt idx="545">
                  <c:v>3472.5</c:v>
                </c:pt>
                <c:pt idx="546">
                  <c:v>3474</c:v>
                </c:pt>
                <c:pt idx="547">
                  <c:v>3474</c:v>
                </c:pt>
                <c:pt idx="548">
                  <c:v>3474</c:v>
                </c:pt>
                <c:pt idx="549">
                  <c:v>3474</c:v>
                </c:pt>
                <c:pt idx="550">
                  <c:v>3474</c:v>
                </c:pt>
                <c:pt idx="551">
                  <c:v>3474</c:v>
                </c:pt>
                <c:pt idx="552">
                  <c:v>3474</c:v>
                </c:pt>
                <c:pt idx="553">
                  <c:v>3476</c:v>
                </c:pt>
                <c:pt idx="554">
                  <c:v>3479.5</c:v>
                </c:pt>
                <c:pt idx="555">
                  <c:v>3483</c:v>
                </c:pt>
                <c:pt idx="556">
                  <c:v>3483</c:v>
                </c:pt>
                <c:pt idx="557">
                  <c:v>3505</c:v>
                </c:pt>
                <c:pt idx="558">
                  <c:v>3518</c:v>
                </c:pt>
                <c:pt idx="559">
                  <c:v>3529</c:v>
                </c:pt>
                <c:pt idx="560">
                  <c:v>3573</c:v>
                </c:pt>
                <c:pt idx="561">
                  <c:v>3575</c:v>
                </c:pt>
                <c:pt idx="562">
                  <c:v>3617</c:v>
                </c:pt>
                <c:pt idx="563">
                  <c:v>3619</c:v>
                </c:pt>
                <c:pt idx="564">
                  <c:v>3650</c:v>
                </c:pt>
                <c:pt idx="565">
                  <c:v>3753</c:v>
                </c:pt>
                <c:pt idx="566">
                  <c:v>3753</c:v>
                </c:pt>
                <c:pt idx="567">
                  <c:v>3799</c:v>
                </c:pt>
                <c:pt idx="568">
                  <c:v>3869</c:v>
                </c:pt>
                <c:pt idx="569">
                  <c:v>3880</c:v>
                </c:pt>
                <c:pt idx="570">
                  <c:v>3884</c:v>
                </c:pt>
                <c:pt idx="571">
                  <c:v>3917</c:v>
                </c:pt>
                <c:pt idx="572">
                  <c:v>3963</c:v>
                </c:pt>
                <c:pt idx="573">
                  <c:v>4011</c:v>
                </c:pt>
                <c:pt idx="574">
                  <c:v>4022</c:v>
                </c:pt>
                <c:pt idx="575">
                  <c:v>4042</c:v>
                </c:pt>
                <c:pt idx="576">
                  <c:v>4080</c:v>
                </c:pt>
                <c:pt idx="577">
                  <c:v>4080</c:v>
                </c:pt>
                <c:pt idx="578">
                  <c:v>4080</c:v>
                </c:pt>
                <c:pt idx="579">
                  <c:v>4082</c:v>
                </c:pt>
                <c:pt idx="580">
                  <c:v>4082</c:v>
                </c:pt>
                <c:pt idx="581">
                  <c:v>4082</c:v>
                </c:pt>
                <c:pt idx="582">
                  <c:v>4082</c:v>
                </c:pt>
                <c:pt idx="583">
                  <c:v>4091</c:v>
                </c:pt>
                <c:pt idx="584">
                  <c:v>4091</c:v>
                </c:pt>
                <c:pt idx="585">
                  <c:v>4091</c:v>
                </c:pt>
                <c:pt idx="586">
                  <c:v>4091</c:v>
                </c:pt>
                <c:pt idx="587">
                  <c:v>4091</c:v>
                </c:pt>
                <c:pt idx="588">
                  <c:v>4091</c:v>
                </c:pt>
                <c:pt idx="589">
                  <c:v>4091</c:v>
                </c:pt>
                <c:pt idx="590">
                  <c:v>4091</c:v>
                </c:pt>
                <c:pt idx="591">
                  <c:v>4091</c:v>
                </c:pt>
                <c:pt idx="592">
                  <c:v>4091</c:v>
                </c:pt>
                <c:pt idx="593">
                  <c:v>4091</c:v>
                </c:pt>
                <c:pt idx="594">
                  <c:v>4091</c:v>
                </c:pt>
                <c:pt idx="595">
                  <c:v>4091</c:v>
                </c:pt>
                <c:pt idx="596">
                  <c:v>4091</c:v>
                </c:pt>
                <c:pt idx="597">
                  <c:v>4091</c:v>
                </c:pt>
                <c:pt idx="598">
                  <c:v>4091</c:v>
                </c:pt>
                <c:pt idx="599">
                  <c:v>4091</c:v>
                </c:pt>
                <c:pt idx="600">
                  <c:v>4091</c:v>
                </c:pt>
                <c:pt idx="601">
                  <c:v>4119</c:v>
                </c:pt>
                <c:pt idx="602">
                  <c:v>4134</c:v>
                </c:pt>
                <c:pt idx="603">
                  <c:v>4137</c:v>
                </c:pt>
                <c:pt idx="604">
                  <c:v>4137</c:v>
                </c:pt>
                <c:pt idx="605">
                  <c:v>4146</c:v>
                </c:pt>
                <c:pt idx="606">
                  <c:v>4147</c:v>
                </c:pt>
                <c:pt idx="607">
                  <c:v>4198</c:v>
                </c:pt>
                <c:pt idx="608">
                  <c:v>4198</c:v>
                </c:pt>
                <c:pt idx="609">
                  <c:v>4267</c:v>
                </c:pt>
                <c:pt idx="610">
                  <c:v>4280</c:v>
                </c:pt>
                <c:pt idx="611">
                  <c:v>4398</c:v>
                </c:pt>
                <c:pt idx="612">
                  <c:v>4459</c:v>
                </c:pt>
                <c:pt idx="613">
                  <c:v>4624</c:v>
                </c:pt>
                <c:pt idx="614">
                  <c:v>4629</c:v>
                </c:pt>
                <c:pt idx="615">
                  <c:v>4708</c:v>
                </c:pt>
                <c:pt idx="616">
                  <c:v>4774</c:v>
                </c:pt>
                <c:pt idx="617">
                  <c:v>4774</c:v>
                </c:pt>
                <c:pt idx="618">
                  <c:v>4774</c:v>
                </c:pt>
                <c:pt idx="619">
                  <c:v>4774</c:v>
                </c:pt>
                <c:pt idx="620">
                  <c:v>4774</c:v>
                </c:pt>
                <c:pt idx="621">
                  <c:v>4774</c:v>
                </c:pt>
                <c:pt idx="622">
                  <c:v>4774</c:v>
                </c:pt>
                <c:pt idx="623">
                  <c:v>4785</c:v>
                </c:pt>
                <c:pt idx="624">
                  <c:v>4787</c:v>
                </c:pt>
                <c:pt idx="625">
                  <c:v>4787</c:v>
                </c:pt>
                <c:pt idx="626">
                  <c:v>4787</c:v>
                </c:pt>
                <c:pt idx="627">
                  <c:v>4787</c:v>
                </c:pt>
                <c:pt idx="628">
                  <c:v>4787</c:v>
                </c:pt>
                <c:pt idx="629">
                  <c:v>4798</c:v>
                </c:pt>
                <c:pt idx="630">
                  <c:v>4798</c:v>
                </c:pt>
                <c:pt idx="631">
                  <c:v>4798</c:v>
                </c:pt>
                <c:pt idx="632">
                  <c:v>4798</c:v>
                </c:pt>
                <c:pt idx="633">
                  <c:v>4807</c:v>
                </c:pt>
                <c:pt idx="634">
                  <c:v>4813</c:v>
                </c:pt>
                <c:pt idx="635">
                  <c:v>4829</c:v>
                </c:pt>
                <c:pt idx="636">
                  <c:v>4829</c:v>
                </c:pt>
                <c:pt idx="637">
                  <c:v>4829</c:v>
                </c:pt>
                <c:pt idx="638">
                  <c:v>4829</c:v>
                </c:pt>
                <c:pt idx="639">
                  <c:v>4840</c:v>
                </c:pt>
                <c:pt idx="640">
                  <c:v>4842</c:v>
                </c:pt>
                <c:pt idx="641">
                  <c:v>4930</c:v>
                </c:pt>
                <c:pt idx="642">
                  <c:v>4939</c:v>
                </c:pt>
                <c:pt idx="643">
                  <c:v>4941</c:v>
                </c:pt>
                <c:pt idx="644">
                  <c:v>5130</c:v>
                </c:pt>
                <c:pt idx="645">
                  <c:v>5165</c:v>
                </c:pt>
                <c:pt idx="646">
                  <c:v>5230</c:v>
                </c:pt>
                <c:pt idx="647">
                  <c:v>5263</c:v>
                </c:pt>
                <c:pt idx="648">
                  <c:v>5279</c:v>
                </c:pt>
                <c:pt idx="649">
                  <c:v>5290</c:v>
                </c:pt>
                <c:pt idx="650">
                  <c:v>5312</c:v>
                </c:pt>
                <c:pt idx="651">
                  <c:v>5318</c:v>
                </c:pt>
                <c:pt idx="652">
                  <c:v>5325</c:v>
                </c:pt>
                <c:pt idx="653">
                  <c:v>5325</c:v>
                </c:pt>
                <c:pt idx="654">
                  <c:v>5375</c:v>
                </c:pt>
                <c:pt idx="655">
                  <c:v>5390</c:v>
                </c:pt>
                <c:pt idx="656">
                  <c:v>5448</c:v>
                </c:pt>
                <c:pt idx="657">
                  <c:v>5448</c:v>
                </c:pt>
                <c:pt idx="658">
                  <c:v>5448</c:v>
                </c:pt>
                <c:pt idx="659">
                  <c:v>5448</c:v>
                </c:pt>
                <c:pt idx="660">
                  <c:v>5448</c:v>
                </c:pt>
                <c:pt idx="661">
                  <c:v>5448</c:v>
                </c:pt>
                <c:pt idx="662">
                  <c:v>5459</c:v>
                </c:pt>
                <c:pt idx="663">
                  <c:v>5459</c:v>
                </c:pt>
                <c:pt idx="664">
                  <c:v>5461</c:v>
                </c:pt>
                <c:pt idx="665">
                  <c:v>5468</c:v>
                </c:pt>
                <c:pt idx="666">
                  <c:v>5468</c:v>
                </c:pt>
                <c:pt idx="667">
                  <c:v>5470</c:v>
                </c:pt>
                <c:pt idx="668">
                  <c:v>5474</c:v>
                </c:pt>
                <c:pt idx="669">
                  <c:v>5479</c:v>
                </c:pt>
                <c:pt idx="670">
                  <c:v>5481</c:v>
                </c:pt>
                <c:pt idx="671">
                  <c:v>5481</c:v>
                </c:pt>
                <c:pt idx="672">
                  <c:v>5483</c:v>
                </c:pt>
                <c:pt idx="673">
                  <c:v>5490</c:v>
                </c:pt>
                <c:pt idx="674">
                  <c:v>5496</c:v>
                </c:pt>
                <c:pt idx="675">
                  <c:v>5496</c:v>
                </c:pt>
                <c:pt idx="676">
                  <c:v>5497.5</c:v>
                </c:pt>
                <c:pt idx="677">
                  <c:v>5498</c:v>
                </c:pt>
                <c:pt idx="678">
                  <c:v>5503</c:v>
                </c:pt>
                <c:pt idx="679">
                  <c:v>5503</c:v>
                </c:pt>
                <c:pt idx="680">
                  <c:v>5505</c:v>
                </c:pt>
                <c:pt idx="681">
                  <c:v>5505</c:v>
                </c:pt>
                <c:pt idx="682">
                  <c:v>5506.5</c:v>
                </c:pt>
                <c:pt idx="683">
                  <c:v>5506.5</c:v>
                </c:pt>
                <c:pt idx="684">
                  <c:v>5512</c:v>
                </c:pt>
                <c:pt idx="685">
                  <c:v>5525</c:v>
                </c:pt>
                <c:pt idx="686">
                  <c:v>5528.5</c:v>
                </c:pt>
                <c:pt idx="687">
                  <c:v>5530.5</c:v>
                </c:pt>
                <c:pt idx="688">
                  <c:v>5536</c:v>
                </c:pt>
                <c:pt idx="689">
                  <c:v>5560</c:v>
                </c:pt>
                <c:pt idx="690">
                  <c:v>5648</c:v>
                </c:pt>
                <c:pt idx="691">
                  <c:v>5650</c:v>
                </c:pt>
                <c:pt idx="692">
                  <c:v>5760</c:v>
                </c:pt>
                <c:pt idx="693">
                  <c:v>6091</c:v>
                </c:pt>
                <c:pt idx="694">
                  <c:v>6091</c:v>
                </c:pt>
                <c:pt idx="695">
                  <c:v>6131</c:v>
                </c:pt>
                <c:pt idx="696">
                  <c:v>6151</c:v>
                </c:pt>
                <c:pt idx="697">
                  <c:v>6151</c:v>
                </c:pt>
                <c:pt idx="698">
                  <c:v>6153</c:v>
                </c:pt>
                <c:pt idx="699">
                  <c:v>6153</c:v>
                </c:pt>
                <c:pt idx="700">
                  <c:v>6156.5</c:v>
                </c:pt>
                <c:pt idx="701">
                  <c:v>6156.5</c:v>
                </c:pt>
                <c:pt idx="702">
                  <c:v>6241</c:v>
                </c:pt>
                <c:pt idx="703">
                  <c:v>6241</c:v>
                </c:pt>
                <c:pt idx="704">
                  <c:v>6241</c:v>
                </c:pt>
                <c:pt idx="705">
                  <c:v>6241</c:v>
                </c:pt>
                <c:pt idx="706">
                  <c:v>6291</c:v>
                </c:pt>
                <c:pt idx="707">
                  <c:v>6302</c:v>
                </c:pt>
                <c:pt idx="708">
                  <c:v>6361</c:v>
                </c:pt>
                <c:pt idx="709">
                  <c:v>6454</c:v>
                </c:pt>
                <c:pt idx="710">
                  <c:v>6476</c:v>
                </c:pt>
                <c:pt idx="711">
                  <c:v>6577</c:v>
                </c:pt>
                <c:pt idx="712">
                  <c:v>6577</c:v>
                </c:pt>
                <c:pt idx="713">
                  <c:v>6590</c:v>
                </c:pt>
                <c:pt idx="714">
                  <c:v>6612</c:v>
                </c:pt>
                <c:pt idx="715">
                  <c:v>6640</c:v>
                </c:pt>
                <c:pt idx="716">
                  <c:v>6656</c:v>
                </c:pt>
                <c:pt idx="717">
                  <c:v>6680</c:v>
                </c:pt>
                <c:pt idx="718">
                  <c:v>6724</c:v>
                </c:pt>
                <c:pt idx="719">
                  <c:v>6732</c:v>
                </c:pt>
                <c:pt idx="720">
                  <c:v>6741</c:v>
                </c:pt>
                <c:pt idx="721">
                  <c:v>6790</c:v>
                </c:pt>
                <c:pt idx="722">
                  <c:v>6790</c:v>
                </c:pt>
                <c:pt idx="723">
                  <c:v>6792</c:v>
                </c:pt>
                <c:pt idx="724">
                  <c:v>6792</c:v>
                </c:pt>
                <c:pt idx="725">
                  <c:v>6792</c:v>
                </c:pt>
                <c:pt idx="726">
                  <c:v>6792</c:v>
                </c:pt>
                <c:pt idx="727">
                  <c:v>6792</c:v>
                </c:pt>
                <c:pt idx="728">
                  <c:v>6792</c:v>
                </c:pt>
                <c:pt idx="729">
                  <c:v>6792</c:v>
                </c:pt>
                <c:pt idx="730">
                  <c:v>6792</c:v>
                </c:pt>
                <c:pt idx="731">
                  <c:v>6792</c:v>
                </c:pt>
                <c:pt idx="732">
                  <c:v>6792</c:v>
                </c:pt>
                <c:pt idx="733">
                  <c:v>6792</c:v>
                </c:pt>
                <c:pt idx="734">
                  <c:v>6792</c:v>
                </c:pt>
                <c:pt idx="735">
                  <c:v>6792</c:v>
                </c:pt>
                <c:pt idx="736">
                  <c:v>6792</c:v>
                </c:pt>
                <c:pt idx="737">
                  <c:v>6792</c:v>
                </c:pt>
                <c:pt idx="738">
                  <c:v>6794</c:v>
                </c:pt>
                <c:pt idx="739">
                  <c:v>6794</c:v>
                </c:pt>
                <c:pt idx="740">
                  <c:v>6794</c:v>
                </c:pt>
                <c:pt idx="741">
                  <c:v>6794</c:v>
                </c:pt>
                <c:pt idx="742">
                  <c:v>6794</c:v>
                </c:pt>
                <c:pt idx="743">
                  <c:v>6794</c:v>
                </c:pt>
                <c:pt idx="744">
                  <c:v>6794</c:v>
                </c:pt>
                <c:pt idx="745">
                  <c:v>6853</c:v>
                </c:pt>
                <c:pt idx="746">
                  <c:v>6858</c:v>
                </c:pt>
                <c:pt idx="747">
                  <c:v>6858</c:v>
                </c:pt>
                <c:pt idx="748">
                  <c:v>6858</c:v>
                </c:pt>
                <c:pt idx="749">
                  <c:v>6858</c:v>
                </c:pt>
                <c:pt idx="750">
                  <c:v>6875</c:v>
                </c:pt>
                <c:pt idx="751">
                  <c:v>6888</c:v>
                </c:pt>
                <c:pt idx="752">
                  <c:v>6913</c:v>
                </c:pt>
                <c:pt idx="753">
                  <c:v>6943</c:v>
                </c:pt>
                <c:pt idx="754">
                  <c:v>7013</c:v>
                </c:pt>
                <c:pt idx="755">
                  <c:v>7062</c:v>
                </c:pt>
                <c:pt idx="756">
                  <c:v>7121</c:v>
                </c:pt>
                <c:pt idx="757">
                  <c:v>7150</c:v>
                </c:pt>
                <c:pt idx="758">
                  <c:v>7154</c:v>
                </c:pt>
                <c:pt idx="759">
                  <c:v>7222</c:v>
                </c:pt>
                <c:pt idx="760">
                  <c:v>7270</c:v>
                </c:pt>
                <c:pt idx="761">
                  <c:v>7384</c:v>
                </c:pt>
                <c:pt idx="762">
                  <c:v>7385</c:v>
                </c:pt>
                <c:pt idx="763">
                  <c:v>7385</c:v>
                </c:pt>
                <c:pt idx="764">
                  <c:v>7431</c:v>
                </c:pt>
                <c:pt idx="765">
                  <c:v>7440</c:v>
                </c:pt>
                <c:pt idx="766">
                  <c:v>7440</c:v>
                </c:pt>
                <c:pt idx="767">
                  <c:v>7440</c:v>
                </c:pt>
                <c:pt idx="768">
                  <c:v>7440</c:v>
                </c:pt>
                <c:pt idx="769">
                  <c:v>7440</c:v>
                </c:pt>
                <c:pt idx="770">
                  <c:v>7442</c:v>
                </c:pt>
                <c:pt idx="771">
                  <c:v>7442</c:v>
                </c:pt>
                <c:pt idx="772">
                  <c:v>7442</c:v>
                </c:pt>
                <c:pt idx="773">
                  <c:v>7442</c:v>
                </c:pt>
                <c:pt idx="774">
                  <c:v>7464</c:v>
                </c:pt>
                <c:pt idx="775">
                  <c:v>7464</c:v>
                </c:pt>
                <c:pt idx="776">
                  <c:v>7488</c:v>
                </c:pt>
                <c:pt idx="777">
                  <c:v>7501</c:v>
                </c:pt>
                <c:pt idx="778">
                  <c:v>7602</c:v>
                </c:pt>
                <c:pt idx="779">
                  <c:v>7643</c:v>
                </c:pt>
                <c:pt idx="780">
                  <c:v>7648</c:v>
                </c:pt>
                <c:pt idx="781">
                  <c:v>7828</c:v>
                </c:pt>
                <c:pt idx="782">
                  <c:v>8011</c:v>
                </c:pt>
                <c:pt idx="783">
                  <c:v>8022</c:v>
                </c:pt>
                <c:pt idx="784">
                  <c:v>8090</c:v>
                </c:pt>
                <c:pt idx="785">
                  <c:v>8092</c:v>
                </c:pt>
                <c:pt idx="786">
                  <c:v>8147</c:v>
                </c:pt>
                <c:pt idx="787">
                  <c:v>8164</c:v>
                </c:pt>
                <c:pt idx="788">
                  <c:v>8189</c:v>
                </c:pt>
                <c:pt idx="789">
                  <c:v>8208</c:v>
                </c:pt>
                <c:pt idx="790">
                  <c:v>8470</c:v>
                </c:pt>
                <c:pt idx="791">
                  <c:v>8493</c:v>
                </c:pt>
                <c:pt idx="792">
                  <c:v>8685</c:v>
                </c:pt>
                <c:pt idx="793">
                  <c:v>8748</c:v>
                </c:pt>
                <c:pt idx="794">
                  <c:v>8762</c:v>
                </c:pt>
                <c:pt idx="795">
                  <c:v>8792</c:v>
                </c:pt>
                <c:pt idx="796">
                  <c:v>8795</c:v>
                </c:pt>
                <c:pt idx="797">
                  <c:v>8795</c:v>
                </c:pt>
                <c:pt idx="798">
                  <c:v>8795</c:v>
                </c:pt>
                <c:pt idx="799">
                  <c:v>8797</c:v>
                </c:pt>
                <c:pt idx="800">
                  <c:v>8797</c:v>
                </c:pt>
                <c:pt idx="801">
                  <c:v>8805</c:v>
                </c:pt>
                <c:pt idx="802">
                  <c:v>8808</c:v>
                </c:pt>
                <c:pt idx="803">
                  <c:v>8808</c:v>
                </c:pt>
                <c:pt idx="804">
                  <c:v>8808</c:v>
                </c:pt>
                <c:pt idx="805">
                  <c:v>8808</c:v>
                </c:pt>
                <c:pt idx="806">
                  <c:v>8808</c:v>
                </c:pt>
                <c:pt idx="807">
                  <c:v>8808</c:v>
                </c:pt>
                <c:pt idx="808">
                  <c:v>8808</c:v>
                </c:pt>
                <c:pt idx="809">
                  <c:v>8808</c:v>
                </c:pt>
                <c:pt idx="810">
                  <c:v>8808</c:v>
                </c:pt>
                <c:pt idx="811">
                  <c:v>8810</c:v>
                </c:pt>
                <c:pt idx="812">
                  <c:v>8836</c:v>
                </c:pt>
                <c:pt idx="813">
                  <c:v>8847</c:v>
                </c:pt>
                <c:pt idx="814">
                  <c:v>8902</c:v>
                </c:pt>
                <c:pt idx="815">
                  <c:v>8913</c:v>
                </c:pt>
                <c:pt idx="816">
                  <c:v>8913</c:v>
                </c:pt>
                <c:pt idx="817">
                  <c:v>8935</c:v>
                </c:pt>
                <c:pt idx="818">
                  <c:v>8942</c:v>
                </c:pt>
                <c:pt idx="819">
                  <c:v>8953</c:v>
                </c:pt>
                <c:pt idx="820">
                  <c:v>8953</c:v>
                </c:pt>
                <c:pt idx="821">
                  <c:v>8970</c:v>
                </c:pt>
                <c:pt idx="822">
                  <c:v>9107</c:v>
                </c:pt>
                <c:pt idx="823">
                  <c:v>9109</c:v>
                </c:pt>
                <c:pt idx="824">
                  <c:v>9120</c:v>
                </c:pt>
                <c:pt idx="825">
                  <c:v>9144</c:v>
                </c:pt>
                <c:pt idx="826">
                  <c:v>9148</c:v>
                </c:pt>
                <c:pt idx="827">
                  <c:v>9214</c:v>
                </c:pt>
                <c:pt idx="828">
                  <c:v>9291</c:v>
                </c:pt>
                <c:pt idx="829">
                  <c:v>9354</c:v>
                </c:pt>
                <c:pt idx="830">
                  <c:v>9403</c:v>
                </c:pt>
                <c:pt idx="831">
                  <c:v>9435</c:v>
                </c:pt>
                <c:pt idx="832">
                  <c:v>9435</c:v>
                </c:pt>
                <c:pt idx="833">
                  <c:v>9435</c:v>
                </c:pt>
                <c:pt idx="834">
                  <c:v>9447</c:v>
                </c:pt>
                <c:pt idx="835">
                  <c:v>9458</c:v>
                </c:pt>
                <c:pt idx="836">
                  <c:v>9464</c:v>
                </c:pt>
                <c:pt idx="837">
                  <c:v>9469</c:v>
                </c:pt>
                <c:pt idx="838">
                  <c:v>9480</c:v>
                </c:pt>
                <c:pt idx="839">
                  <c:v>9491</c:v>
                </c:pt>
                <c:pt idx="840">
                  <c:v>9541</c:v>
                </c:pt>
                <c:pt idx="841">
                  <c:v>9601</c:v>
                </c:pt>
                <c:pt idx="842">
                  <c:v>9656</c:v>
                </c:pt>
                <c:pt idx="843">
                  <c:v>9669</c:v>
                </c:pt>
                <c:pt idx="844">
                  <c:v>9691</c:v>
                </c:pt>
                <c:pt idx="845">
                  <c:v>9732</c:v>
                </c:pt>
                <c:pt idx="846">
                  <c:v>9798</c:v>
                </c:pt>
                <c:pt idx="847">
                  <c:v>9820</c:v>
                </c:pt>
                <c:pt idx="848">
                  <c:v>9825</c:v>
                </c:pt>
                <c:pt idx="849">
                  <c:v>10050</c:v>
                </c:pt>
                <c:pt idx="850">
                  <c:v>10050</c:v>
                </c:pt>
                <c:pt idx="851">
                  <c:v>10050</c:v>
                </c:pt>
                <c:pt idx="852">
                  <c:v>10097</c:v>
                </c:pt>
                <c:pt idx="853">
                  <c:v>10097</c:v>
                </c:pt>
                <c:pt idx="854">
                  <c:v>10110</c:v>
                </c:pt>
                <c:pt idx="855">
                  <c:v>10110</c:v>
                </c:pt>
                <c:pt idx="856">
                  <c:v>10110</c:v>
                </c:pt>
                <c:pt idx="857">
                  <c:v>10110</c:v>
                </c:pt>
                <c:pt idx="858">
                  <c:v>10110</c:v>
                </c:pt>
                <c:pt idx="859">
                  <c:v>10110</c:v>
                </c:pt>
                <c:pt idx="860">
                  <c:v>10119</c:v>
                </c:pt>
                <c:pt idx="861">
                  <c:v>10141</c:v>
                </c:pt>
                <c:pt idx="862">
                  <c:v>10141</c:v>
                </c:pt>
                <c:pt idx="863">
                  <c:v>10141</c:v>
                </c:pt>
                <c:pt idx="864">
                  <c:v>10141</c:v>
                </c:pt>
                <c:pt idx="865">
                  <c:v>10141</c:v>
                </c:pt>
                <c:pt idx="866">
                  <c:v>10141</c:v>
                </c:pt>
                <c:pt idx="867">
                  <c:v>10149</c:v>
                </c:pt>
                <c:pt idx="868">
                  <c:v>10149</c:v>
                </c:pt>
                <c:pt idx="869">
                  <c:v>10149</c:v>
                </c:pt>
                <c:pt idx="870">
                  <c:v>10165</c:v>
                </c:pt>
                <c:pt idx="871">
                  <c:v>10224</c:v>
                </c:pt>
                <c:pt idx="872">
                  <c:v>10308</c:v>
                </c:pt>
                <c:pt idx="873">
                  <c:v>10407</c:v>
                </c:pt>
                <c:pt idx="874">
                  <c:v>10407</c:v>
                </c:pt>
                <c:pt idx="875">
                  <c:v>10459</c:v>
                </c:pt>
                <c:pt idx="876">
                  <c:v>10472</c:v>
                </c:pt>
                <c:pt idx="877">
                  <c:v>10685</c:v>
                </c:pt>
                <c:pt idx="878">
                  <c:v>10689</c:v>
                </c:pt>
                <c:pt idx="879">
                  <c:v>10703</c:v>
                </c:pt>
                <c:pt idx="880">
                  <c:v>10703</c:v>
                </c:pt>
                <c:pt idx="881">
                  <c:v>10703</c:v>
                </c:pt>
                <c:pt idx="882">
                  <c:v>10707</c:v>
                </c:pt>
                <c:pt idx="883">
                  <c:v>10747</c:v>
                </c:pt>
                <c:pt idx="884">
                  <c:v>10747</c:v>
                </c:pt>
                <c:pt idx="885">
                  <c:v>10758</c:v>
                </c:pt>
                <c:pt idx="886">
                  <c:v>10771</c:v>
                </c:pt>
                <c:pt idx="887">
                  <c:v>10802</c:v>
                </c:pt>
                <c:pt idx="888">
                  <c:v>10804</c:v>
                </c:pt>
                <c:pt idx="889">
                  <c:v>10813</c:v>
                </c:pt>
                <c:pt idx="890">
                  <c:v>10813</c:v>
                </c:pt>
                <c:pt idx="891">
                  <c:v>10813</c:v>
                </c:pt>
                <c:pt idx="892">
                  <c:v>10813</c:v>
                </c:pt>
                <c:pt idx="893">
                  <c:v>10813</c:v>
                </c:pt>
                <c:pt idx="894">
                  <c:v>10813</c:v>
                </c:pt>
                <c:pt idx="895">
                  <c:v>10824</c:v>
                </c:pt>
                <c:pt idx="896">
                  <c:v>10824</c:v>
                </c:pt>
                <c:pt idx="897">
                  <c:v>10835</c:v>
                </c:pt>
                <c:pt idx="898">
                  <c:v>10835</c:v>
                </c:pt>
                <c:pt idx="899">
                  <c:v>10859</c:v>
                </c:pt>
                <c:pt idx="900">
                  <c:v>10868</c:v>
                </c:pt>
                <c:pt idx="901">
                  <c:v>10868</c:v>
                </c:pt>
                <c:pt idx="902">
                  <c:v>10868</c:v>
                </c:pt>
                <c:pt idx="903">
                  <c:v>10868</c:v>
                </c:pt>
                <c:pt idx="904">
                  <c:v>10873.5</c:v>
                </c:pt>
                <c:pt idx="905">
                  <c:v>10873.5</c:v>
                </c:pt>
                <c:pt idx="906">
                  <c:v>10877.5</c:v>
                </c:pt>
                <c:pt idx="907">
                  <c:v>10886.5</c:v>
                </c:pt>
                <c:pt idx="908">
                  <c:v>10886.5</c:v>
                </c:pt>
                <c:pt idx="909">
                  <c:v>10903</c:v>
                </c:pt>
                <c:pt idx="910">
                  <c:v>10905</c:v>
                </c:pt>
                <c:pt idx="911">
                  <c:v>10905</c:v>
                </c:pt>
                <c:pt idx="912">
                  <c:v>10947</c:v>
                </c:pt>
                <c:pt idx="913">
                  <c:v>10947</c:v>
                </c:pt>
                <c:pt idx="914">
                  <c:v>10947</c:v>
                </c:pt>
                <c:pt idx="915">
                  <c:v>10958</c:v>
                </c:pt>
                <c:pt idx="916">
                  <c:v>10958</c:v>
                </c:pt>
                <c:pt idx="917">
                  <c:v>10958</c:v>
                </c:pt>
                <c:pt idx="918">
                  <c:v>11030</c:v>
                </c:pt>
                <c:pt idx="919">
                  <c:v>11035</c:v>
                </c:pt>
                <c:pt idx="920">
                  <c:v>11035</c:v>
                </c:pt>
                <c:pt idx="921">
                  <c:v>11037</c:v>
                </c:pt>
                <c:pt idx="922">
                  <c:v>11037</c:v>
                </c:pt>
                <c:pt idx="923">
                  <c:v>11037</c:v>
                </c:pt>
                <c:pt idx="924">
                  <c:v>11298</c:v>
                </c:pt>
                <c:pt idx="925">
                  <c:v>11329</c:v>
                </c:pt>
                <c:pt idx="926">
                  <c:v>11329</c:v>
                </c:pt>
                <c:pt idx="927">
                  <c:v>11342</c:v>
                </c:pt>
                <c:pt idx="928">
                  <c:v>11397</c:v>
                </c:pt>
                <c:pt idx="929">
                  <c:v>11397</c:v>
                </c:pt>
                <c:pt idx="930">
                  <c:v>11397</c:v>
                </c:pt>
                <c:pt idx="931">
                  <c:v>11397</c:v>
                </c:pt>
                <c:pt idx="932">
                  <c:v>11397</c:v>
                </c:pt>
                <c:pt idx="933">
                  <c:v>11408</c:v>
                </c:pt>
                <c:pt idx="934">
                  <c:v>11413.5</c:v>
                </c:pt>
                <c:pt idx="935">
                  <c:v>11413.5</c:v>
                </c:pt>
                <c:pt idx="936">
                  <c:v>11430</c:v>
                </c:pt>
                <c:pt idx="937">
                  <c:v>11436</c:v>
                </c:pt>
                <c:pt idx="938">
                  <c:v>11436</c:v>
                </c:pt>
                <c:pt idx="939">
                  <c:v>11454</c:v>
                </c:pt>
                <c:pt idx="940">
                  <c:v>11454</c:v>
                </c:pt>
                <c:pt idx="941">
                  <c:v>11454</c:v>
                </c:pt>
                <c:pt idx="942">
                  <c:v>11454</c:v>
                </c:pt>
                <c:pt idx="943">
                  <c:v>11460</c:v>
                </c:pt>
                <c:pt idx="944">
                  <c:v>11460</c:v>
                </c:pt>
                <c:pt idx="945">
                  <c:v>11470.5</c:v>
                </c:pt>
                <c:pt idx="946">
                  <c:v>11470.5</c:v>
                </c:pt>
                <c:pt idx="947">
                  <c:v>11474</c:v>
                </c:pt>
                <c:pt idx="948">
                  <c:v>11474</c:v>
                </c:pt>
                <c:pt idx="949">
                  <c:v>11474</c:v>
                </c:pt>
                <c:pt idx="950">
                  <c:v>11487</c:v>
                </c:pt>
                <c:pt idx="951">
                  <c:v>11487</c:v>
                </c:pt>
                <c:pt idx="952">
                  <c:v>11487</c:v>
                </c:pt>
                <c:pt idx="953">
                  <c:v>11496</c:v>
                </c:pt>
                <c:pt idx="954">
                  <c:v>11509</c:v>
                </c:pt>
                <c:pt idx="955">
                  <c:v>11509</c:v>
                </c:pt>
                <c:pt idx="956">
                  <c:v>11509</c:v>
                </c:pt>
                <c:pt idx="957">
                  <c:v>11509</c:v>
                </c:pt>
                <c:pt idx="958">
                  <c:v>11509</c:v>
                </c:pt>
                <c:pt idx="959">
                  <c:v>11572</c:v>
                </c:pt>
                <c:pt idx="960">
                  <c:v>11641</c:v>
                </c:pt>
                <c:pt idx="961">
                  <c:v>11660</c:v>
                </c:pt>
                <c:pt idx="962">
                  <c:v>11707</c:v>
                </c:pt>
                <c:pt idx="963">
                  <c:v>11781</c:v>
                </c:pt>
                <c:pt idx="964">
                  <c:v>11959</c:v>
                </c:pt>
                <c:pt idx="965">
                  <c:v>11979</c:v>
                </c:pt>
                <c:pt idx="966">
                  <c:v>12064</c:v>
                </c:pt>
                <c:pt idx="967">
                  <c:v>12069</c:v>
                </c:pt>
                <c:pt idx="968">
                  <c:v>12104</c:v>
                </c:pt>
                <c:pt idx="969">
                  <c:v>12119</c:v>
                </c:pt>
                <c:pt idx="970">
                  <c:v>12159</c:v>
                </c:pt>
                <c:pt idx="971">
                  <c:v>12159</c:v>
                </c:pt>
                <c:pt idx="972">
                  <c:v>12159</c:v>
                </c:pt>
                <c:pt idx="973">
                  <c:v>12159</c:v>
                </c:pt>
                <c:pt idx="974">
                  <c:v>12159</c:v>
                </c:pt>
                <c:pt idx="975">
                  <c:v>12159</c:v>
                </c:pt>
                <c:pt idx="976">
                  <c:v>12168</c:v>
                </c:pt>
                <c:pt idx="977">
                  <c:v>12194</c:v>
                </c:pt>
                <c:pt idx="978">
                  <c:v>12200</c:v>
                </c:pt>
                <c:pt idx="979">
                  <c:v>12209</c:v>
                </c:pt>
                <c:pt idx="980">
                  <c:v>12258</c:v>
                </c:pt>
                <c:pt idx="981">
                  <c:v>12258</c:v>
                </c:pt>
                <c:pt idx="982">
                  <c:v>12258</c:v>
                </c:pt>
                <c:pt idx="983">
                  <c:v>12258</c:v>
                </c:pt>
                <c:pt idx="984">
                  <c:v>12258</c:v>
                </c:pt>
                <c:pt idx="985">
                  <c:v>12258</c:v>
                </c:pt>
                <c:pt idx="986">
                  <c:v>12259</c:v>
                </c:pt>
                <c:pt idx="987">
                  <c:v>12264</c:v>
                </c:pt>
                <c:pt idx="988">
                  <c:v>12334</c:v>
                </c:pt>
                <c:pt idx="989">
                  <c:v>12537</c:v>
                </c:pt>
                <c:pt idx="990">
                  <c:v>12574</c:v>
                </c:pt>
                <c:pt idx="991">
                  <c:v>12589</c:v>
                </c:pt>
                <c:pt idx="992">
                  <c:v>12730</c:v>
                </c:pt>
                <c:pt idx="993">
                  <c:v>12743</c:v>
                </c:pt>
                <c:pt idx="994">
                  <c:v>12807</c:v>
                </c:pt>
                <c:pt idx="995">
                  <c:v>12809</c:v>
                </c:pt>
                <c:pt idx="996">
                  <c:v>12809</c:v>
                </c:pt>
                <c:pt idx="997">
                  <c:v>12809</c:v>
                </c:pt>
                <c:pt idx="998">
                  <c:v>12809</c:v>
                </c:pt>
                <c:pt idx="999">
                  <c:v>13070</c:v>
                </c:pt>
                <c:pt idx="1000">
                  <c:v>13127</c:v>
                </c:pt>
                <c:pt idx="1001">
                  <c:v>13149</c:v>
                </c:pt>
                <c:pt idx="1002">
                  <c:v>13193</c:v>
                </c:pt>
                <c:pt idx="1003">
                  <c:v>13296</c:v>
                </c:pt>
                <c:pt idx="1004">
                  <c:v>13340</c:v>
                </c:pt>
                <c:pt idx="1005">
                  <c:v>13413</c:v>
                </c:pt>
                <c:pt idx="1006">
                  <c:v>13424</c:v>
                </c:pt>
                <c:pt idx="1007">
                  <c:v>13459</c:v>
                </c:pt>
                <c:pt idx="1008">
                  <c:v>13467</c:v>
                </c:pt>
                <c:pt idx="1009">
                  <c:v>13514</c:v>
                </c:pt>
                <c:pt idx="1010">
                  <c:v>13514</c:v>
                </c:pt>
                <c:pt idx="1011">
                  <c:v>13514</c:v>
                </c:pt>
                <c:pt idx="1012">
                  <c:v>13514</c:v>
                </c:pt>
                <c:pt idx="1013">
                  <c:v>13514</c:v>
                </c:pt>
                <c:pt idx="1014">
                  <c:v>13514</c:v>
                </c:pt>
                <c:pt idx="1015">
                  <c:v>13531</c:v>
                </c:pt>
                <c:pt idx="1016">
                  <c:v>13602</c:v>
                </c:pt>
                <c:pt idx="1017">
                  <c:v>13613</c:v>
                </c:pt>
                <c:pt idx="1018">
                  <c:v>13624</c:v>
                </c:pt>
                <c:pt idx="1019">
                  <c:v>13626</c:v>
                </c:pt>
                <c:pt idx="1020">
                  <c:v>13747</c:v>
                </c:pt>
                <c:pt idx="1021">
                  <c:v>13948</c:v>
                </c:pt>
                <c:pt idx="1022">
                  <c:v>13951</c:v>
                </c:pt>
                <c:pt idx="1023">
                  <c:v>14014</c:v>
                </c:pt>
                <c:pt idx="1024">
                  <c:v>14146</c:v>
                </c:pt>
                <c:pt idx="1025">
                  <c:v>14186</c:v>
                </c:pt>
                <c:pt idx="1026">
                  <c:v>14186</c:v>
                </c:pt>
                <c:pt idx="1027">
                  <c:v>14296</c:v>
                </c:pt>
                <c:pt idx="1028">
                  <c:v>14403</c:v>
                </c:pt>
                <c:pt idx="1029">
                  <c:v>14447</c:v>
                </c:pt>
                <c:pt idx="1030">
                  <c:v>14498</c:v>
                </c:pt>
                <c:pt idx="1031">
                  <c:v>14544</c:v>
                </c:pt>
                <c:pt idx="1032">
                  <c:v>14713</c:v>
                </c:pt>
                <c:pt idx="1033">
                  <c:v>14713</c:v>
                </c:pt>
                <c:pt idx="1034">
                  <c:v>14713</c:v>
                </c:pt>
                <c:pt idx="1035">
                  <c:v>14741</c:v>
                </c:pt>
                <c:pt idx="1036">
                  <c:v>14825</c:v>
                </c:pt>
                <c:pt idx="1037">
                  <c:v>14825</c:v>
                </c:pt>
                <c:pt idx="1038">
                  <c:v>14825</c:v>
                </c:pt>
                <c:pt idx="1039">
                  <c:v>14825</c:v>
                </c:pt>
                <c:pt idx="1040">
                  <c:v>14825</c:v>
                </c:pt>
                <c:pt idx="1041">
                  <c:v>14836</c:v>
                </c:pt>
                <c:pt idx="1042">
                  <c:v>14836</c:v>
                </c:pt>
                <c:pt idx="1043">
                  <c:v>14836</c:v>
                </c:pt>
                <c:pt idx="1044">
                  <c:v>14853</c:v>
                </c:pt>
                <c:pt idx="1045">
                  <c:v>14897</c:v>
                </c:pt>
                <c:pt idx="1046">
                  <c:v>14913</c:v>
                </c:pt>
                <c:pt idx="1047">
                  <c:v>14932</c:v>
                </c:pt>
                <c:pt idx="1048">
                  <c:v>14935</c:v>
                </c:pt>
                <c:pt idx="1049">
                  <c:v>14941</c:v>
                </c:pt>
                <c:pt idx="1050">
                  <c:v>14951.5</c:v>
                </c:pt>
                <c:pt idx="1051">
                  <c:v>14951.5</c:v>
                </c:pt>
                <c:pt idx="1052">
                  <c:v>14968</c:v>
                </c:pt>
                <c:pt idx="1053">
                  <c:v>14974</c:v>
                </c:pt>
                <c:pt idx="1054">
                  <c:v>14981</c:v>
                </c:pt>
                <c:pt idx="1055">
                  <c:v>14981</c:v>
                </c:pt>
                <c:pt idx="1056">
                  <c:v>14981</c:v>
                </c:pt>
                <c:pt idx="1057">
                  <c:v>15031</c:v>
                </c:pt>
                <c:pt idx="1058">
                  <c:v>15031</c:v>
                </c:pt>
                <c:pt idx="1059">
                  <c:v>15064</c:v>
                </c:pt>
                <c:pt idx="1060">
                  <c:v>15069</c:v>
                </c:pt>
                <c:pt idx="1061">
                  <c:v>15249</c:v>
                </c:pt>
                <c:pt idx="1062">
                  <c:v>15249</c:v>
                </c:pt>
                <c:pt idx="1063">
                  <c:v>15249</c:v>
                </c:pt>
                <c:pt idx="1064">
                  <c:v>15295</c:v>
                </c:pt>
                <c:pt idx="1065">
                  <c:v>15330</c:v>
                </c:pt>
                <c:pt idx="1066">
                  <c:v>15420</c:v>
                </c:pt>
                <c:pt idx="1067">
                  <c:v>15464</c:v>
                </c:pt>
                <c:pt idx="1068">
                  <c:v>15472</c:v>
                </c:pt>
                <c:pt idx="1069">
                  <c:v>15497</c:v>
                </c:pt>
                <c:pt idx="1070">
                  <c:v>15499</c:v>
                </c:pt>
                <c:pt idx="1071">
                  <c:v>15508</c:v>
                </c:pt>
                <c:pt idx="1072">
                  <c:v>15508</c:v>
                </c:pt>
                <c:pt idx="1073">
                  <c:v>15525</c:v>
                </c:pt>
                <c:pt idx="1074">
                  <c:v>15591</c:v>
                </c:pt>
                <c:pt idx="1075">
                  <c:v>15613</c:v>
                </c:pt>
                <c:pt idx="1076">
                  <c:v>15613</c:v>
                </c:pt>
                <c:pt idx="1077">
                  <c:v>15618</c:v>
                </c:pt>
                <c:pt idx="1078">
                  <c:v>15631</c:v>
                </c:pt>
                <c:pt idx="1079">
                  <c:v>15635</c:v>
                </c:pt>
                <c:pt idx="1080">
                  <c:v>15637</c:v>
                </c:pt>
                <c:pt idx="1081">
                  <c:v>15646</c:v>
                </c:pt>
                <c:pt idx="1082">
                  <c:v>15675</c:v>
                </c:pt>
                <c:pt idx="1083">
                  <c:v>15675</c:v>
                </c:pt>
                <c:pt idx="1084">
                  <c:v>15675</c:v>
                </c:pt>
                <c:pt idx="1085">
                  <c:v>15675</c:v>
                </c:pt>
                <c:pt idx="1086">
                  <c:v>15686</c:v>
                </c:pt>
                <c:pt idx="1087">
                  <c:v>15729</c:v>
                </c:pt>
                <c:pt idx="1088">
                  <c:v>15738</c:v>
                </c:pt>
                <c:pt idx="1089">
                  <c:v>15741</c:v>
                </c:pt>
                <c:pt idx="1090">
                  <c:v>15785</c:v>
                </c:pt>
                <c:pt idx="1091">
                  <c:v>15793</c:v>
                </c:pt>
                <c:pt idx="1092">
                  <c:v>15798</c:v>
                </c:pt>
                <c:pt idx="1093">
                  <c:v>16013</c:v>
                </c:pt>
                <c:pt idx="1094">
                  <c:v>16172</c:v>
                </c:pt>
                <c:pt idx="1095">
                  <c:v>16219</c:v>
                </c:pt>
                <c:pt idx="1096">
                  <c:v>16221</c:v>
                </c:pt>
                <c:pt idx="1097">
                  <c:v>16230</c:v>
                </c:pt>
                <c:pt idx="1098">
                  <c:v>16230</c:v>
                </c:pt>
                <c:pt idx="1099">
                  <c:v>16230</c:v>
                </c:pt>
                <c:pt idx="1100">
                  <c:v>16241</c:v>
                </c:pt>
                <c:pt idx="1101">
                  <c:v>16247</c:v>
                </c:pt>
                <c:pt idx="1102">
                  <c:v>16247</c:v>
                </c:pt>
                <c:pt idx="1103">
                  <c:v>16292</c:v>
                </c:pt>
                <c:pt idx="1104">
                  <c:v>16296</c:v>
                </c:pt>
                <c:pt idx="1105">
                  <c:v>16301</c:v>
                </c:pt>
                <c:pt idx="1106">
                  <c:v>16329</c:v>
                </c:pt>
                <c:pt idx="1107">
                  <c:v>16331</c:v>
                </c:pt>
                <c:pt idx="1108">
                  <c:v>16434</c:v>
                </c:pt>
                <c:pt idx="1109">
                  <c:v>16471</c:v>
                </c:pt>
                <c:pt idx="1110">
                  <c:v>16471</c:v>
                </c:pt>
                <c:pt idx="1111">
                  <c:v>16654</c:v>
                </c:pt>
                <c:pt idx="1112">
                  <c:v>16753</c:v>
                </c:pt>
                <c:pt idx="1113">
                  <c:v>16753</c:v>
                </c:pt>
                <c:pt idx="1114">
                  <c:v>16753</c:v>
                </c:pt>
                <c:pt idx="1115">
                  <c:v>16753</c:v>
                </c:pt>
                <c:pt idx="1116">
                  <c:v>16753</c:v>
                </c:pt>
                <c:pt idx="1117">
                  <c:v>16753</c:v>
                </c:pt>
                <c:pt idx="1118">
                  <c:v>16783</c:v>
                </c:pt>
                <c:pt idx="1119">
                  <c:v>16792</c:v>
                </c:pt>
                <c:pt idx="1120">
                  <c:v>16852</c:v>
                </c:pt>
                <c:pt idx="1121">
                  <c:v>16852</c:v>
                </c:pt>
                <c:pt idx="1122">
                  <c:v>16858</c:v>
                </c:pt>
                <c:pt idx="1123">
                  <c:v>16869</c:v>
                </c:pt>
                <c:pt idx="1124">
                  <c:v>16902</c:v>
                </c:pt>
                <c:pt idx="1125">
                  <c:v>16968</c:v>
                </c:pt>
                <c:pt idx="1126">
                  <c:v>16970</c:v>
                </c:pt>
                <c:pt idx="1127">
                  <c:v>17038</c:v>
                </c:pt>
                <c:pt idx="1128">
                  <c:v>17080</c:v>
                </c:pt>
                <c:pt idx="1129">
                  <c:v>17089</c:v>
                </c:pt>
                <c:pt idx="1130">
                  <c:v>17089</c:v>
                </c:pt>
                <c:pt idx="1131">
                  <c:v>17089</c:v>
                </c:pt>
                <c:pt idx="1132">
                  <c:v>17089</c:v>
                </c:pt>
                <c:pt idx="1133">
                  <c:v>17089</c:v>
                </c:pt>
                <c:pt idx="1134">
                  <c:v>17089</c:v>
                </c:pt>
                <c:pt idx="1135">
                  <c:v>17104</c:v>
                </c:pt>
                <c:pt idx="1136">
                  <c:v>17115</c:v>
                </c:pt>
                <c:pt idx="1137">
                  <c:v>17194</c:v>
                </c:pt>
                <c:pt idx="1138">
                  <c:v>17251</c:v>
                </c:pt>
                <c:pt idx="1139">
                  <c:v>17299</c:v>
                </c:pt>
                <c:pt idx="1140">
                  <c:v>17310</c:v>
                </c:pt>
                <c:pt idx="1141">
                  <c:v>17348</c:v>
                </c:pt>
                <c:pt idx="1142">
                  <c:v>17376</c:v>
                </c:pt>
                <c:pt idx="1143">
                  <c:v>17501</c:v>
                </c:pt>
                <c:pt idx="1144">
                  <c:v>17534</c:v>
                </c:pt>
                <c:pt idx="1145">
                  <c:v>17537</c:v>
                </c:pt>
                <c:pt idx="1146">
                  <c:v>17537</c:v>
                </c:pt>
                <c:pt idx="1147">
                  <c:v>17537</c:v>
                </c:pt>
                <c:pt idx="1148">
                  <c:v>17537</c:v>
                </c:pt>
                <c:pt idx="1149">
                  <c:v>17537</c:v>
                </c:pt>
                <c:pt idx="1150">
                  <c:v>17537</c:v>
                </c:pt>
                <c:pt idx="1151">
                  <c:v>17537</c:v>
                </c:pt>
                <c:pt idx="1152">
                  <c:v>17537</c:v>
                </c:pt>
                <c:pt idx="1153">
                  <c:v>17631</c:v>
                </c:pt>
                <c:pt idx="1154">
                  <c:v>17640</c:v>
                </c:pt>
                <c:pt idx="1155">
                  <c:v>17681</c:v>
                </c:pt>
                <c:pt idx="1156">
                  <c:v>17734</c:v>
                </c:pt>
                <c:pt idx="1157">
                  <c:v>17754</c:v>
                </c:pt>
                <c:pt idx="1158">
                  <c:v>17820</c:v>
                </c:pt>
                <c:pt idx="1159">
                  <c:v>17844</c:v>
                </c:pt>
                <c:pt idx="1160">
                  <c:v>17914</c:v>
                </c:pt>
                <c:pt idx="1161">
                  <c:v>17914</c:v>
                </c:pt>
                <c:pt idx="1162">
                  <c:v>18002</c:v>
                </c:pt>
                <c:pt idx="1163">
                  <c:v>18002</c:v>
                </c:pt>
                <c:pt idx="1164">
                  <c:v>18002</c:v>
                </c:pt>
                <c:pt idx="1165">
                  <c:v>18051</c:v>
                </c:pt>
                <c:pt idx="1166">
                  <c:v>18070</c:v>
                </c:pt>
                <c:pt idx="1167">
                  <c:v>18075</c:v>
                </c:pt>
                <c:pt idx="1168">
                  <c:v>18086</c:v>
                </c:pt>
                <c:pt idx="1169">
                  <c:v>18108</c:v>
                </c:pt>
                <c:pt idx="1170">
                  <c:v>18108</c:v>
                </c:pt>
                <c:pt idx="1171">
                  <c:v>18130</c:v>
                </c:pt>
                <c:pt idx="1172">
                  <c:v>18130</c:v>
                </c:pt>
                <c:pt idx="1173">
                  <c:v>18180</c:v>
                </c:pt>
                <c:pt idx="1174">
                  <c:v>18182</c:v>
                </c:pt>
                <c:pt idx="1175">
                  <c:v>18272</c:v>
                </c:pt>
                <c:pt idx="1176">
                  <c:v>18279</c:v>
                </c:pt>
                <c:pt idx="1177">
                  <c:v>18330</c:v>
                </c:pt>
                <c:pt idx="1178">
                  <c:v>18338</c:v>
                </c:pt>
                <c:pt idx="1179">
                  <c:v>18347</c:v>
                </c:pt>
                <c:pt idx="1180">
                  <c:v>18349</c:v>
                </c:pt>
                <c:pt idx="1181">
                  <c:v>18471.5</c:v>
                </c:pt>
                <c:pt idx="1182">
                  <c:v>18549</c:v>
                </c:pt>
                <c:pt idx="1183">
                  <c:v>18587</c:v>
                </c:pt>
                <c:pt idx="1184">
                  <c:v>18587</c:v>
                </c:pt>
                <c:pt idx="1185">
                  <c:v>18636.5</c:v>
                </c:pt>
                <c:pt idx="1186">
                  <c:v>18636.5</c:v>
                </c:pt>
                <c:pt idx="1187">
                  <c:v>18660.5</c:v>
                </c:pt>
                <c:pt idx="1188">
                  <c:v>18660.5</c:v>
                </c:pt>
                <c:pt idx="1189">
                  <c:v>18682.5</c:v>
                </c:pt>
                <c:pt idx="1190">
                  <c:v>18682.5</c:v>
                </c:pt>
                <c:pt idx="1191">
                  <c:v>18695</c:v>
                </c:pt>
                <c:pt idx="1192">
                  <c:v>18695</c:v>
                </c:pt>
                <c:pt idx="1193">
                  <c:v>18780</c:v>
                </c:pt>
                <c:pt idx="1194">
                  <c:v>18826</c:v>
                </c:pt>
                <c:pt idx="1195">
                  <c:v>18826</c:v>
                </c:pt>
                <c:pt idx="1196">
                  <c:v>18826</c:v>
                </c:pt>
                <c:pt idx="1197">
                  <c:v>18826</c:v>
                </c:pt>
                <c:pt idx="1198">
                  <c:v>18878</c:v>
                </c:pt>
                <c:pt idx="1199">
                  <c:v>18934</c:v>
                </c:pt>
                <c:pt idx="1200">
                  <c:v>19045</c:v>
                </c:pt>
                <c:pt idx="1201">
                  <c:v>19353</c:v>
                </c:pt>
                <c:pt idx="1202">
                  <c:v>19353</c:v>
                </c:pt>
                <c:pt idx="1203">
                  <c:v>19416</c:v>
                </c:pt>
                <c:pt idx="1204">
                  <c:v>19436</c:v>
                </c:pt>
                <c:pt idx="1205">
                  <c:v>19451</c:v>
                </c:pt>
                <c:pt idx="1206">
                  <c:v>19597</c:v>
                </c:pt>
                <c:pt idx="1207">
                  <c:v>19597</c:v>
                </c:pt>
                <c:pt idx="1208">
                  <c:v>19597</c:v>
                </c:pt>
                <c:pt idx="1209">
                  <c:v>19597</c:v>
                </c:pt>
                <c:pt idx="1210">
                  <c:v>19638</c:v>
                </c:pt>
                <c:pt idx="1211">
                  <c:v>19671</c:v>
                </c:pt>
                <c:pt idx="1212">
                  <c:v>19693</c:v>
                </c:pt>
                <c:pt idx="1213">
                  <c:v>19712</c:v>
                </c:pt>
                <c:pt idx="1214">
                  <c:v>19712</c:v>
                </c:pt>
                <c:pt idx="1215">
                  <c:v>19712</c:v>
                </c:pt>
                <c:pt idx="1216">
                  <c:v>19955</c:v>
                </c:pt>
                <c:pt idx="1217">
                  <c:v>19955</c:v>
                </c:pt>
                <c:pt idx="1218">
                  <c:v>19957</c:v>
                </c:pt>
                <c:pt idx="1219">
                  <c:v>19957</c:v>
                </c:pt>
                <c:pt idx="1220">
                  <c:v>20043</c:v>
                </c:pt>
                <c:pt idx="1221">
                  <c:v>20043</c:v>
                </c:pt>
                <c:pt idx="1222">
                  <c:v>20043</c:v>
                </c:pt>
                <c:pt idx="1223">
                  <c:v>20079</c:v>
                </c:pt>
                <c:pt idx="1224">
                  <c:v>20081</c:v>
                </c:pt>
                <c:pt idx="1225">
                  <c:v>20099</c:v>
                </c:pt>
                <c:pt idx="1226">
                  <c:v>20112</c:v>
                </c:pt>
                <c:pt idx="1227">
                  <c:v>20114</c:v>
                </c:pt>
                <c:pt idx="1228">
                  <c:v>20123</c:v>
                </c:pt>
                <c:pt idx="1229">
                  <c:v>20123</c:v>
                </c:pt>
                <c:pt idx="1230">
                  <c:v>20132</c:v>
                </c:pt>
                <c:pt idx="1231">
                  <c:v>20145</c:v>
                </c:pt>
                <c:pt idx="1232">
                  <c:v>20154</c:v>
                </c:pt>
                <c:pt idx="1233">
                  <c:v>20263.5</c:v>
                </c:pt>
                <c:pt idx="1234">
                  <c:v>20313</c:v>
                </c:pt>
                <c:pt idx="1235">
                  <c:v>20313</c:v>
                </c:pt>
                <c:pt idx="1236">
                  <c:v>20315</c:v>
                </c:pt>
                <c:pt idx="1237">
                  <c:v>20315</c:v>
                </c:pt>
                <c:pt idx="1238">
                  <c:v>20315</c:v>
                </c:pt>
                <c:pt idx="1239">
                  <c:v>20362</c:v>
                </c:pt>
                <c:pt idx="1240">
                  <c:v>20362</c:v>
                </c:pt>
                <c:pt idx="1241">
                  <c:v>20362</c:v>
                </c:pt>
                <c:pt idx="1242">
                  <c:v>20504</c:v>
                </c:pt>
                <c:pt idx="1243">
                  <c:v>20688</c:v>
                </c:pt>
                <c:pt idx="1244">
                  <c:v>20820</c:v>
                </c:pt>
                <c:pt idx="1245">
                  <c:v>21066</c:v>
                </c:pt>
                <c:pt idx="1246">
                  <c:v>21333</c:v>
                </c:pt>
                <c:pt idx="1247">
                  <c:v>21334</c:v>
                </c:pt>
                <c:pt idx="1248">
                  <c:v>21334</c:v>
                </c:pt>
                <c:pt idx="1249">
                  <c:v>21428</c:v>
                </c:pt>
                <c:pt idx="1250">
                  <c:v>21429.5</c:v>
                </c:pt>
                <c:pt idx="1251">
                  <c:v>21494</c:v>
                </c:pt>
                <c:pt idx="1252">
                  <c:v>21494</c:v>
                </c:pt>
                <c:pt idx="1253">
                  <c:v>21494</c:v>
                </c:pt>
                <c:pt idx="1254">
                  <c:v>21494</c:v>
                </c:pt>
                <c:pt idx="1255">
                  <c:v>21513</c:v>
                </c:pt>
                <c:pt idx="1256">
                  <c:v>21556.5</c:v>
                </c:pt>
                <c:pt idx="1257">
                  <c:v>21667</c:v>
                </c:pt>
                <c:pt idx="1258">
                  <c:v>21731</c:v>
                </c:pt>
                <c:pt idx="1259">
                  <c:v>22002.5</c:v>
                </c:pt>
                <c:pt idx="1260">
                  <c:v>22104</c:v>
                </c:pt>
                <c:pt idx="1261">
                  <c:v>22123.5</c:v>
                </c:pt>
                <c:pt idx="1262">
                  <c:v>22169.5</c:v>
                </c:pt>
                <c:pt idx="1263">
                  <c:v>22177</c:v>
                </c:pt>
                <c:pt idx="1264">
                  <c:v>22184.5</c:v>
                </c:pt>
                <c:pt idx="1265">
                  <c:v>22184.5</c:v>
                </c:pt>
                <c:pt idx="1266">
                  <c:v>22226.5</c:v>
                </c:pt>
                <c:pt idx="1267">
                  <c:v>22254</c:v>
                </c:pt>
                <c:pt idx="1268">
                  <c:v>22323.5</c:v>
                </c:pt>
                <c:pt idx="1269">
                  <c:v>22338.5</c:v>
                </c:pt>
                <c:pt idx="1270">
                  <c:v>22367.5</c:v>
                </c:pt>
                <c:pt idx="1271">
                  <c:v>22368</c:v>
                </c:pt>
                <c:pt idx="1272">
                  <c:v>22386</c:v>
                </c:pt>
                <c:pt idx="1273">
                  <c:v>22388</c:v>
                </c:pt>
                <c:pt idx="1274">
                  <c:v>22419</c:v>
                </c:pt>
                <c:pt idx="1275">
                  <c:v>22618</c:v>
                </c:pt>
                <c:pt idx="1276">
                  <c:v>22624</c:v>
                </c:pt>
                <c:pt idx="1277">
                  <c:v>22743</c:v>
                </c:pt>
                <c:pt idx="1278">
                  <c:v>23079</c:v>
                </c:pt>
                <c:pt idx="1279">
                  <c:v>23579</c:v>
                </c:pt>
                <c:pt idx="1280">
                  <c:v>23595</c:v>
                </c:pt>
                <c:pt idx="1281">
                  <c:v>23597</c:v>
                </c:pt>
                <c:pt idx="1282">
                  <c:v>24045</c:v>
                </c:pt>
                <c:pt idx="1283">
                  <c:v>24045</c:v>
                </c:pt>
                <c:pt idx="1284">
                  <c:v>24158</c:v>
                </c:pt>
                <c:pt idx="1285">
                  <c:v>24176.5</c:v>
                </c:pt>
                <c:pt idx="1286">
                  <c:v>24218.5</c:v>
                </c:pt>
                <c:pt idx="1287">
                  <c:v>24264.5</c:v>
                </c:pt>
                <c:pt idx="1288">
                  <c:v>24281</c:v>
                </c:pt>
                <c:pt idx="1289">
                  <c:v>24342</c:v>
                </c:pt>
                <c:pt idx="1290">
                  <c:v>24410</c:v>
                </c:pt>
                <c:pt idx="1291">
                  <c:v>24741</c:v>
                </c:pt>
                <c:pt idx="1292">
                  <c:v>24977</c:v>
                </c:pt>
                <c:pt idx="1293">
                  <c:v>25435</c:v>
                </c:pt>
                <c:pt idx="1294">
                  <c:v>25506</c:v>
                </c:pt>
                <c:pt idx="1295">
                  <c:v>25517</c:v>
                </c:pt>
                <c:pt idx="1296">
                  <c:v>25587</c:v>
                </c:pt>
                <c:pt idx="1297">
                  <c:v>25987</c:v>
                </c:pt>
                <c:pt idx="1298">
                  <c:v>26303</c:v>
                </c:pt>
                <c:pt idx="1299">
                  <c:v>26303</c:v>
                </c:pt>
                <c:pt idx="1300">
                  <c:v>26314</c:v>
                </c:pt>
                <c:pt idx="1301">
                  <c:v>26314</c:v>
                </c:pt>
                <c:pt idx="1302">
                  <c:v>26677.5</c:v>
                </c:pt>
                <c:pt idx="1303">
                  <c:v>26845</c:v>
                </c:pt>
                <c:pt idx="1304">
                  <c:v>26847</c:v>
                </c:pt>
                <c:pt idx="1305">
                  <c:v>26865</c:v>
                </c:pt>
                <c:pt idx="1306">
                  <c:v>27399</c:v>
                </c:pt>
                <c:pt idx="1307">
                  <c:v>27402.5</c:v>
                </c:pt>
                <c:pt idx="1308">
                  <c:v>27440</c:v>
                </c:pt>
                <c:pt idx="1309">
                  <c:v>27493</c:v>
                </c:pt>
                <c:pt idx="1310">
                  <c:v>27504</c:v>
                </c:pt>
                <c:pt idx="1311">
                  <c:v>27583</c:v>
                </c:pt>
                <c:pt idx="1312">
                  <c:v>27599</c:v>
                </c:pt>
                <c:pt idx="1313">
                  <c:v>27995.5</c:v>
                </c:pt>
                <c:pt idx="1314">
                  <c:v>27996</c:v>
                </c:pt>
                <c:pt idx="1315">
                  <c:v>27999.5</c:v>
                </c:pt>
                <c:pt idx="1316">
                  <c:v>28002</c:v>
                </c:pt>
                <c:pt idx="1317">
                  <c:v>28086</c:v>
                </c:pt>
                <c:pt idx="1318">
                  <c:v>28222</c:v>
                </c:pt>
                <c:pt idx="1319">
                  <c:v>28238</c:v>
                </c:pt>
                <c:pt idx="1320">
                  <c:v>28366.5</c:v>
                </c:pt>
                <c:pt idx="1321">
                  <c:v>28367</c:v>
                </c:pt>
                <c:pt idx="1322">
                  <c:v>28685</c:v>
                </c:pt>
                <c:pt idx="1323">
                  <c:v>28837</c:v>
                </c:pt>
                <c:pt idx="1324">
                  <c:v>29500</c:v>
                </c:pt>
                <c:pt idx="1325">
                  <c:v>30150</c:v>
                </c:pt>
                <c:pt idx="1326">
                  <c:v>30298</c:v>
                </c:pt>
                <c:pt idx="1327">
                  <c:v>30352</c:v>
                </c:pt>
                <c:pt idx="1328">
                  <c:v>30405</c:v>
                </c:pt>
                <c:pt idx="1329">
                  <c:v>30462</c:v>
                </c:pt>
                <c:pt idx="1330">
                  <c:v>30792</c:v>
                </c:pt>
                <c:pt idx="1331">
                  <c:v>30855</c:v>
                </c:pt>
                <c:pt idx="1332">
                  <c:v>30860.5</c:v>
                </c:pt>
                <c:pt idx="1333">
                  <c:v>30862.5</c:v>
                </c:pt>
                <c:pt idx="1334">
                  <c:v>31000</c:v>
                </c:pt>
                <c:pt idx="1335">
                  <c:v>31062</c:v>
                </c:pt>
                <c:pt idx="1336">
                  <c:v>31540</c:v>
                </c:pt>
                <c:pt idx="1337">
                  <c:v>31571</c:v>
                </c:pt>
                <c:pt idx="1338">
                  <c:v>31716</c:v>
                </c:pt>
                <c:pt idx="1339">
                  <c:v>32280</c:v>
                </c:pt>
                <c:pt idx="1340">
                  <c:v>32298</c:v>
                </c:pt>
              </c:numCache>
            </c:numRef>
          </c:xVal>
          <c:yVal>
            <c:numRef>
              <c:f>Active!$L$21:$L$1844</c:f>
              <c:numCache>
                <c:formatCode>General</c:formatCode>
                <c:ptCount val="18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96-4627-903F-6B20C32A923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8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Active!$F$21:$F$1844</c:f>
              <c:numCache>
                <c:formatCode>General</c:formatCode>
                <c:ptCount val="1824"/>
                <c:pt idx="0">
                  <c:v>-50229</c:v>
                </c:pt>
                <c:pt idx="1">
                  <c:v>-49258</c:v>
                </c:pt>
                <c:pt idx="2">
                  <c:v>-48352</c:v>
                </c:pt>
                <c:pt idx="3">
                  <c:v>-47713</c:v>
                </c:pt>
                <c:pt idx="4">
                  <c:v>-46768</c:v>
                </c:pt>
                <c:pt idx="5">
                  <c:v>-46672.5</c:v>
                </c:pt>
                <c:pt idx="6">
                  <c:v>-46083</c:v>
                </c:pt>
                <c:pt idx="7">
                  <c:v>-45603.5</c:v>
                </c:pt>
                <c:pt idx="8">
                  <c:v>-45466</c:v>
                </c:pt>
                <c:pt idx="9">
                  <c:v>-45356</c:v>
                </c:pt>
                <c:pt idx="10">
                  <c:v>-44902</c:v>
                </c:pt>
                <c:pt idx="11">
                  <c:v>-44647</c:v>
                </c:pt>
                <c:pt idx="12">
                  <c:v>-44366</c:v>
                </c:pt>
                <c:pt idx="13">
                  <c:v>-44076</c:v>
                </c:pt>
                <c:pt idx="14">
                  <c:v>-44019</c:v>
                </c:pt>
                <c:pt idx="15">
                  <c:v>-43931</c:v>
                </c:pt>
                <c:pt idx="16">
                  <c:v>-43426</c:v>
                </c:pt>
                <c:pt idx="17">
                  <c:v>-42921</c:v>
                </c:pt>
                <c:pt idx="18">
                  <c:v>-42840</c:v>
                </c:pt>
                <c:pt idx="19">
                  <c:v>-42829</c:v>
                </c:pt>
                <c:pt idx="20">
                  <c:v>-42778</c:v>
                </c:pt>
                <c:pt idx="21">
                  <c:v>-41985</c:v>
                </c:pt>
                <c:pt idx="22">
                  <c:v>-41729</c:v>
                </c:pt>
                <c:pt idx="23">
                  <c:v>-41540</c:v>
                </c:pt>
                <c:pt idx="24">
                  <c:v>-41368</c:v>
                </c:pt>
                <c:pt idx="25">
                  <c:v>-40099</c:v>
                </c:pt>
                <c:pt idx="26">
                  <c:v>-40053</c:v>
                </c:pt>
                <c:pt idx="27">
                  <c:v>-39958</c:v>
                </c:pt>
                <c:pt idx="28">
                  <c:v>-38529.5</c:v>
                </c:pt>
                <c:pt idx="29">
                  <c:v>-38336</c:v>
                </c:pt>
                <c:pt idx="30">
                  <c:v>-38237</c:v>
                </c:pt>
                <c:pt idx="31">
                  <c:v>-38092</c:v>
                </c:pt>
                <c:pt idx="32">
                  <c:v>-38037</c:v>
                </c:pt>
                <c:pt idx="33">
                  <c:v>-37453</c:v>
                </c:pt>
                <c:pt idx="34">
                  <c:v>-37374</c:v>
                </c:pt>
                <c:pt idx="35">
                  <c:v>-37343</c:v>
                </c:pt>
                <c:pt idx="36">
                  <c:v>-36726</c:v>
                </c:pt>
                <c:pt idx="37">
                  <c:v>-36087</c:v>
                </c:pt>
                <c:pt idx="38">
                  <c:v>-36074</c:v>
                </c:pt>
                <c:pt idx="39">
                  <c:v>-36008</c:v>
                </c:pt>
                <c:pt idx="40">
                  <c:v>-34840</c:v>
                </c:pt>
                <c:pt idx="41">
                  <c:v>-34807</c:v>
                </c:pt>
                <c:pt idx="42">
                  <c:v>-34567</c:v>
                </c:pt>
                <c:pt idx="43">
                  <c:v>-33983</c:v>
                </c:pt>
                <c:pt idx="44">
                  <c:v>-33441</c:v>
                </c:pt>
                <c:pt idx="45">
                  <c:v>-33309</c:v>
                </c:pt>
                <c:pt idx="46">
                  <c:v>-32747</c:v>
                </c:pt>
                <c:pt idx="47">
                  <c:v>-32747</c:v>
                </c:pt>
                <c:pt idx="48">
                  <c:v>-32540</c:v>
                </c:pt>
                <c:pt idx="49">
                  <c:v>-32240</c:v>
                </c:pt>
                <c:pt idx="50">
                  <c:v>-32130</c:v>
                </c:pt>
                <c:pt idx="51">
                  <c:v>-31998</c:v>
                </c:pt>
                <c:pt idx="52">
                  <c:v>-31293</c:v>
                </c:pt>
                <c:pt idx="53">
                  <c:v>-31227</c:v>
                </c:pt>
                <c:pt idx="54">
                  <c:v>-30817</c:v>
                </c:pt>
                <c:pt idx="55">
                  <c:v>-30740</c:v>
                </c:pt>
                <c:pt idx="56">
                  <c:v>-30581</c:v>
                </c:pt>
                <c:pt idx="57">
                  <c:v>-30101</c:v>
                </c:pt>
                <c:pt idx="58">
                  <c:v>-29640</c:v>
                </c:pt>
                <c:pt idx="59">
                  <c:v>-29528</c:v>
                </c:pt>
                <c:pt idx="60">
                  <c:v>-29387</c:v>
                </c:pt>
                <c:pt idx="61">
                  <c:v>-29137.5</c:v>
                </c:pt>
                <c:pt idx="62">
                  <c:v>-28763</c:v>
                </c:pt>
                <c:pt idx="63">
                  <c:v>-28757</c:v>
                </c:pt>
                <c:pt idx="64">
                  <c:v>-28718.5</c:v>
                </c:pt>
                <c:pt idx="65">
                  <c:v>-28711</c:v>
                </c:pt>
                <c:pt idx="66">
                  <c:v>-28710</c:v>
                </c:pt>
                <c:pt idx="67">
                  <c:v>-28603</c:v>
                </c:pt>
                <c:pt idx="68">
                  <c:v>-28515</c:v>
                </c:pt>
                <c:pt idx="69">
                  <c:v>-28078</c:v>
                </c:pt>
                <c:pt idx="70">
                  <c:v>-27529</c:v>
                </c:pt>
                <c:pt idx="71">
                  <c:v>-27408</c:v>
                </c:pt>
                <c:pt idx="72">
                  <c:v>-27408</c:v>
                </c:pt>
                <c:pt idx="73">
                  <c:v>-26930</c:v>
                </c:pt>
                <c:pt idx="74">
                  <c:v>-26853</c:v>
                </c:pt>
                <c:pt idx="75">
                  <c:v>-26670</c:v>
                </c:pt>
                <c:pt idx="76">
                  <c:v>-26218</c:v>
                </c:pt>
                <c:pt idx="77">
                  <c:v>-26185</c:v>
                </c:pt>
                <c:pt idx="78">
                  <c:v>-26185</c:v>
                </c:pt>
                <c:pt idx="79">
                  <c:v>-26179</c:v>
                </c:pt>
                <c:pt idx="80">
                  <c:v>-26174</c:v>
                </c:pt>
                <c:pt idx="81">
                  <c:v>-26174</c:v>
                </c:pt>
                <c:pt idx="82">
                  <c:v>-26016</c:v>
                </c:pt>
                <c:pt idx="83">
                  <c:v>-25592</c:v>
                </c:pt>
                <c:pt idx="84">
                  <c:v>-25524</c:v>
                </c:pt>
                <c:pt idx="85">
                  <c:v>-25458</c:v>
                </c:pt>
                <c:pt idx="86">
                  <c:v>-25458</c:v>
                </c:pt>
                <c:pt idx="87">
                  <c:v>-25368</c:v>
                </c:pt>
                <c:pt idx="88">
                  <c:v>-25342</c:v>
                </c:pt>
                <c:pt idx="89">
                  <c:v>-24863</c:v>
                </c:pt>
                <c:pt idx="90">
                  <c:v>-24773</c:v>
                </c:pt>
                <c:pt idx="91">
                  <c:v>-24751</c:v>
                </c:pt>
                <c:pt idx="92">
                  <c:v>-24652</c:v>
                </c:pt>
                <c:pt idx="93">
                  <c:v>-24637</c:v>
                </c:pt>
                <c:pt idx="94">
                  <c:v>-24386</c:v>
                </c:pt>
                <c:pt idx="95">
                  <c:v>-24213</c:v>
                </c:pt>
                <c:pt idx="96">
                  <c:v>-24161</c:v>
                </c:pt>
                <c:pt idx="97">
                  <c:v>-24119</c:v>
                </c:pt>
                <c:pt idx="98">
                  <c:v>-23921</c:v>
                </c:pt>
                <c:pt idx="99">
                  <c:v>-23414</c:v>
                </c:pt>
                <c:pt idx="100">
                  <c:v>-23399</c:v>
                </c:pt>
                <c:pt idx="101">
                  <c:v>-23302</c:v>
                </c:pt>
                <c:pt idx="102">
                  <c:v>-22095.5</c:v>
                </c:pt>
                <c:pt idx="103">
                  <c:v>-22004</c:v>
                </c:pt>
                <c:pt idx="104">
                  <c:v>-21947</c:v>
                </c:pt>
                <c:pt idx="105">
                  <c:v>-21363</c:v>
                </c:pt>
                <c:pt idx="106">
                  <c:v>-20867</c:v>
                </c:pt>
                <c:pt idx="107">
                  <c:v>-20845</c:v>
                </c:pt>
                <c:pt idx="108">
                  <c:v>-20746</c:v>
                </c:pt>
                <c:pt idx="109">
                  <c:v>-20702</c:v>
                </c:pt>
                <c:pt idx="110">
                  <c:v>-20669</c:v>
                </c:pt>
                <c:pt idx="111">
                  <c:v>-20645</c:v>
                </c:pt>
                <c:pt idx="112">
                  <c:v>-20570</c:v>
                </c:pt>
                <c:pt idx="113">
                  <c:v>-19934.5</c:v>
                </c:pt>
                <c:pt idx="114">
                  <c:v>-19843</c:v>
                </c:pt>
                <c:pt idx="115">
                  <c:v>-19455</c:v>
                </c:pt>
                <c:pt idx="116">
                  <c:v>-19334</c:v>
                </c:pt>
                <c:pt idx="117">
                  <c:v>-18596</c:v>
                </c:pt>
                <c:pt idx="118">
                  <c:v>-16729</c:v>
                </c:pt>
                <c:pt idx="119">
                  <c:v>-16622</c:v>
                </c:pt>
                <c:pt idx="120">
                  <c:v>-16459</c:v>
                </c:pt>
                <c:pt idx="121">
                  <c:v>-15974</c:v>
                </c:pt>
                <c:pt idx="122">
                  <c:v>-15561</c:v>
                </c:pt>
                <c:pt idx="123">
                  <c:v>-12188</c:v>
                </c:pt>
                <c:pt idx="124">
                  <c:v>-11307</c:v>
                </c:pt>
                <c:pt idx="125">
                  <c:v>-10982</c:v>
                </c:pt>
                <c:pt idx="126">
                  <c:v>-10822</c:v>
                </c:pt>
                <c:pt idx="127">
                  <c:v>-9636</c:v>
                </c:pt>
                <c:pt idx="128">
                  <c:v>-9627</c:v>
                </c:pt>
                <c:pt idx="129">
                  <c:v>-9601</c:v>
                </c:pt>
                <c:pt idx="130">
                  <c:v>-9581</c:v>
                </c:pt>
                <c:pt idx="131">
                  <c:v>-8000</c:v>
                </c:pt>
                <c:pt idx="132">
                  <c:v>-7910</c:v>
                </c:pt>
                <c:pt idx="133">
                  <c:v>-7857</c:v>
                </c:pt>
                <c:pt idx="134">
                  <c:v>-7855</c:v>
                </c:pt>
                <c:pt idx="135">
                  <c:v>-7844</c:v>
                </c:pt>
                <c:pt idx="136">
                  <c:v>-7675</c:v>
                </c:pt>
                <c:pt idx="137">
                  <c:v>-7361</c:v>
                </c:pt>
                <c:pt idx="138">
                  <c:v>-7205</c:v>
                </c:pt>
                <c:pt idx="139">
                  <c:v>-6709</c:v>
                </c:pt>
                <c:pt idx="140">
                  <c:v>-6709</c:v>
                </c:pt>
                <c:pt idx="141">
                  <c:v>-6687</c:v>
                </c:pt>
                <c:pt idx="142">
                  <c:v>-6591</c:v>
                </c:pt>
                <c:pt idx="143">
                  <c:v>-6591</c:v>
                </c:pt>
                <c:pt idx="144">
                  <c:v>-6591</c:v>
                </c:pt>
                <c:pt idx="145">
                  <c:v>-6347</c:v>
                </c:pt>
                <c:pt idx="146">
                  <c:v>-6347</c:v>
                </c:pt>
                <c:pt idx="147">
                  <c:v>-6347</c:v>
                </c:pt>
                <c:pt idx="148">
                  <c:v>-6066</c:v>
                </c:pt>
                <c:pt idx="149">
                  <c:v>-6066</c:v>
                </c:pt>
                <c:pt idx="150">
                  <c:v>-6066</c:v>
                </c:pt>
                <c:pt idx="151">
                  <c:v>-6064</c:v>
                </c:pt>
                <c:pt idx="152">
                  <c:v>-6062</c:v>
                </c:pt>
                <c:pt idx="153">
                  <c:v>-6062</c:v>
                </c:pt>
                <c:pt idx="154">
                  <c:v>-6062</c:v>
                </c:pt>
                <c:pt idx="155">
                  <c:v>-6053</c:v>
                </c:pt>
                <c:pt idx="156">
                  <c:v>-6053</c:v>
                </c:pt>
                <c:pt idx="157">
                  <c:v>-6053</c:v>
                </c:pt>
                <c:pt idx="158">
                  <c:v>-5941</c:v>
                </c:pt>
                <c:pt idx="159">
                  <c:v>-5288</c:v>
                </c:pt>
                <c:pt idx="160">
                  <c:v>-5277</c:v>
                </c:pt>
                <c:pt idx="161">
                  <c:v>-5277</c:v>
                </c:pt>
                <c:pt idx="162">
                  <c:v>-5266</c:v>
                </c:pt>
                <c:pt idx="163">
                  <c:v>-5178</c:v>
                </c:pt>
                <c:pt idx="164">
                  <c:v>-4711</c:v>
                </c:pt>
                <c:pt idx="165">
                  <c:v>-4671</c:v>
                </c:pt>
                <c:pt idx="166">
                  <c:v>-4588</c:v>
                </c:pt>
                <c:pt idx="167">
                  <c:v>-4566</c:v>
                </c:pt>
                <c:pt idx="168">
                  <c:v>-4555</c:v>
                </c:pt>
                <c:pt idx="169">
                  <c:v>-4511</c:v>
                </c:pt>
                <c:pt idx="170">
                  <c:v>-4476</c:v>
                </c:pt>
                <c:pt idx="171">
                  <c:v>-4467</c:v>
                </c:pt>
                <c:pt idx="172">
                  <c:v>-4394</c:v>
                </c:pt>
                <c:pt idx="173">
                  <c:v>-4298</c:v>
                </c:pt>
                <c:pt idx="174">
                  <c:v>-4219</c:v>
                </c:pt>
                <c:pt idx="175">
                  <c:v>-4208</c:v>
                </c:pt>
                <c:pt idx="176">
                  <c:v>-4096</c:v>
                </c:pt>
                <c:pt idx="177">
                  <c:v>-4085</c:v>
                </c:pt>
                <c:pt idx="178">
                  <c:v>-4024</c:v>
                </c:pt>
                <c:pt idx="179">
                  <c:v>-4006</c:v>
                </c:pt>
                <c:pt idx="180">
                  <c:v>-3995</c:v>
                </c:pt>
                <c:pt idx="181">
                  <c:v>-3968</c:v>
                </c:pt>
                <c:pt idx="182">
                  <c:v>-3927</c:v>
                </c:pt>
                <c:pt idx="183">
                  <c:v>-3925</c:v>
                </c:pt>
                <c:pt idx="184">
                  <c:v>-3903</c:v>
                </c:pt>
                <c:pt idx="185">
                  <c:v>-3898</c:v>
                </c:pt>
                <c:pt idx="186">
                  <c:v>-3894</c:v>
                </c:pt>
                <c:pt idx="187">
                  <c:v>-3889</c:v>
                </c:pt>
                <c:pt idx="188">
                  <c:v>-3887</c:v>
                </c:pt>
                <c:pt idx="189">
                  <c:v>-3887</c:v>
                </c:pt>
                <c:pt idx="190">
                  <c:v>-3876</c:v>
                </c:pt>
                <c:pt idx="191">
                  <c:v>-3874</c:v>
                </c:pt>
                <c:pt idx="192">
                  <c:v>-3874</c:v>
                </c:pt>
                <c:pt idx="193">
                  <c:v>-3874</c:v>
                </c:pt>
                <c:pt idx="194">
                  <c:v>-3874</c:v>
                </c:pt>
                <c:pt idx="195">
                  <c:v>-3865</c:v>
                </c:pt>
                <c:pt idx="196">
                  <c:v>-3861</c:v>
                </c:pt>
                <c:pt idx="197">
                  <c:v>-3793</c:v>
                </c:pt>
                <c:pt idx="198">
                  <c:v>-3793</c:v>
                </c:pt>
                <c:pt idx="199">
                  <c:v>-3788</c:v>
                </c:pt>
                <c:pt idx="200">
                  <c:v>-3788</c:v>
                </c:pt>
                <c:pt idx="201">
                  <c:v>-3788</c:v>
                </c:pt>
                <c:pt idx="202">
                  <c:v>-3749</c:v>
                </c:pt>
                <c:pt idx="203">
                  <c:v>-3681</c:v>
                </c:pt>
                <c:pt idx="204">
                  <c:v>-3654</c:v>
                </c:pt>
                <c:pt idx="205">
                  <c:v>-3518</c:v>
                </c:pt>
                <c:pt idx="206">
                  <c:v>-3455</c:v>
                </c:pt>
                <c:pt idx="207">
                  <c:v>-3353</c:v>
                </c:pt>
                <c:pt idx="208">
                  <c:v>-3343</c:v>
                </c:pt>
                <c:pt idx="209">
                  <c:v>-3292</c:v>
                </c:pt>
                <c:pt idx="210">
                  <c:v>-3277</c:v>
                </c:pt>
                <c:pt idx="211">
                  <c:v>-3250</c:v>
                </c:pt>
                <c:pt idx="212">
                  <c:v>-3248</c:v>
                </c:pt>
                <c:pt idx="213">
                  <c:v>-3248</c:v>
                </c:pt>
                <c:pt idx="214">
                  <c:v>-3248</c:v>
                </c:pt>
                <c:pt idx="215">
                  <c:v>-3248</c:v>
                </c:pt>
                <c:pt idx="216">
                  <c:v>-3248</c:v>
                </c:pt>
                <c:pt idx="217">
                  <c:v>-3248</c:v>
                </c:pt>
                <c:pt idx="218">
                  <c:v>-3248</c:v>
                </c:pt>
                <c:pt idx="219">
                  <c:v>-3248</c:v>
                </c:pt>
                <c:pt idx="220">
                  <c:v>-3248</c:v>
                </c:pt>
                <c:pt idx="221">
                  <c:v>-3248</c:v>
                </c:pt>
                <c:pt idx="222">
                  <c:v>-3241</c:v>
                </c:pt>
                <c:pt idx="223">
                  <c:v>-3239</c:v>
                </c:pt>
                <c:pt idx="224">
                  <c:v>-3226</c:v>
                </c:pt>
                <c:pt idx="225">
                  <c:v>-3220.5</c:v>
                </c:pt>
                <c:pt idx="226">
                  <c:v>-3195</c:v>
                </c:pt>
                <c:pt idx="227">
                  <c:v>-3191</c:v>
                </c:pt>
                <c:pt idx="228">
                  <c:v>-3191</c:v>
                </c:pt>
                <c:pt idx="229">
                  <c:v>-3191</c:v>
                </c:pt>
                <c:pt idx="230">
                  <c:v>-3162</c:v>
                </c:pt>
                <c:pt idx="231">
                  <c:v>-3129</c:v>
                </c:pt>
                <c:pt idx="232">
                  <c:v>-3055</c:v>
                </c:pt>
                <c:pt idx="233">
                  <c:v>-2798</c:v>
                </c:pt>
                <c:pt idx="234">
                  <c:v>-2776</c:v>
                </c:pt>
                <c:pt idx="235">
                  <c:v>-2682</c:v>
                </c:pt>
                <c:pt idx="236">
                  <c:v>-2666</c:v>
                </c:pt>
                <c:pt idx="237">
                  <c:v>-2642</c:v>
                </c:pt>
                <c:pt idx="238">
                  <c:v>-2642</c:v>
                </c:pt>
                <c:pt idx="239">
                  <c:v>-2642</c:v>
                </c:pt>
                <c:pt idx="240">
                  <c:v>-2642</c:v>
                </c:pt>
                <c:pt idx="241">
                  <c:v>-2642</c:v>
                </c:pt>
                <c:pt idx="242">
                  <c:v>-2642</c:v>
                </c:pt>
                <c:pt idx="243">
                  <c:v>-2611</c:v>
                </c:pt>
                <c:pt idx="244">
                  <c:v>-2600</c:v>
                </c:pt>
                <c:pt idx="245">
                  <c:v>-2539</c:v>
                </c:pt>
                <c:pt idx="246">
                  <c:v>-2523</c:v>
                </c:pt>
                <c:pt idx="247">
                  <c:v>-2471</c:v>
                </c:pt>
                <c:pt idx="248">
                  <c:v>-2381</c:v>
                </c:pt>
                <c:pt idx="249">
                  <c:v>-2253</c:v>
                </c:pt>
                <c:pt idx="250">
                  <c:v>-2247</c:v>
                </c:pt>
                <c:pt idx="251">
                  <c:v>-2231</c:v>
                </c:pt>
                <c:pt idx="252">
                  <c:v>-2209</c:v>
                </c:pt>
                <c:pt idx="253">
                  <c:v>-2209</c:v>
                </c:pt>
                <c:pt idx="254">
                  <c:v>-2207</c:v>
                </c:pt>
                <c:pt idx="255">
                  <c:v>-2207</c:v>
                </c:pt>
                <c:pt idx="256">
                  <c:v>-2163</c:v>
                </c:pt>
                <c:pt idx="257">
                  <c:v>-2130</c:v>
                </c:pt>
                <c:pt idx="258">
                  <c:v>-2027</c:v>
                </c:pt>
                <c:pt idx="259">
                  <c:v>-2012</c:v>
                </c:pt>
                <c:pt idx="260">
                  <c:v>-1981</c:v>
                </c:pt>
                <c:pt idx="261">
                  <c:v>-1900</c:v>
                </c:pt>
                <c:pt idx="262">
                  <c:v>-1898</c:v>
                </c:pt>
                <c:pt idx="263">
                  <c:v>-1891</c:v>
                </c:pt>
                <c:pt idx="264">
                  <c:v>-1860</c:v>
                </c:pt>
                <c:pt idx="265">
                  <c:v>-1838</c:v>
                </c:pt>
                <c:pt idx="266">
                  <c:v>-1827</c:v>
                </c:pt>
                <c:pt idx="267">
                  <c:v>-1827</c:v>
                </c:pt>
                <c:pt idx="268">
                  <c:v>-1827</c:v>
                </c:pt>
                <c:pt idx="269">
                  <c:v>-1816</c:v>
                </c:pt>
                <c:pt idx="270">
                  <c:v>-1783</c:v>
                </c:pt>
                <c:pt idx="271">
                  <c:v>-1777</c:v>
                </c:pt>
                <c:pt idx="272">
                  <c:v>-1524</c:v>
                </c:pt>
                <c:pt idx="273">
                  <c:v>-1522</c:v>
                </c:pt>
                <c:pt idx="274">
                  <c:v>-1520</c:v>
                </c:pt>
                <c:pt idx="275">
                  <c:v>-1502</c:v>
                </c:pt>
                <c:pt idx="276">
                  <c:v>-1500</c:v>
                </c:pt>
                <c:pt idx="277">
                  <c:v>-1445</c:v>
                </c:pt>
                <c:pt idx="278">
                  <c:v>-1341</c:v>
                </c:pt>
                <c:pt idx="279">
                  <c:v>-1241</c:v>
                </c:pt>
                <c:pt idx="280">
                  <c:v>-1217</c:v>
                </c:pt>
                <c:pt idx="281">
                  <c:v>-1215</c:v>
                </c:pt>
                <c:pt idx="282">
                  <c:v>-1197</c:v>
                </c:pt>
                <c:pt idx="283">
                  <c:v>-1166</c:v>
                </c:pt>
                <c:pt idx="284">
                  <c:v>-1127</c:v>
                </c:pt>
                <c:pt idx="285">
                  <c:v>-1127</c:v>
                </c:pt>
                <c:pt idx="286">
                  <c:v>-1083</c:v>
                </c:pt>
                <c:pt idx="287">
                  <c:v>-933</c:v>
                </c:pt>
                <c:pt idx="288">
                  <c:v>-927</c:v>
                </c:pt>
                <c:pt idx="289">
                  <c:v>-907</c:v>
                </c:pt>
                <c:pt idx="290">
                  <c:v>-802</c:v>
                </c:pt>
                <c:pt idx="291">
                  <c:v>-671</c:v>
                </c:pt>
                <c:pt idx="292">
                  <c:v>-637</c:v>
                </c:pt>
                <c:pt idx="293">
                  <c:v>-633</c:v>
                </c:pt>
                <c:pt idx="294">
                  <c:v>-626</c:v>
                </c:pt>
                <c:pt idx="295">
                  <c:v>-602</c:v>
                </c:pt>
                <c:pt idx="296">
                  <c:v>-602</c:v>
                </c:pt>
                <c:pt idx="297">
                  <c:v>-591</c:v>
                </c:pt>
                <c:pt idx="298">
                  <c:v>-558</c:v>
                </c:pt>
                <c:pt idx="299">
                  <c:v>-543</c:v>
                </c:pt>
                <c:pt idx="300">
                  <c:v>-543</c:v>
                </c:pt>
                <c:pt idx="301">
                  <c:v>-538</c:v>
                </c:pt>
                <c:pt idx="302">
                  <c:v>-505</c:v>
                </c:pt>
                <c:pt idx="303">
                  <c:v>-488</c:v>
                </c:pt>
                <c:pt idx="304">
                  <c:v>-483</c:v>
                </c:pt>
                <c:pt idx="305">
                  <c:v>-470</c:v>
                </c:pt>
                <c:pt idx="306">
                  <c:v>-462</c:v>
                </c:pt>
                <c:pt idx="307">
                  <c:v>-439</c:v>
                </c:pt>
                <c:pt idx="308">
                  <c:v>-433</c:v>
                </c:pt>
                <c:pt idx="309">
                  <c:v>-429</c:v>
                </c:pt>
                <c:pt idx="310">
                  <c:v>-428</c:v>
                </c:pt>
                <c:pt idx="311">
                  <c:v>-424</c:v>
                </c:pt>
                <c:pt idx="312">
                  <c:v>-416</c:v>
                </c:pt>
                <c:pt idx="313">
                  <c:v>-416</c:v>
                </c:pt>
                <c:pt idx="314">
                  <c:v>-384</c:v>
                </c:pt>
                <c:pt idx="315">
                  <c:v>-376</c:v>
                </c:pt>
                <c:pt idx="316">
                  <c:v>-365</c:v>
                </c:pt>
                <c:pt idx="317">
                  <c:v>-348</c:v>
                </c:pt>
                <c:pt idx="318">
                  <c:v>-305</c:v>
                </c:pt>
                <c:pt idx="319">
                  <c:v>-302</c:v>
                </c:pt>
                <c:pt idx="320">
                  <c:v>-270</c:v>
                </c:pt>
                <c:pt idx="321">
                  <c:v>-257</c:v>
                </c:pt>
                <c:pt idx="322">
                  <c:v>-253</c:v>
                </c:pt>
                <c:pt idx="323">
                  <c:v>-216</c:v>
                </c:pt>
                <c:pt idx="324">
                  <c:v>-167</c:v>
                </c:pt>
                <c:pt idx="325">
                  <c:v>-159</c:v>
                </c:pt>
                <c:pt idx="326">
                  <c:v>-159</c:v>
                </c:pt>
                <c:pt idx="327">
                  <c:v>-159</c:v>
                </c:pt>
                <c:pt idx="328">
                  <c:v>-121</c:v>
                </c:pt>
                <c:pt idx="329">
                  <c:v>-108</c:v>
                </c:pt>
                <c:pt idx="330">
                  <c:v>-88</c:v>
                </c:pt>
                <c:pt idx="331">
                  <c:v>-79</c:v>
                </c:pt>
                <c:pt idx="332">
                  <c:v>-29</c:v>
                </c:pt>
                <c:pt idx="333">
                  <c:v>-27</c:v>
                </c:pt>
                <c:pt idx="334">
                  <c:v>-23</c:v>
                </c:pt>
                <c:pt idx="335">
                  <c:v>-18</c:v>
                </c:pt>
                <c:pt idx="336">
                  <c:v>-9</c:v>
                </c:pt>
                <c:pt idx="337">
                  <c:v>-9</c:v>
                </c:pt>
                <c:pt idx="338">
                  <c:v>-3</c:v>
                </c:pt>
                <c:pt idx="339">
                  <c:v>-1</c:v>
                </c:pt>
                <c:pt idx="340">
                  <c:v>0</c:v>
                </c:pt>
                <c:pt idx="341">
                  <c:v>8</c:v>
                </c:pt>
                <c:pt idx="342">
                  <c:v>8</c:v>
                </c:pt>
                <c:pt idx="343">
                  <c:v>10</c:v>
                </c:pt>
                <c:pt idx="344">
                  <c:v>13</c:v>
                </c:pt>
                <c:pt idx="345">
                  <c:v>19</c:v>
                </c:pt>
                <c:pt idx="346">
                  <c:v>68</c:v>
                </c:pt>
                <c:pt idx="347">
                  <c:v>70</c:v>
                </c:pt>
                <c:pt idx="348">
                  <c:v>81</c:v>
                </c:pt>
                <c:pt idx="349">
                  <c:v>81</c:v>
                </c:pt>
                <c:pt idx="350">
                  <c:v>81</c:v>
                </c:pt>
                <c:pt idx="351">
                  <c:v>114</c:v>
                </c:pt>
                <c:pt idx="352">
                  <c:v>122</c:v>
                </c:pt>
                <c:pt idx="353">
                  <c:v>129</c:v>
                </c:pt>
                <c:pt idx="354">
                  <c:v>129</c:v>
                </c:pt>
                <c:pt idx="355">
                  <c:v>131</c:v>
                </c:pt>
                <c:pt idx="356">
                  <c:v>156</c:v>
                </c:pt>
                <c:pt idx="357">
                  <c:v>162</c:v>
                </c:pt>
                <c:pt idx="358">
                  <c:v>221</c:v>
                </c:pt>
                <c:pt idx="359">
                  <c:v>292</c:v>
                </c:pt>
                <c:pt idx="360">
                  <c:v>301</c:v>
                </c:pt>
                <c:pt idx="361">
                  <c:v>301</c:v>
                </c:pt>
                <c:pt idx="362">
                  <c:v>323</c:v>
                </c:pt>
                <c:pt idx="363">
                  <c:v>329</c:v>
                </c:pt>
                <c:pt idx="364">
                  <c:v>331</c:v>
                </c:pt>
                <c:pt idx="365">
                  <c:v>382</c:v>
                </c:pt>
                <c:pt idx="366">
                  <c:v>437</c:v>
                </c:pt>
                <c:pt idx="367">
                  <c:v>487</c:v>
                </c:pt>
                <c:pt idx="368">
                  <c:v>540</c:v>
                </c:pt>
                <c:pt idx="369">
                  <c:v>546</c:v>
                </c:pt>
                <c:pt idx="370">
                  <c:v>557</c:v>
                </c:pt>
                <c:pt idx="371">
                  <c:v>568</c:v>
                </c:pt>
                <c:pt idx="372">
                  <c:v>573</c:v>
                </c:pt>
                <c:pt idx="373">
                  <c:v>601</c:v>
                </c:pt>
                <c:pt idx="374">
                  <c:v>630</c:v>
                </c:pt>
                <c:pt idx="375">
                  <c:v>647</c:v>
                </c:pt>
                <c:pt idx="376">
                  <c:v>663</c:v>
                </c:pt>
                <c:pt idx="377">
                  <c:v>663</c:v>
                </c:pt>
                <c:pt idx="378">
                  <c:v>663</c:v>
                </c:pt>
                <c:pt idx="379">
                  <c:v>671</c:v>
                </c:pt>
                <c:pt idx="380">
                  <c:v>674</c:v>
                </c:pt>
                <c:pt idx="381">
                  <c:v>674</c:v>
                </c:pt>
                <c:pt idx="382">
                  <c:v>674</c:v>
                </c:pt>
                <c:pt idx="383">
                  <c:v>674</c:v>
                </c:pt>
                <c:pt idx="384">
                  <c:v>680</c:v>
                </c:pt>
                <c:pt idx="385">
                  <c:v>680</c:v>
                </c:pt>
                <c:pt idx="386">
                  <c:v>722</c:v>
                </c:pt>
                <c:pt idx="387">
                  <c:v>733</c:v>
                </c:pt>
                <c:pt idx="388">
                  <c:v>735</c:v>
                </c:pt>
                <c:pt idx="389">
                  <c:v>740</c:v>
                </c:pt>
                <c:pt idx="390">
                  <c:v>742</c:v>
                </c:pt>
                <c:pt idx="391">
                  <c:v>753</c:v>
                </c:pt>
                <c:pt idx="392">
                  <c:v>757</c:v>
                </c:pt>
                <c:pt idx="393">
                  <c:v>762</c:v>
                </c:pt>
                <c:pt idx="394">
                  <c:v>773</c:v>
                </c:pt>
                <c:pt idx="395">
                  <c:v>773</c:v>
                </c:pt>
                <c:pt idx="396">
                  <c:v>775</c:v>
                </c:pt>
                <c:pt idx="397">
                  <c:v>775</c:v>
                </c:pt>
                <c:pt idx="398">
                  <c:v>775</c:v>
                </c:pt>
                <c:pt idx="399">
                  <c:v>794</c:v>
                </c:pt>
                <c:pt idx="400">
                  <c:v>794</c:v>
                </c:pt>
                <c:pt idx="401">
                  <c:v>819</c:v>
                </c:pt>
                <c:pt idx="402">
                  <c:v>828</c:v>
                </c:pt>
                <c:pt idx="403">
                  <c:v>828</c:v>
                </c:pt>
                <c:pt idx="404">
                  <c:v>840</c:v>
                </c:pt>
                <c:pt idx="405">
                  <c:v>850</c:v>
                </c:pt>
                <c:pt idx="406">
                  <c:v>873</c:v>
                </c:pt>
                <c:pt idx="407">
                  <c:v>882</c:v>
                </c:pt>
                <c:pt idx="408">
                  <c:v>883</c:v>
                </c:pt>
                <c:pt idx="409">
                  <c:v>885</c:v>
                </c:pt>
                <c:pt idx="410">
                  <c:v>898</c:v>
                </c:pt>
                <c:pt idx="411">
                  <c:v>907</c:v>
                </c:pt>
                <c:pt idx="412">
                  <c:v>907</c:v>
                </c:pt>
                <c:pt idx="413">
                  <c:v>980.5</c:v>
                </c:pt>
                <c:pt idx="414">
                  <c:v>995</c:v>
                </c:pt>
                <c:pt idx="415">
                  <c:v>1009</c:v>
                </c:pt>
                <c:pt idx="416">
                  <c:v>1009</c:v>
                </c:pt>
                <c:pt idx="417">
                  <c:v>1049</c:v>
                </c:pt>
                <c:pt idx="418">
                  <c:v>1196</c:v>
                </c:pt>
                <c:pt idx="419">
                  <c:v>1274.5</c:v>
                </c:pt>
                <c:pt idx="420">
                  <c:v>1278</c:v>
                </c:pt>
                <c:pt idx="421">
                  <c:v>1289</c:v>
                </c:pt>
                <c:pt idx="422">
                  <c:v>1308</c:v>
                </c:pt>
                <c:pt idx="423">
                  <c:v>1370</c:v>
                </c:pt>
                <c:pt idx="424">
                  <c:v>1374</c:v>
                </c:pt>
                <c:pt idx="425">
                  <c:v>1394</c:v>
                </c:pt>
                <c:pt idx="426">
                  <c:v>1409</c:v>
                </c:pt>
                <c:pt idx="427">
                  <c:v>1412</c:v>
                </c:pt>
                <c:pt idx="428">
                  <c:v>1412</c:v>
                </c:pt>
                <c:pt idx="429">
                  <c:v>1425</c:v>
                </c:pt>
                <c:pt idx="430">
                  <c:v>1467</c:v>
                </c:pt>
                <c:pt idx="431">
                  <c:v>1478</c:v>
                </c:pt>
                <c:pt idx="432">
                  <c:v>1480</c:v>
                </c:pt>
                <c:pt idx="433">
                  <c:v>1480</c:v>
                </c:pt>
                <c:pt idx="434">
                  <c:v>1480</c:v>
                </c:pt>
                <c:pt idx="435">
                  <c:v>1489</c:v>
                </c:pt>
                <c:pt idx="436">
                  <c:v>1524</c:v>
                </c:pt>
                <c:pt idx="437">
                  <c:v>1526</c:v>
                </c:pt>
                <c:pt idx="438">
                  <c:v>1533</c:v>
                </c:pt>
                <c:pt idx="439">
                  <c:v>1535</c:v>
                </c:pt>
                <c:pt idx="440">
                  <c:v>1546</c:v>
                </c:pt>
                <c:pt idx="441">
                  <c:v>1546</c:v>
                </c:pt>
                <c:pt idx="442">
                  <c:v>1579</c:v>
                </c:pt>
                <c:pt idx="443">
                  <c:v>1609</c:v>
                </c:pt>
                <c:pt idx="444">
                  <c:v>1621</c:v>
                </c:pt>
                <c:pt idx="445">
                  <c:v>1645</c:v>
                </c:pt>
                <c:pt idx="446">
                  <c:v>1678</c:v>
                </c:pt>
                <c:pt idx="447">
                  <c:v>1682</c:v>
                </c:pt>
                <c:pt idx="448">
                  <c:v>1737</c:v>
                </c:pt>
                <c:pt idx="449">
                  <c:v>1737</c:v>
                </c:pt>
                <c:pt idx="450">
                  <c:v>1737</c:v>
                </c:pt>
                <c:pt idx="451">
                  <c:v>1878.5</c:v>
                </c:pt>
                <c:pt idx="452">
                  <c:v>1903</c:v>
                </c:pt>
                <c:pt idx="453">
                  <c:v>2031</c:v>
                </c:pt>
                <c:pt idx="454">
                  <c:v>2040</c:v>
                </c:pt>
                <c:pt idx="455">
                  <c:v>2042</c:v>
                </c:pt>
                <c:pt idx="456">
                  <c:v>2051</c:v>
                </c:pt>
                <c:pt idx="457">
                  <c:v>2053</c:v>
                </c:pt>
                <c:pt idx="458">
                  <c:v>2055</c:v>
                </c:pt>
                <c:pt idx="459">
                  <c:v>2062</c:v>
                </c:pt>
                <c:pt idx="460">
                  <c:v>2073</c:v>
                </c:pt>
                <c:pt idx="461">
                  <c:v>2073</c:v>
                </c:pt>
                <c:pt idx="462">
                  <c:v>2073</c:v>
                </c:pt>
                <c:pt idx="463">
                  <c:v>2073</c:v>
                </c:pt>
                <c:pt idx="464">
                  <c:v>2075</c:v>
                </c:pt>
                <c:pt idx="465">
                  <c:v>2075</c:v>
                </c:pt>
                <c:pt idx="466">
                  <c:v>2075</c:v>
                </c:pt>
                <c:pt idx="467">
                  <c:v>2075</c:v>
                </c:pt>
                <c:pt idx="468">
                  <c:v>2075</c:v>
                </c:pt>
                <c:pt idx="469">
                  <c:v>2075</c:v>
                </c:pt>
                <c:pt idx="470">
                  <c:v>2075</c:v>
                </c:pt>
                <c:pt idx="471">
                  <c:v>2084</c:v>
                </c:pt>
                <c:pt idx="472">
                  <c:v>2103</c:v>
                </c:pt>
                <c:pt idx="473">
                  <c:v>2106</c:v>
                </c:pt>
                <c:pt idx="474">
                  <c:v>2145</c:v>
                </c:pt>
                <c:pt idx="475">
                  <c:v>2150</c:v>
                </c:pt>
                <c:pt idx="476">
                  <c:v>2152</c:v>
                </c:pt>
                <c:pt idx="477">
                  <c:v>2169</c:v>
                </c:pt>
                <c:pt idx="478">
                  <c:v>2196</c:v>
                </c:pt>
                <c:pt idx="479">
                  <c:v>2205</c:v>
                </c:pt>
                <c:pt idx="480">
                  <c:v>2207</c:v>
                </c:pt>
                <c:pt idx="481">
                  <c:v>2207</c:v>
                </c:pt>
                <c:pt idx="482">
                  <c:v>2238</c:v>
                </c:pt>
                <c:pt idx="483">
                  <c:v>2271</c:v>
                </c:pt>
                <c:pt idx="484">
                  <c:v>2273</c:v>
                </c:pt>
                <c:pt idx="485">
                  <c:v>2273</c:v>
                </c:pt>
                <c:pt idx="486">
                  <c:v>2310</c:v>
                </c:pt>
                <c:pt idx="487">
                  <c:v>2396</c:v>
                </c:pt>
                <c:pt idx="488">
                  <c:v>2501</c:v>
                </c:pt>
                <c:pt idx="489">
                  <c:v>2527</c:v>
                </c:pt>
                <c:pt idx="490">
                  <c:v>2578</c:v>
                </c:pt>
                <c:pt idx="491">
                  <c:v>2622</c:v>
                </c:pt>
                <c:pt idx="492">
                  <c:v>2622</c:v>
                </c:pt>
                <c:pt idx="493">
                  <c:v>2633</c:v>
                </c:pt>
                <c:pt idx="494">
                  <c:v>2723</c:v>
                </c:pt>
                <c:pt idx="495">
                  <c:v>2723</c:v>
                </c:pt>
                <c:pt idx="496">
                  <c:v>2723</c:v>
                </c:pt>
                <c:pt idx="497">
                  <c:v>2723</c:v>
                </c:pt>
                <c:pt idx="498">
                  <c:v>2723</c:v>
                </c:pt>
                <c:pt idx="499">
                  <c:v>2723</c:v>
                </c:pt>
                <c:pt idx="500">
                  <c:v>2723</c:v>
                </c:pt>
                <c:pt idx="501">
                  <c:v>2723</c:v>
                </c:pt>
                <c:pt idx="502">
                  <c:v>2731</c:v>
                </c:pt>
                <c:pt idx="503">
                  <c:v>2751</c:v>
                </c:pt>
                <c:pt idx="504">
                  <c:v>2762</c:v>
                </c:pt>
                <c:pt idx="505">
                  <c:v>2762</c:v>
                </c:pt>
                <c:pt idx="506">
                  <c:v>2764</c:v>
                </c:pt>
                <c:pt idx="507">
                  <c:v>2767</c:v>
                </c:pt>
                <c:pt idx="508">
                  <c:v>2767</c:v>
                </c:pt>
                <c:pt idx="509">
                  <c:v>2769</c:v>
                </c:pt>
                <c:pt idx="510">
                  <c:v>2811</c:v>
                </c:pt>
                <c:pt idx="511">
                  <c:v>2826</c:v>
                </c:pt>
                <c:pt idx="512">
                  <c:v>2844</c:v>
                </c:pt>
                <c:pt idx="513">
                  <c:v>2888</c:v>
                </c:pt>
                <c:pt idx="514">
                  <c:v>2901</c:v>
                </c:pt>
                <c:pt idx="515">
                  <c:v>2923</c:v>
                </c:pt>
                <c:pt idx="516">
                  <c:v>2940</c:v>
                </c:pt>
                <c:pt idx="517">
                  <c:v>2942</c:v>
                </c:pt>
                <c:pt idx="518">
                  <c:v>2969</c:v>
                </c:pt>
                <c:pt idx="519">
                  <c:v>2975</c:v>
                </c:pt>
                <c:pt idx="520">
                  <c:v>2991</c:v>
                </c:pt>
                <c:pt idx="521">
                  <c:v>2997</c:v>
                </c:pt>
                <c:pt idx="522">
                  <c:v>3043</c:v>
                </c:pt>
                <c:pt idx="523">
                  <c:v>3044</c:v>
                </c:pt>
                <c:pt idx="524">
                  <c:v>3050</c:v>
                </c:pt>
                <c:pt idx="525">
                  <c:v>3052</c:v>
                </c:pt>
                <c:pt idx="526">
                  <c:v>3221</c:v>
                </c:pt>
                <c:pt idx="527">
                  <c:v>3239</c:v>
                </c:pt>
                <c:pt idx="528">
                  <c:v>3282</c:v>
                </c:pt>
                <c:pt idx="529">
                  <c:v>3315</c:v>
                </c:pt>
                <c:pt idx="530">
                  <c:v>3335</c:v>
                </c:pt>
                <c:pt idx="531">
                  <c:v>3399</c:v>
                </c:pt>
                <c:pt idx="532">
                  <c:v>3419</c:v>
                </c:pt>
                <c:pt idx="533">
                  <c:v>3419</c:v>
                </c:pt>
                <c:pt idx="534">
                  <c:v>3419</c:v>
                </c:pt>
                <c:pt idx="535">
                  <c:v>3419</c:v>
                </c:pt>
                <c:pt idx="536">
                  <c:v>3430</c:v>
                </c:pt>
                <c:pt idx="537">
                  <c:v>3430</c:v>
                </c:pt>
                <c:pt idx="538">
                  <c:v>3430</c:v>
                </c:pt>
                <c:pt idx="539">
                  <c:v>3430</c:v>
                </c:pt>
                <c:pt idx="540">
                  <c:v>3441</c:v>
                </c:pt>
                <c:pt idx="541">
                  <c:v>3470.5</c:v>
                </c:pt>
                <c:pt idx="542">
                  <c:v>3470.5</c:v>
                </c:pt>
                <c:pt idx="543">
                  <c:v>3470.5</c:v>
                </c:pt>
                <c:pt idx="544">
                  <c:v>3472.5</c:v>
                </c:pt>
                <c:pt idx="545">
                  <c:v>3472.5</c:v>
                </c:pt>
                <c:pt idx="546">
                  <c:v>3474</c:v>
                </c:pt>
                <c:pt idx="547">
                  <c:v>3474</c:v>
                </c:pt>
                <c:pt idx="548">
                  <c:v>3474</c:v>
                </c:pt>
                <c:pt idx="549">
                  <c:v>3474</c:v>
                </c:pt>
                <c:pt idx="550">
                  <c:v>3474</c:v>
                </c:pt>
                <c:pt idx="551">
                  <c:v>3474</c:v>
                </c:pt>
                <c:pt idx="552">
                  <c:v>3474</c:v>
                </c:pt>
                <c:pt idx="553">
                  <c:v>3476</c:v>
                </c:pt>
                <c:pt idx="554">
                  <c:v>3479.5</c:v>
                </c:pt>
                <c:pt idx="555">
                  <c:v>3483</c:v>
                </c:pt>
                <c:pt idx="556">
                  <c:v>3483</c:v>
                </c:pt>
                <c:pt idx="557">
                  <c:v>3505</c:v>
                </c:pt>
                <c:pt idx="558">
                  <c:v>3518</c:v>
                </c:pt>
                <c:pt idx="559">
                  <c:v>3529</c:v>
                </c:pt>
                <c:pt idx="560">
                  <c:v>3573</c:v>
                </c:pt>
                <c:pt idx="561">
                  <c:v>3575</c:v>
                </c:pt>
                <c:pt idx="562">
                  <c:v>3617</c:v>
                </c:pt>
                <c:pt idx="563">
                  <c:v>3619</c:v>
                </c:pt>
                <c:pt idx="564">
                  <c:v>3650</c:v>
                </c:pt>
                <c:pt idx="565">
                  <c:v>3753</c:v>
                </c:pt>
                <c:pt idx="566">
                  <c:v>3753</c:v>
                </c:pt>
                <c:pt idx="567">
                  <c:v>3799</c:v>
                </c:pt>
                <c:pt idx="568">
                  <c:v>3869</c:v>
                </c:pt>
                <c:pt idx="569">
                  <c:v>3880</c:v>
                </c:pt>
                <c:pt idx="570">
                  <c:v>3884</c:v>
                </c:pt>
                <c:pt idx="571">
                  <c:v>3917</c:v>
                </c:pt>
                <c:pt idx="572">
                  <c:v>3963</c:v>
                </c:pt>
                <c:pt idx="573">
                  <c:v>4011</c:v>
                </c:pt>
                <c:pt idx="574">
                  <c:v>4022</c:v>
                </c:pt>
                <c:pt idx="575">
                  <c:v>4042</c:v>
                </c:pt>
                <c:pt idx="576">
                  <c:v>4080</c:v>
                </c:pt>
                <c:pt idx="577">
                  <c:v>4080</c:v>
                </c:pt>
                <c:pt idx="578">
                  <c:v>4080</c:v>
                </c:pt>
                <c:pt idx="579">
                  <c:v>4082</c:v>
                </c:pt>
                <c:pt idx="580">
                  <c:v>4082</c:v>
                </c:pt>
                <c:pt idx="581">
                  <c:v>4082</c:v>
                </c:pt>
                <c:pt idx="582">
                  <c:v>4082</c:v>
                </c:pt>
                <c:pt idx="583">
                  <c:v>4091</c:v>
                </c:pt>
                <c:pt idx="584">
                  <c:v>4091</c:v>
                </c:pt>
                <c:pt idx="585">
                  <c:v>4091</c:v>
                </c:pt>
                <c:pt idx="586">
                  <c:v>4091</c:v>
                </c:pt>
                <c:pt idx="587">
                  <c:v>4091</c:v>
                </c:pt>
                <c:pt idx="588">
                  <c:v>4091</c:v>
                </c:pt>
                <c:pt idx="589">
                  <c:v>4091</c:v>
                </c:pt>
                <c:pt idx="590">
                  <c:v>4091</c:v>
                </c:pt>
                <c:pt idx="591">
                  <c:v>4091</c:v>
                </c:pt>
                <c:pt idx="592">
                  <c:v>4091</c:v>
                </c:pt>
                <c:pt idx="593">
                  <c:v>4091</c:v>
                </c:pt>
                <c:pt idx="594">
                  <c:v>4091</c:v>
                </c:pt>
                <c:pt idx="595">
                  <c:v>4091</c:v>
                </c:pt>
                <c:pt idx="596">
                  <c:v>4091</c:v>
                </c:pt>
                <c:pt idx="597">
                  <c:v>4091</c:v>
                </c:pt>
                <c:pt idx="598">
                  <c:v>4091</c:v>
                </c:pt>
                <c:pt idx="599">
                  <c:v>4091</c:v>
                </c:pt>
                <c:pt idx="600">
                  <c:v>4091</c:v>
                </c:pt>
                <c:pt idx="601">
                  <c:v>4119</c:v>
                </c:pt>
                <c:pt idx="602">
                  <c:v>4134</c:v>
                </c:pt>
                <c:pt idx="603">
                  <c:v>4137</c:v>
                </c:pt>
                <c:pt idx="604">
                  <c:v>4137</c:v>
                </c:pt>
                <c:pt idx="605">
                  <c:v>4146</c:v>
                </c:pt>
                <c:pt idx="606">
                  <c:v>4147</c:v>
                </c:pt>
                <c:pt idx="607">
                  <c:v>4198</c:v>
                </c:pt>
                <c:pt idx="608">
                  <c:v>4198</c:v>
                </c:pt>
                <c:pt idx="609">
                  <c:v>4267</c:v>
                </c:pt>
                <c:pt idx="610">
                  <c:v>4280</c:v>
                </c:pt>
                <c:pt idx="611">
                  <c:v>4398</c:v>
                </c:pt>
                <c:pt idx="612">
                  <c:v>4459</c:v>
                </c:pt>
                <c:pt idx="613">
                  <c:v>4624</c:v>
                </c:pt>
                <c:pt idx="614">
                  <c:v>4629</c:v>
                </c:pt>
                <c:pt idx="615">
                  <c:v>4708</c:v>
                </c:pt>
                <c:pt idx="616">
                  <c:v>4774</c:v>
                </c:pt>
                <c:pt idx="617">
                  <c:v>4774</c:v>
                </c:pt>
                <c:pt idx="618">
                  <c:v>4774</c:v>
                </c:pt>
                <c:pt idx="619">
                  <c:v>4774</c:v>
                </c:pt>
                <c:pt idx="620">
                  <c:v>4774</c:v>
                </c:pt>
                <c:pt idx="621">
                  <c:v>4774</c:v>
                </c:pt>
                <c:pt idx="622">
                  <c:v>4774</c:v>
                </c:pt>
                <c:pt idx="623">
                  <c:v>4785</c:v>
                </c:pt>
                <c:pt idx="624">
                  <c:v>4787</c:v>
                </c:pt>
                <c:pt idx="625">
                  <c:v>4787</c:v>
                </c:pt>
                <c:pt idx="626">
                  <c:v>4787</c:v>
                </c:pt>
                <c:pt idx="627">
                  <c:v>4787</c:v>
                </c:pt>
                <c:pt idx="628">
                  <c:v>4787</c:v>
                </c:pt>
                <c:pt idx="629">
                  <c:v>4798</c:v>
                </c:pt>
                <c:pt idx="630">
                  <c:v>4798</c:v>
                </c:pt>
                <c:pt idx="631">
                  <c:v>4798</c:v>
                </c:pt>
                <c:pt idx="632">
                  <c:v>4798</c:v>
                </c:pt>
                <c:pt idx="633">
                  <c:v>4807</c:v>
                </c:pt>
                <c:pt idx="634">
                  <c:v>4813</c:v>
                </c:pt>
                <c:pt idx="635">
                  <c:v>4829</c:v>
                </c:pt>
                <c:pt idx="636">
                  <c:v>4829</c:v>
                </c:pt>
                <c:pt idx="637">
                  <c:v>4829</c:v>
                </c:pt>
                <c:pt idx="638">
                  <c:v>4829</c:v>
                </c:pt>
                <c:pt idx="639">
                  <c:v>4840</c:v>
                </c:pt>
                <c:pt idx="640">
                  <c:v>4842</c:v>
                </c:pt>
                <c:pt idx="641">
                  <c:v>4930</c:v>
                </c:pt>
                <c:pt idx="642">
                  <c:v>4939</c:v>
                </c:pt>
                <c:pt idx="643">
                  <c:v>4941</c:v>
                </c:pt>
                <c:pt idx="644">
                  <c:v>5130</c:v>
                </c:pt>
                <c:pt idx="645">
                  <c:v>5165</c:v>
                </c:pt>
                <c:pt idx="646">
                  <c:v>5230</c:v>
                </c:pt>
                <c:pt idx="647">
                  <c:v>5263</c:v>
                </c:pt>
                <c:pt idx="648">
                  <c:v>5279</c:v>
                </c:pt>
                <c:pt idx="649">
                  <c:v>5290</c:v>
                </c:pt>
                <c:pt idx="650">
                  <c:v>5312</c:v>
                </c:pt>
                <c:pt idx="651">
                  <c:v>5318</c:v>
                </c:pt>
                <c:pt idx="652">
                  <c:v>5325</c:v>
                </c:pt>
                <c:pt idx="653">
                  <c:v>5325</c:v>
                </c:pt>
                <c:pt idx="654">
                  <c:v>5375</c:v>
                </c:pt>
                <c:pt idx="655">
                  <c:v>5390</c:v>
                </c:pt>
                <c:pt idx="656">
                  <c:v>5448</c:v>
                </c:pt>
                <c:pt idx="657">
                  <c:v>5448</c:v>
                </c:pt>
                <c:pt idx="658">
                  <c:v>5448</c:v>
                </c:pt>
                <c:pt idx="659">
                  <c:v>5448</c:v>
                </c:pt>
                <c:pt idx="660">
                  <c:v>5448</c:v>
                </c:pt>
                <c:pt idx="661">
                  <c:v>5448</c:v>
                </c:pt>
                <c:pt idx="662">
                  <c:v>5459</c:v>
                </c:pt>
                <c:pt idx="663">
                  <c:v>5459</c:v>
                </c:pt>
                <c:pt idx="664">
                  <c:v>5461</c:v>
                </c:pt>
                <c:pt idx="665">
                  <c:v>5468</c:v>
                </c:pt>
                <c:pt idx="666">
                  <c:v>5468</c:v>
                </c:pt>
                <c:pt idx="667">
                  <c:v>5470</c:v>
                </c:pt>
                <c:pt idx="668">
                  <c:v>5474</c:v>
                </c:pt>
                <c:pt idx="669">
                  <c:v>5479</c:v>
                </c:pt>
                <c:pt idx="670">
                  <c:v>5481</c:v>
                </c:pt>
                <c:pt idx="671">
                  <c:v>5481</c:v>
                </c:pt>
                <c:pt idx="672">
                  <c:v>5483</c:v>
                </c:pt>
                <c:pt idx="673">
                  <c:v>5490</c:v>
                </c:pt>
                <c:pt idx="674">
                  <c:v>5496</c:v>
                </c:pt>
                <c:pt idx="675">
                  <c:v>5496</c:v>
                </c:pt>
                <c:pt idx="676">
                  <c:v>5497.5</c:v>
                </c:pt>
                <c:pt idx="677">
                  <c:v>5498</c:v>
                </c:pt>
                <c:pt idx="678">
                  <c:v>5503</c:v>
                </c:pt>
                <c:pt idx="679">
                  <c:v>5503</c:v>
                </c:pt>
                <c:pt idx="680">
                  <c:v>5505</c:v>
                </c:pt>
                <c:pt idx="681">
                  <c:v>5505</c:v>
                </c:pt>
                <c:pt idx="682">
                  <c:v>5506.5</c:v>
                </c:pt>
                <c:pt idx="683">
                  <c:v>5506.5</c:v>
                </c:pt>
                <c:pt idx="684">
                  <c:v>5512</c:v>
                </c:pt>
                <c:pt idx="685">
                  <c:v>5525</c:v>
                </c:pt>
                <c:pt idx="686">
                  <c:v>5528.5</c:v>
                </c:pt>
                <c:pt idx="687">
                  <c:v>5530.5</c:v>
                </c:pt>
                <c:pt idx="688">
                  <c:v>5536</c:v>
                </c:pt>
                <c:pt idx="689">
                  <c:v>5560</c:v>
                </c:pt>
                <c:pt idx="690">
                  <c:v>5648</c:v>
                </c:pt>
                <c:pt idx="691">
                  <c:v>5650</c:v>
                </c:pt>
                <c:pt idx="692">
                  <c:v>5760</c:v>
                </c:pt>
                <c:pt idx="693">
                  <c:v>6091</c:v>
                </c:pt>
                <c:pt idx="694">
                  <c:v>6091</c:v>
                </c:pt>
                <c:pt idx="695">
                  <c:v>6131</c:v>
                </c:pt>
                <c:pt idx="696">
                  <c:v>6151</c:v>
                </c:pt>
                <c:pt idx="697">
                  <c:v>6151</c:v>
                </c:pt>
                <c:pt idx="698">
                  <c:v>6153</c:v>
                </c:pt>
                <c:pt idx="699">
                  <c:v>6153</c:v>
                </c:pt>
                <c:pt idx="700">
                  <c:v>6156.5</c:v>
                </c:pt>
                <c:pt idx="701">
                  <c:v>6156.5</c:v>
                </c:pt>
                <c:pt idx="702">
                  <c:v>6241</c:v>
                </c:pt>
                <c:pt idx="703">
                  <c:v>6241</c:v>
                </c:pt>
                <c:pt idx="704">
                  <c:v>6241</c:v>
                </c:pt>
                <c:pt idx="705">
                  <c:v>6241</c:v>
                </c:pt>
                <c:pt idx="706">
                  <c:v>6291</c:v>
                </c:pt>
                <c:pt idx="707">
                  <c:v>6302</c:v>
                </c:pt>
                <c:pt idx="708">
                  <c:v>6361</c:v>
                </c:pt>
                <c:pt idx="709">
                  <c:v>6454</c:v>
                </c:pt>
                <c:pt idx="710">
                  <c:v>6476</c:v>
                </c:pt>
                <c:pt idx="711">
                  <c:v>6577</c:v>
                </c:pt>
                <c:pt idx="712">
                  <c:v>6577</c:v>
                </c:pt>
                <c:pt idx="713">
                  <c:v>6590</c:v>
                </c:pt>
                <c:pt idx="714">
                  <c:v>6612</c:v>
                </c:pt>
                <c:pt idx="715">
                  <c:v>6640</c:v>
                </c:pt>
                <c:pt idx="716">
                  <c:v>6656</c:v>
                </c:pt>
                <c:pt idx="717">
                  <c:v>6680</c:v>
                </c:pt>
                <c:pt idx="718">
                  <c:v>6724</c:v>
                </c:pt>
                <c:pt idx="719">
                  <c:v>6732</c:v>
                </c:pt>
                <c:pt idx="720">
                  <c:v>6741</c:v>
                </c:pt>
                <c:pt idx="721">
                  <c:v>6790</c:v>
                </c:pt>
                <c:pt idx="722">
                  <c:v>6790</c:v>
                </c:pt>
                <c:pt idx="723">
                  <c:v>6792</c:v>
                </c:pt>
                <c:pt idx="724">
                  <c:v>6792</c:v>
                </c:pt>
                <c:pt idx="725">
                  <c:v>6792</c:v>
                </c:pt>
                <c:pt idx="726">
                  <c:v>6792</c:v>
                </c:pt>
                <c:pt idx="727">
                  <c:v>6792</c:v>
                </c:pt>
                <c:pt idx="728">
                  <c:v>6792</c:v>
                </c:pt>
                <c:pt idx="729">
                  <c:v>6792</c:v>
                </c:pt>
                <c:pt idx="730">
                  <c:v>6792</c:v>
                </c:pt>
                <c:pt idx="731">
                  <c:v>6792</c:v>
                </c:pt>
                <c:pt idx="732">
                  <c:v>6792</c:v>
                </c:pt>
                <c:pt idx="733">
                  <c:v>6792</c:v>
                </c:pt>
                <c:pt idx="734">
                  <c:v>6792</c:v>
                </c:pt>
                <c:pt idx="735">
                  <c:v>6792</c:v>
                </c:pt>
                <c:pt idx="736">
                  <c:v>6792</c:v>
                </c:pt>
                <c:pt idx="737">
                  <c:v>6792</c:v>
                </c:pt>
                <c:pt idx="738">
                  <c:v>6794</c:v>
                </c:pt>
                <c:pt idx="739">
                  <c:v>6794</c:v>
                </c:pt>
                <c:pt idx="740">
                  <c:v>6794</c:v>
                </c:pt>
                <c:pt idx="741">
                  <c:v>6794</c:v>
                </c:pt>
                <c:pt idx="742">
                  <c:v>6794</c:v>
                </c:pt>
                <c:pt idx="743">
                  <c:v>6794</c:v>
                </c:pt>
                <c:pt idx="744">
                  <c:v>6794</c:v>
                </c:pt>
                <c:pt idx="745">
                  <c:v>6853</c:v>
                </c:pt>
                <c:pt idx="746">
                  <c:v>6858</c:v>
                </c:pt>
                <c:pt idx="747">
                  <c:v>6858</c:v>
                </c:pt>
                <c:pt idx="748">
                  <c:v>6858</c:v>
                </c:pt>
                <c:pt idx="749">
                  <c:v>6858</c:v>
                </c:pt>
                <c:pt idx="750">
                  <c:v>6875</c:v>
                </c:pt>
                <c:pt idx="751">
                  <c:v>6888</c:v>
                </c:pt>
                <c:pt idx="752">
                  <c:v>6913</c:v>
                </c:pt>
                <c:pt idx="753">
                  <c:v>6943</c:v>
                </c:pt>
                <c:pt idx="754">
                  <c:v>7013</c:v>
                </c:pt>
                <c:pt idx="755">
                  <c:v>7062</c:v>
                </c:pt>
                <c:pt idx="756">
                  <c:v>7121</c:v>
                </c:pt>
                <c:pt idx="757">
                  <c:v>7150</c:v>
                </c:pt>
                <c:pt idx="758">
                  <c:v>7154</c:v>
                </c:pt>
                <c:pt idx="759">
                  <c:v>7222</c:v>
                </c:pt>
                <c:pt idx="760">
                  <c:v>7270</c:v>
                </c:pt>
                <c:pt idx="761">
                  <c:v>7384</c:v>
                </c:pt>
                <c:pt idx="762">
                  <c:v>7385</c:v>
                </c:pt>
                <c:pt idx="763">
                  <c:v>7385</c:v>
                </c:pt>
                <c:pt idx="764">
                  <c:v>7431</c:v>
                </c:pt>
                <c:pt idx="765">
                  <c:v>7440</c:v>
                </c:pt>
                <c:pt idx="766">
                  <c:v>7440</c:v>
                </c:pt>
                <c:pt idx="767">
                  <c:v>7440</c:v>
                </c:pt>
                <c:pt idx="768">
                  <c:v>7440</c:v>
                </c:pt>
                <c:pt idx="769">
                  <c:v>7440</c:v>
                </c:pt>
                <c:pt idx="770">
                  <c:v>7442</c:v>
                </c:pt>
                <c:pt idx="771">
                  <c:v>7442</c:v>
                </c:pt>
                <c:pt idx="772">
                  <c:v>7442</c:v>
                </c:pt>
                <c:pt idx="773">
                  <c:v>7442</c:v>
                </c:pt>
                <c:pt idx="774">
                  <c:v>7464</c:v>
                </c:pt>
                <c:pt idx="775">
                  <c:v>7464</c:v>
                </c:pt>
                <c:pt idx="776">
                  <c:v>7488</c:v>
                </c:pt>
                <c:pt idx="777">
                  <c:v>7501</c:v>
                </c:pt>
                <c:pt idx="778">
                  <c:v>7602</c:v>
                </c:pt>
                <c:pt idx="779">
                  <c:v>7643</c:v>
                </c:pt>
                <c:pt idx="780">
                  <c:v>7648</c:v>
                </c:pt>
                <c:pt idx="781">
                  <c:v>7828</c:v>
                </c:pt>
                <c:pt idx="782">
                  <c:v>8011</c:v>
                </c:pt>
                <c:pt idx="783">
                  <c:v>8022</c:v>
                </c:pt>
                <c:pt idx="784">
                  <c:v>8090</c:v>
                </c:pt>
                <c:pt idx="785">
                  <c:v>8092</c:v>
                </c:pt>
                <c:pt idx="786">
                  <c:v>8147</c:v>
                </c:pt>
                <c:pt idx="787">
                  <c:v>8164</c:v>
                </c:pt>
                <c:pt idx="788">
                  <c:v>8189</c:v>
                </c:pt>
                <c:pt idx="789">
                  <c:v>8208</c:v>
                </c:pt>
                <c:pt idx="790">
                  <c:v>8470</c:v>
                </c:pt>
                <c:pt idx="791">
                  <c:v>8493</c:v>
                </c:pt>
                <c:pt idx="792">
                  <c:v>8685</c:v>
                </c:pt>
                <c:pt idx="793">
                  <c:v>8748</c:v>
                </c:pt>
                <c:pt idx="794">
                  <c:v>8762</c:v>
                </c:pt>
                <c:pt idx="795">
                  <c:v>8792</c:v>
                </c:pt>
                <c:pt idx="796">
                  <c:v>8795</c:v>
                </c:pt>
                <c:pt idx="797">
                  <c:v>8795</c:v>
                </c:pt>
                <c:pt idx="798">
                  <c:v>8795</c:v>
                </c:pt>
                <c:pt idx="799">
                  <c:v>8797</c:v>
                </c:pt>
                <c:pt idx="800">
                  <c:v>8797</c:v>
                </c:pt>
                <c:pt idx="801">
                  <c:v>8805</c:v>
                </c:pt>
                <c:pt idx="802">
                  <c:v>8808</c:v>
                </c:pt>
                <c:pt idx="803">
                  <c:v>8808</c:v>
                </c:pt>
                <c:pt idx="804">
                  <c:v>8808</c:v>
                </c:pt>
                <c:pt idx="805">
                  <c:v>8808</c:v>
                </c:pt>
                <c:pt idx="806">
                  <c:v>8808</c:v>
                </c:pt>
                <c:pt idx="807">
                  <c:v>8808</c:v>
                </c:pt>
                <c:pt idx="808">
                  <c:v>8808</c:v>
                </c:pt>
                <c:pt idx="809">
                  <c:v>8808</c:v>
                </c:pt>
                <c:pt idx="810">
                  <c:v>8808</c:v>
                </c:pt>
                <c:pt idx="811">
                  <c:v>8810</c:v>
                </c:pt>
                <c:pt idx="812">
                  <c:v>8836</c:v>
                </c:pt>
                <c:pt idx="813">
                  <c:v>8847</c:v>
                </c:pt>
                <c:pt idx="814">
                  <c:v>8902</c:v>
                </c:pt>
                <c:pt idx="815">
                  <c:v>8913</c:v>
                </c:pt>
                <c:pt idx="816">
                  <c:v>8913</c:v>
                </c:pt>
                <c:pt idx="817">
                  <c:v>8935</c:v>
                </c:pt>
                <c:pt idx="818">
                  <c:v>8942</c:v>
                </c:pt>
                <c:pt idx="819">
                  <c:v>8953</c:v>
                </c:pt>
                <c:pt idx="820">
                  <c:v>8953</c:v>
                </c:pt>
                <c:pt idx="821">
                  <c:v>8970</c:v>
                </c:pt>
                <c:pt idx="822">
                  <c:v>9107</c:v>
                </c:pt>
                <c:pt idx="823">
                  <c:v>9109</c:v>
                </c:pt>
                <c:pt idx="824">
                  <c:v>9120</c:v>
                </c:pt>
                <c:pt idx="825">
                  <c:v>9144</c:v>
                </c:pt>
                <c:pt idx="826">
                  <c:v>9148</c:v>
                </c:pt>
                <c:pt idx="827">
                  <c:v>9214</c:v>
                </c:pt>
                <c:pt idx="828">
                  <c:v>9291</c:v>
                </c:pt>
                <c:pt idx="829">
                  <c:v>9354</c:v>
                </c:pt>
                <c:pt idx="830">
                  <c:v>9403</c:v>
                </c:pt>
                <c:pt idx="831">
                  <c:v>9435</c:v>
                </c:pt>
                <c:pt idx="832">
                  <c:v>9435</c:v>
                </c:pt>
                <c:pt idx="833">
                  <c:v>9435</c:v>
                </c:pt>
                <c:pt idx="834">
                  <c:v>9447</c:v>
                </c:pt>
                <c:pt idx="835">
                  <c:v>9458</c:v>
                </c:pt>
                <c:pt idx="836">
                  <c:v>9464</c:v>
                </c:pt>
                <c:pt idx="837">
                  <c:v>9469</c:v>
                </c:pt>
                <c:pt idx="838">
                  <c:v>9480</c:v>
                </c:pt>
                <c:pt idx="839">
                  <c:v>9491</c:v>
                </c:pt>
                <c:pt idx="840">
                  <c:v>9541</c:v>
                </c:pt>
                <c:pt idx="841">
                  <c:v>9601</c:v>
                </c:pt>
                <c:pt idx="842">
                  <c:v>9656</c:v>
                </c:pt>
                <c:pt idx="843">
                  <c:v>9669</c:v>
                </c:pt>
                <c:pt idx="844">
                  <c:v>9691</c:v>
                </c:pt>
                <c:pt idx="845">
                  <c:v>9732</c:v>
                </c:pt>
                <c:pt idx="846">
                  <c:v>9798</c:v>
                </c:pt>
                <c:pt idx="847">
                  <c:v>9820</c:v>
                </c:pt>
                <c:pt idx="848">
                  <c:v>9825</c:v>
                </c:pt>
                <c:pt idx="849">
                  <c:v>10050</c:v>
                </c:pt>
                <c:pt idx="850">
                  <c:v>10050</c:v>
                </c:pt>
                <c:pt idx="851">
                  <c:v>10050</c:v>
                </c:pt>
                <c:pt idx="852">
                  <c:v>10097</c:v>
                </c:pt>
                <c:pt idx="853">
                  <c:v>10097</c:v>
                </c:pt>
                <c:pt idx="854">
                  <c:v>10110</c:v>
                </c:pt>
                <c:pt idx="855">
                  <c:v>10110</c:v>
                </c:pt>
                <c:pt idx="856">
                  <c:v>10110</c:v>
                </c:pt>
                <c:pt idx="857">
                  <c:v>10110</c:v>
                </c:pt>
                <c:pt idx="858">
                  <c:v>10110</c:v>
                </c:pt>
                <c:pt idx="859">
                  <c:v>10110</c:v>
                </c:pt>
                <c:pt idx="860">
                  <c:v>10119</c:v>
                </c:pt>
                <c:pt idx="861">
                  <c:v>10141</c:v>
                </c:pt>
                <c:pt idx="862">
                  <c:v>10141</c:v>
                </c:pt>
                <c:pt idx="863">
                  <c:v>10141</c:v>
                </c:pt>
                <c:pt idx="864">
                  <c:v>10141</c:v>
                </c:pt>
                <c:pt idx="865">
                  <c:v>10141</c:v>
                </c:pt>
                <c:pt idx="866">
                  <c:v>10141</c:v>
                </c:pt>
                <c:pt idx="867">
                  <c:v>10149</c:v>
                </c:pt>
                <c:pt idx="868">
                  <c:v>10149</c:v>
                </c:pt>
                <c:pt idx="869">
                  <c:v>10149</c:v>
                </c:pt>
                <c:pt idx="870">
                  <c:v>10165</c:v>
                </c:pt>
                <c:pt idx="871">
                  <c:v>10224</c:v>
                </c:pt>
                <c:pt idx="872">
                  <c:v>10308</c:v>
                </c:pt>
                <c:pt idx="873">
                  <c:v>10407</c:v>
                </c:pt>
                <c:pt idx="874">
                  <c:v>10407</c:v>
                </c:pt>
                <c:pt idx="875">
                  <c:v>10459</c:v>
                </c:pt>
                <c:pt idx="876">
                  <c:v>10472</c:v>
                </c:pt>
                <c:pt idx="877">
                  <c:v>10685</c:v>
                </c:pt>
                <c:pt idx="878">
                  <c:v>10689</c:v>
                </c:pt>
                <c:pt idx="879">
                  <c:v>10703</c:v>
                </c:pt>
                <c:pt idx="880">
                  <c:v>10703</c:v>
                </c:pt>
                <c:pt idx="881">
                  <c:v>10703</c:v>
                </c:pt>
                <c:pt idx="882">
                  <c:v>10707</c:v>
                </c:pt>
                <c:pt idx="883">
                  <c:v>10747</c:v>
                </c:pt>
                <c:pt idx="884">
                  <c:v>10747</c:v>
                </c:pt>
                <c:pt idx="885">
                  <c:v>10758</c:v>
                </c:pt>
                <c:pt idx="886">
                  <c:v>10771</c:v>
                </c:pt>
                <c:pt idx="887">
                  <c:v>10802</c:v>
                </c:pt>
                <c:pt idx="888">
                  <c:v>10804</c:v>
                </c:pt>
                <c:pt idx="889">
                  <c:v>10813</c:v>
                </c:pt>
                <c:pt idx="890">
                  <c:v>10813</c:v>
                </c:pt>
                <c:pt idx="891">
                  <c:v>10813</c:v>
                </c:pt>
                <c:pt idx="892">
                  <c:v>10813</c:v>
                </c:pt>
                <c:pt idx="893">
                  <c:v>10813</c:v>
                </c:pt>
                <c:pt idx="894">
                  <c:v>10813</c:v>
                </c:pt>
                <c:pt idx="895">
                  <c:v>10824</c:v>
                </c:pt>
                <c:pt idx="896">
                  <c:v>10824</c:v>
                </c:pt>
                <c:pt idx="897">
                  <c:v>10835</c:v>
                </c:pt>
                <c:pt idx="898">
                  <c:v>10835</c:v>
                </c:pt>
                <c:pt idx="899">
                  <c:v>10859</c:v>
                </c:pt>
                <c:pt idx="900">
                  <c:v>10868</c:v>
                </c:pt>
                <c:pt idx="901">
                  <c:v>10868</c:v>
                </c:pt>
                <c:pt idx="902">
                  <c:v>10868</c:v>
                </c:pt>
                <c:pt idx="903">
                  <c:v>10868</c:v>
                </c:pt>
                <c:pt idx="904">
                  <c:v>10873.5</c:v>
                </c:pt>
                <c:pt idx="905">
                  <c:v>10873.5</c:v>
                </c:pt>
                <c:pt idx="906">
                  <c:v>10877.5</c:v>
                </c:pt>
                <c:pt idx="907">
                  <c:v>10886.5</c:v>
                </c:pt>
                <c:pt idx="908">
                  <c:v>10886.5</c:v>
                </c:pt>
                <c:pt idx="909">
                  <c:v>10903</c:v>
                </c:pt>
                <c:pt idx="910">
                  <c:v>10905</c:v>
                </c:pt>
                <c:pt idx="911">
                  <c:v>10905</c:v>
                </c:pt>
                <c:pt idx="912">
                  <c:v>10947</c:v>
                </c:pt>
                <c:pt idx="913">
                  <c:v>10947</c:v>
                </c:pt>
                <c:pt idx="914">
                  <c:v>10947</c:v>
                </c:pt>
                <c:pt idx="915">
                  <c:v>10958</c:v>
                </c:pt>
                <c:pt idx="916">
                  <c:v>10958</c:v>
                </c:pt>
                <c:pt idx="917">
                  <c:v>10958</c:v>
                </c:pt>
                <c:pt idx="918">
                  <c:v>11030</c:v>
                </c:pt>
                <c:pt idx="919">
                  <c:v>11035</c:v>
                </c:pt>
                <c:pt idx="920">
                  <c:v>11035</c:v>
                </c:pt>
                <c:pt idx="921">
                  <c:v>11037</c:v>
                </c:pt>
                <c:pt idx="922">
                  <c:v>11037</c:v>
                </c:pt>
                <c:pt idx="923">
                  <c:v>11037</c:v>
                </c:pt>
                <c:pt idx="924">
                  <c:v>11298</c:v>
                </c:pt>
                <c:pt idx="925">
                  <c:v>11329</c:v>
                </c:pt>
                <c:pt idx="926">
                  <c:v>11329</c:v>
                </c:pt>
                <c:pt idx="927">
                  <c:v>11342</c:v>
                </c:pt>
                <c:pt idx="928">
                  <c:v>11397</c:v>
                </c:pt>
                <c:pt idx="929">
                  <c:v>11397</c:v>
                </c:pt>
                <c:pt idx="930">
                  <c:v>11397</c:v>
                </c:pt>
                <c:pt idx="931">
                  <c:v>11397</c:v>
                </c:pt>
                <c:pt idx="932">
                  <c:v>11397</c:v>
                </c:pt>
                <c:pt idx="933">
                  <c:v>11408</c:v>
                </c:pt>
                <c:pt idx="934">
                  <c:v>11413.5</c:v>
                </c:pt>
                <c:pt idx="935">
                  <c:v>11413.5</c:v>
                </c:pt>
                <c:pt idx="936">
                  <c:v>11430</c:v>
                </c:pt>
                <c:pt idx="937">
                  <c:v>11436</c:v>
                </c:pt>
                <c:pt idx="938">
                  <c:v>11436</c:v>
                </c:pt>
                <c:pt idx="939">
                  <c:v>11454</c:v>
                </c:pt>
                <c:pt idx="940">
                  <c:v>11454</c:v>
                </c:pt>
                <c:pt idx="941">
                  <c:v>11454</c:v>
                </c:pt>
                <c:pt idx="942">
                  <c:v>11454</c:v>
                </c:pt>
                <c:pt idx="943">
                  <c:v>11460</c:v>
                </c:pt>
                <c:pt idx="944">
                  <c:v>11460</c:v>
                </c:pt>
                <c:pt idx="945">
                  <c:v>11470.5</c:v>
                </c:pt>
                <c:pt idx="946">
                  <c:v>11470.5</c:v>
                </c:pt>
                <c:pt idx="947">
                  <c:v>11474</c:v>
                </c:pt>
                <c:pt idx="948">
                  <c:v>11474</c:v>
                </c:pt>
                <c:pt idx="949">
                  <c:v>11474</c:v>
                </c:pt>
                <c:pt idx="950">
                  <c:v>11487</c:v>
                </c:pt>
                <c:pt idx="951">
                  <c:v>11487</c:v>
                </c:pt>
                <c:pt idx="952">
                  <c:v>11487</c:v>
                </c:pt>
                <c:pt idx="953">
                  <c:v>11496</c:v>
                </c:pt>
                <c:pt idx="954">
                  <c:v>11509</c:v>
                </c:pt>
                <c:pt idx="955">
                  <c:v>11509</c:v>
                </c:pt>
                <c:pt idx="956">
                  <c:v>11509</c:v>
                </c:pt>
                <c:pt idx="957">
                  <c:v>11509</c:v>
                </c:pt>
                <c:pt idx="958">
                  <c:v>11509</c:v>
                </c:pt>
                <c:pt idx="959">
                  <c:v>11572</c:v>
                </c:pt>
                <c:pt idx="960">
                  <c:v>11641</c:v>
                </c:pt>
                <c:pt idx="961">
                  <c:v>11660</c:v>
                </c:pt>
                <c:pt idx="962">
                  <c:v>11707</c:v>
                </c:pt>
                <c:pt idx="963">
                  <c:v>11781</c:v>
                </c:pt>
                <c:pt idx="964">
                  <c:v>11959</c:v>
                </c:pt>
                <c:pt idx="965">
                  <c:v>11979</c:v>
                </c:pt>
                <c:pt idx="966">
                  <c:v>12064</c:v>
                </c:pt>
                <c:pt idx="967">
                  <c:v>12069</c:v>
                </c:pt>
                <c:pt idx="968">
                  <c:v>12104</c:v>
                </c:pt>
                <c:pt idx="969">
                  <c:v>12119</c:v>
                </c:pt>
                <c:pt idx="970">
                  <c:v>12159</c:v>
                </c:pt>
                <c:pt idx="971">
                  <c:v>12159</c:v>
                </c:pt>
                <c:pt idx="972">
                  <c:v>12159</c:v>
                </c:pt>
                <c:pt idx="973">
                  <c:v>12159</c:v>
                </c:pt>
                <c:pt idx="974">
                  <c:v>12159</c:v>
                </c:pt>
                <c:pt idx="975">
                  <c:v>12159</c:v>
                </c:pt>
                <c:pt idx="976">
                  <c:v>12168</c:v>
                </c:pt>
                <c:pt idx="977">
                  <c:v>12194</c:v>
                </c:pt>
                <c:pt idx="978">
                  <c:v>12200</c:v>
                </c:pt>
                <c:pt idx="979">
                  <c:v>12209</c:v>
                </c:pt>
                <c:pt idx="980">
                  <c:v>12258</c:v>
                </c:pt>
                <c:pt idx="981">
                  <c:v>12258</c:v>
                </c:pt>
                <c:pt idx="982">
                  <c:v>12258</c:v>
                </c:pt>
                <c:pt idx="983">
                  <c:v>12258</c:v>
                </c:pt>
                <c:pt idx="984">
                  <c:v>12258</c:v>
                </c:pt>
                <c:pt idx="985">
                  <c:v>12258</c:v>
                </c:pt>
                <c:pt idx="986">
                  <c:v>12259</c:v>
                </c:pt>
                <c:pt idx="987">
                  <c:v>12264</c:v>
                </c:pt>
                <c:pt idx="988">
                  <c:v>12334</c:v>
                </c:pt>
                <c:pt idx="989">
                  <c:v>12537</c:v>
                </c:pt>
                <c:pt idx="990">
                  <c:v>12574</c:v>
                </c:pt>
                <c:pt idx="991">
                  <c:v>12589</c:v>
                </c:pt>
                <c:pt idx="992">
                  <c:v>12730</c:v>
                </c:pt>
                <c:pt idx="993">
                  <c:v>12743</c:v>
                </c:pt>
                <c:pt idx="994">
                  <c:v>12807</c:v>
                </c:pt>
                <c:pt idx="995">
                  <c:v>12809</c:v>
                </c:pt>
                <c:pt idx="996">
                  <c:v>12809</c:v>
                </c:pt>
                <c:pt idx="997">
                  <c:v>12809</c:v>
                </c:pt>
                <c:pt idx="998">
                  <c:v>12809</c:v>
                </c:pt>
                <c:pt idx="999">
                  <c:v>13070</c:v>
                </c:pt>
                <c:pt idx="1000">
                  <c:v>13127</c:v>
                </c:pt>
                <c:pt idx="1001">
                  <c:v>13149</c:v>
                </c:pt>
                <c:pt idx="1002">
                  <c:v>13193</c:v>
                </c:pt>
                <c:pt idx="1003">
                  <c:v>13296</c:v>
                </c:pt>
                <c:pt idx="1004">
                  <c:v>13340</c:v>
                </c:pt>
                <c:pt idx="1005">
                  <c:v>13413</c:v>
                </c:pt>
                <c:pt idx="1006">
                  <c:v>13424</c:v>
                </c:pt>
                <c:pt idx="1007">
                  <c:v>13459</c:v>
                </c:pt>
                <c:pt idx="1008">
                  <c:v>13467</c:v>
                </c:pt>
                <c:pt idx="1009">
                  <c:v>13514</c:v>
                </c:pt>
                <c:pt idx="1010">
                  <c:v>13514</c:v>
                </c:pt>
                <c:pt idx="1011">
                  <c:v>13514</c:v>
                </c:pt>
                <c:pt idx="1012">
                  <c:v>13514</c:v>
                </c:pt>
                <c:pt idx="1013">
                  <c:v>13514</c:v>
                </c:pt>
                <c:pt idx="1014">
                  <c:v>13514</c:v>
                </c:pt>
                <c:pt idx="1015">
                  <c:v>13531</c:v>
                </c:pt>
                <c:pt idx="1016">
                  <c:v>13602</c:v>
                </c:pt>
                <c:pt idx="1017">
                  <c:v>13613</c:v>
                </c:pt>
                <c:pt idx="1018">
                  <c:v>13624</c:v>
                </c:pt>
                <c:pt idx="1019">
                  <c:v>13626</c:v>
                </c:pt>
                <c:pt idx="1020">
                  <c:v>13747</c:v>
                </c:pt>
                <c:pt idx="1021">
                  <c:v>13948</c:v>
                </c:pt>
                <c:pt idx="1022">
                  <c:v>13951</c:v>
                </c:pt>
                <c:pt idx="1023">
                  <c:v>14014</c:v>
                </c:pt>
                <c:pt idx="1024">
                  <c:v>14146</c:v>
                </c:pt>
                <c:pt idx="1025">
                  <c:v>14186</c:v>
                </c:pt>
                <c:pt idx="1026">
                  <c:v>14186</c:v>
                </c:pt>
                <c:pt idx="1027">
                  <c:v>14296</c:v>
                </c:pt>
                <c:pt idx="1028">
                  <c:v>14403</c:v>
                </c:pt>
                <c:pt idx="1029">
                  <c:v>14447</c:v>
                </c:pt>
                <c:pt idx="1030">
                  <c:v>14498</c:v>
                </c:pt>
                <c:pt idx="1031">
                  <c:v>14544</c:v>
                </c:pt>
                <c:pt idx="1032">
                  <c:v>14713</c:v>
                </c:pt>
                <c:pt idx="1033">
                  <c:v>14713</c:v>
                </c:pt>
                <c:pt idx="1034">
                  <c:v>14713</c:v>
                </c:pt>
                <c:pt idx="1035">
                  <c:v>14741</c:v>
                </c:pt>
                <c:pt idx="1036">
                  <c:v>14825</c:v>
                </c:pt>
                <c:pt idx="1037">
                  <c:v>14825</c:v>
                </c:pt>
                <c:pt idx="1038">
                  <c:v>14825</c:v>
                </c:pt>
                <c:pt idx="1039">
                  <c:v>14825</c:v>
                </c:pt>
                <c:pt idx="1040">
                  <c:v>14825</c:v>
                </c:pt>
                <c:pt idx="1041">
                  <c:v>14836</c:v>
                </c:pt>
                <c:pt idx="1042">
                  <c:v>14836</c:v>
                </c:pt>
                <c:pt idx="1043">
                  <c:v>14836</c:v>
                </c:pt>
                <c:pt idx="1044">
                  <c:v>14853</c:v>
                </c:pt>
                <c:pt idx="1045">
                  <c:v>14897</c:v>
                </c:pt>
                <c:pt idx="1046">
                  <c:v>14913</c:v>
                </c:pt>
                <c:pt idx="1047">
                  <c:v>14932</c:v>
                </c:pt>
                <c:pt idx="1048">
                  <c:v>14935</c:v>
                </c:pt>
                <c:pt idx="1049">
                  <c:v>14941</c:v>
                </c:pt>
                <c:pt idx="1050">
                  <c:v>14951.5</c:v>
                </c:pt>
                <c:pt idx="1051">
                  <c:v>14951.5</c:v>
                </c:pt>
                <c:pt idx="1052">
                  <c:v>14968</c:v>
                </c:pt>
                <c:pt idx="1053">
                  <c:v>14974</c:v>
                </c:pt>
                <c:pt idx="1054">
                  <c:v>14981</c:v>
                </c:pt>
                <c:pt idx="1055">
                  <c:v>14981</c:v>
                </c:pt>
                <c:pt idx="1056">
                  <c:v>14981</c:v>
                </c:pt>
                <c:pt idx="1057">
                  <c:v>15031</c:v>
                </c:pt>
                <c:pt idx="1058">
                  <c:v>15031</c:v>
                </c:pt>
                <c:pt idx="1059">
                  <c:v>15064</c:v>
                </c:pt>
                <c:pt idx="1060">
                  <c:v>15069</c:v>
                </c:pt>
                <c:pt idx="1061">
                  <c:v>15249</c:v>
                </c:pt>
                <c:pt idx="1062">
                  <c:v>15249</c:v>
                </c:pt>
                <c:pt idx="1063">
                  <c:v>15249</c:v>
                </c:pt>
                <c:pt idx="1064">
                  <c:v>15295</c:v>
                </c:pt>
                <c:pt idx="1065">
                  <c:v>15330</c:v>
                </c:pt>
                <c:pt idx="1066">
                  <c:v>15420</c:v>
                </c:pt>
                <c:pt idx="1067">
                  <c:v>15464</c:v>
                </c:pt>
                <c:pt idx="1068">
                  <c:v>15472</c:v>
                </c:pt>
                <c:pt idx="1069">
                  <c:v>15497</c:v>
                </c:pt>
                <c:pt idx="1070">
                  <c:v>15499</c:v>
                </c:pt>
                <c:pt idx="1071">
                  <c:v>15508</c:v>
                </c:pt>
                <c:pt idx="1072">
                  <c:v>15508</c:v>
                </c:pt>
                <c:pt idx="1073">
                  <c:v>15525</c:v>
                </c:pt>
                <c:pt idx="1074">
                  <c:v>15591</c:v>
                </c:pt>
                <c:pt idx="1075">
                  <c:v>15613</c:v>
                </c:pt>
                <c:pt idx="1076">
                  <c:v>15613</c:v>
                </c:pt>
                <c:pt idx="1077">
                  <c:v>15618</c:v>
                </c:pt>
                <c:pt idx="1078">
                  <c:v>15631</c:v>
                </c:pt>
                <c:pt idx="1079">
                  <c:v>15635</c:v>
                </c:pt>
                <c:pt idx="1080">
                  <c:v>15637</c:v>
                </c:pt>
                <c:pt idx="1081">
                  <c:v>15646</c:v>
                </c:pt>
                <c:pt idx="1082">
                  <c:v>15675</c:v>
                </c:pt>
                <c:pt idx="1083">
                  <c:v>15675</c:v>
                </c:pt>
                <c:pt idx="1084">
                  <c:v>15675</c:v>
                </c:pt>
                <c:pt idx="1085">
                  <c:v>15675</c:v>
                </c:pt>
                <c:pt idx="1086">
                  <c:v>15686</c:v>
                </c:pt>
                <c:pt idx="1087">
                  <c:v>15729</c:v>
                </c:pt>
                <c:pt idx="1088">
                  <c:v>15738</c:v>
                </c:pt>
                <c:pt idx="1089">
                  <c:v>15741</c:v>
                </c:pt>
                <c:pt idx="1090">
                  <c:v>15785</c:v>
                </c:pt>
                <c:pt idx="1091">
                  <c:v>15793</c:v>
                </c:pt>
                <c:pt idx="1092">
                  <c:v>15798</c:v>
                </c:pt>
                <c:pt idx="1093">
                  <c:v>16013</c:v>
                </c:pt>
                <c:pt idx="1094">
                  <c:v>16172</c:v>
                </c:pt>
                <c:pt idx="1095">
                  <c:v>16219</c:v>
                </c:pt>
                <c:pt idx="1096">
                  <c:v>16221</c:v>
                </c:pt>
                <c:pt idx="1097">
                  <c:v>16230</c:v>
                </c:pt>
                <c:pt idx="1098">
                  <c:v>16230</c:v>
                </c:pt>
                <c:pt idx="1099">
                  <c:v>16230</c:v>
                </c:pt>
                <c:pt idx="1100">
                  <c:v>16241</c:v>
                </c:pt>
                <c:pt idx="1101">
                  <c:v>16247</c:v>
                </c:pt>
                <c:pt idx="1102">
                  <c:v>16247</c:v>
                </c:pt>
                <c:pt idx="1103">
                  <c:v>16292</c:v>
                </c:pt>
                <c:pt idx="1104">
                  <c:v>16296</c:v>
                </c:pt>
                <c:pt idx="1105">
                  <c:v>16301</c:v>
                </c:pt>
                <c:pt idx="1106">
                  <c:v>16329</c:v>
                </c:pt>
                <c:pt idx="1107">
                  <c:v>16331</c:v>
                </c:pt>
                <c:pt idx="1108">
                  <c:v>16434</c:v>
                </c:pt>
                <c:pt idx="1109">
                  <c:v>16471</c:v>
                </c:pt>
                <c:pt idx="1110">
                  <c:v>16471</c:v>
                </c:pt>
                <c:pt idx="1111">
                  <c:v>16654</c:v>
                </c:pt>
                <c:pt idx="1112">
                  <c:v>16753</c:v>
                </c:pt>
                <c:pt idx="1113">
                  <c:v>16753</c:v>
                </c:pt>
                <c:pt idx="1114">
                  <c:v>16753</c:v>
                </c:pt>
                <c:pt idx="1115">
                  <c:v>16753</c:v>
                </c:pt>
                <c:pt idx="1116">
                  <c:v>16753</c:v>
                </c:pt>
                <c:pt idx="1117">
                  <c:v>16753</c:v>
                </c:pt>
                <c:pt idx="1118">
                  <c:v>16783</c:v>
                </c:pt>
                <c:pt idx="1119">
                  <c:v>16792</c:v>
                </c:pt>
                <c:pt idx="1120">
                  <c:v>16852</c:v>
                </c:pt>
                <c:pt idx="1121">
                  <c:v>16852</c:v>
                </c:pt>
                <c:pt idx="1122">
                  <c:v>16858</c:v>
                </c:pt>
                <c:pt idx="1123">
                  <c:v>16869</c:v>
                </c:pt>
                <c:pt idx="1124">
                  <c:v>16902</c:v>
                </c:pt>
                <c:pt idx="1125">
                  <c:v>16968</c:v>
                </c:pt>
                <c:pt idx="1126">
                  <c:v>16970</c:v>
                </c:pt>
                <c:pt idx="1127">
                  <c:v>17038</c:v>
                </c:pt>
                <c:pt idx="1128">
                  <c:v>17080</c:v>
                </c:pt>
                <c:pt idx="1129">
                  <c:v>17089</c:v>
                </c:pt>
                <c:pt idx="1130">
                  <c:v>17089</c:v>
                </c:pt>
                <c:pt idx="1131">
                  <c:v>17089</c:v>
                </c:pt>
                <c:pt idx="1132">
                  <c:v>17089</c:v>
                </c:pt>
                <c:pt idx="1133">
                  <c:v>17089</c:v>
                </c:pt>
                <c:pt idx="1134">
                  <c:v>17089</c:v>
                </c:pt>
                <c:pt idx="1135">
                  <c:v>17104</c:v>
                </c:pt>
                <c:pt idx="1136">
                  <c:v>17115</c:v>
                </c:pt>
                <c:pt idx="1137">
                  <c:v>17194</c:v>
                </c:pt>
                <c:pt idx="1138">
                  <c:v>17251</c:v>
                </c:pt>
                <c:pt idx="1139">
                  <c:v>17299</c:v>
                </c:pt>
                <c:pt idx="1140">
                  <c:v>17310</c:v>
                </c:pt>
                <c:pt idx="1141">
                  <c:v>17348</c:v>
                </c:pt>
                <c:pt idx="1142">
                  <c:v>17376</c:v>
                </c:pt>
                <c:pt idx="1143">
                  <c:v>17501</c:v>
                </c:pt>
                <c:pt idx="1144">
                  <c:v>17534</c:v>
                </c:pt>
                <c:pt idx="1145">
                  <c:v>17537</c:v>
                </c:pt>
                <c:pt idx="1146">
                  <c:v>17537</c:v>
                </c:pt>
                <c:pt idx="1147">
                  <c:v>17537</c:v>
                </c:pt>
                <c:pt idx="1148">
                  <c:v>17537</c:v>
                </c:pt>
                <c:pt idx="1149">
                  <c:v>17537</c:v>
                </c:pt>
                <c:pt idx="1150">
                  <c:v>17537</c:v>
                </c:pt>
                <c:pt idx="1151">
                  <c:v>17537</c:v>
                </c:pt>
                <c:pt idx="1152">
                  <c:v>17537</c:v>
                </c:pt>
                <c:pt idx="1153">
                  <c:v>17631</c:v>
                </c:pt>
                <c:pt idx="1154">
                  <c:v>17640</c:v>
                </c:pt>
                <c:pt idx="1155">
                  <c:v>17681</c:v>
                </c:pt>
                <c:pt idx="1156">
                  <c:v>17734</c:v>
                </c:pt>
                <c:pt idx="1157">
                  <c:v>17754</c:v>
                </c:pt>
                <c:pt idx="1158">
                  <c:v>17820</c:v>
                </c:pt>
                <c:pt idx="1159">
                  <c:v>17844</c:v>
                </c:pt>
                <c:pt idx="1160">
                  <c:v>17914</c:v>
                </c:pt>
                <c:pt idx="1161">
                  <c:v>17914</c:v>
                </c:pt>
                <c:pt idx="1162">
                  <c:v>18002</c:v>
                </c:pt>
                <c:pt idx="1163">
                  <c:v>18002</c:v>
                </c:pt>
                <c:pt idx="1164">
                  <c:v>18002</c:v>
                </c:pt>
                <c:pt idx="1165">
                  <c:v>18051</c:v>
                </c:pt>
                <c:pt idx="1166">
                  <c:v>18070</c:v>
                </c:pt>
                <c:pt idx="1167">
                  <c:v>18075</c:v>
                </c:pt>
                <c:pt idx="1168">
                  <c:v>18086</c:v>
                </c:pt>
                <c:pt idx="1169">
                  <c:v>18108</c:v>
                </c:pt>
                <c:pt idx="1170">
                  <c:v>18108</c:v>
                </c:pt>
                <c:pt idx="1171">
                  <c:v>18130</c:v>
                </c:pt>
                <c:pt idx="1172">
                  <c:v>18130</c:v>
                </c:pt>
                <c:pt idx="1173">
                  <c:v>18180</c:v>
                </c:pt>
                <c:pt idx="1174">
                  <c:v>18182</c:v>
                </c:pt>
                <c:pt idx="1175">
                  <c:v>18272</c:v>
                </c:pt>
                <c:pt idx="1176">
                  <c:v>18279</c:v>
                </c:pt>
                <c:pt idx="1177">
                  <c:v>18330</c:v>
                </c:pt>
                <c:pt idx="1178">
                  <c:v>18338</c:v>
                </c:pt>
                <c:pt idx="1179">
                  <c:v>18347</c:v>
                </c:pt>
                <c:pt idx="1180">
                  <c:v>18349</c:v>
                </c:pt>
                <c:pt idx="1181">
                  <c:v>18471.5</c:v>
                </c:pt>
                <c:pt idx="1182">
                  <c:v>18549</c:v>
                </c:pt>
                <c:pt idx="1183">
                  <c:v>18587</c:v>
                </c:pt>
                <c:pt idx="1184">
                  <c:v>18587</c:v>
                </c:pt>
                <c:pt idx="1185">
                  <c:v>18636.5</c:v>
                </c:pt>
                <c:pt idx="1186">
                  <c:v>18636.5</c:v>
                </c:pt>
                <c:pt idx="1187">
                  <c:v>18660.5</c:v>
                </c:pt>
                <c:pt idx="1188">
                  <c:v>18660.5</c:v>
                </c:pt>
                <c:pt idx="1189">
                  <c:v>18682.5</c:v>
                </c:pt>
                <c:pt idx="1190">
                  <c:v>18682.5</c:v>
                </c:pt>
                <c:pt idx="1191">
                  <c:v>18695</c:v>
                </c:pt>
                <c:pt idx="1192">
                  <c:v>18695</c:v>
                </c:pt>
                <c:pt idx="1193">
                  <c:v>18780</c:v>
                </c:pt>
                <c:pt idx="1194">
                  <c:v>18826</c:v>
                </c:pt>
                <c:pt idx="1195">
                  <c:v>18826</c:v>
                </c:pt>
                <c:pt idx="1196">
                  <c:v>18826</c:v>
                </c:pt>
                <c:pt idx="1197">
                  <c:v>18826</c:v>
                </c:pt>
                <c:pt idx="1198">
                  <c:v>18878</c:v>
                </c:pt>
                <c:pt idx="1199">
                  <c:v>18934</c:v>
                </c:pt>
                <c:pt idx="1200">
                  <c:v>19045</c:v>
                </c:pt>
                <c:pt idx="1201">
                  <c:v>19353</c:v>
                </c:pt>
                <c:pt idx="1202">
                  <c:v>19353</c:v>
                </c:pt>
                <c:pt idx="1203">
                  <c:v>19416</c:v>
                </c:pt>
                <c:pt idx="1204">
                  <c:v>19436</c:v>
                </c:pt>
                <c:pt idx="1205">
                  <c:v>19451</c:v>
                </c:pt>
                <c:pt idx="1206">
                  <c:v>19597</c:v>
                </c:pt>
                <c:pt idx="1207">
                  <c:v>19597</c:v>
                </c:pt>
                <c:pt idx="1208">
                  <c:v>19597</c:v>
                </c:pt>
                <c:pt idx="1209">
                  <c:v>19597</c:v>
                </c:pt>
                <c:pt idx="1210">
                  <c:v>19638</c:v>
                </c:pt>
                <c:pt idx="1211">
                  <c:v>19671</c:v>
                </c:pt>
                <c:pt idx="1212">
                  <c:v>19693</c:v>
                </c:pt>
                <c:pt idx="1213">
                  <c:v>19712</c:v>
                </c:pt>
                <c:pt idx="1214">
                  <c:v>19712</c:v>
                </c:pt>
                <c:pt idx="1215">
                  <c:v>19712</c:v>
                </c:pt>
                <c:pt idx="1216">
                  <c:v>19955</c:v>
                </c:pt>
                <c:pt idx="1217">
                  <c:v>19955</c:v>
                </c:pt>
                <c:pt idx="1218">
                  <c:v>19957</c:v>
                </c:pt>
                <c:pt idx="1219">
                  <c:v>19957</c:v>
                </c:pt>
                <c:pt idx="1220">
                  <c:v>20043</c:v>
                </c:pt>
                <c:pt idx="1221">
                  <c:v>20043</c:v>
                </c:pt>
                <c:pt idx="1222">
                  <c:v>20043</c:v>
                </c:pt>
                <c:pt idx="1223">
                  <c:v>20079</c:v>
                </c:pt>
                <c:pt idx="1224">
                  <c:v>20081</c:v>
                </c:pt>
                <c:pt idx="1225">
                  <c:v>20099</c:v>
                </c:pt>
                <c:pt idx="1226">
                  <c:v>20112</c:v>
                </c:pt>
                <c:pt idx="1227">
                  <c:v>20114</c:v>
                </c:pt>
                <c:pt idx="1228">
                  <c:v>20123</c:v>
                </c:pt>
                <c:pt idx="1229">
                  <c:v>20123</c:v>
                </c:pt>
                <c:pt idx="1230">
                  <c:v>20132</c:v>
                </c:pt>
                <c:pt idx="1231">
                  <c:v>20145</c:v>
                </c:pt>
                <c:pt idx="1232">
                  <c:v>20154</c:v>
                </c:pt>
                <c:pt idx="1233">
                  <c:v>20263.5</c:v>
                </c:pt>
                <c:pt idx="1234">
                  <c:v>20313</c:v>
                </c:pt>
                <c:pt idx="1235">
                  <c:v>20313</c:v>
                </c:pt>
                <c:pt idx="1236">
                  <c:v>20315</c:v>
                </c:pt>
                <c:pt idx="1237">
                  <c:v>20315</c:v>
                </c:pt>
                <c:pt idx="1238">
                  <c:v>20315</c:v>
                </c:pt>
                <c:pt idx="1239">
                  <c:v>20362</c:v>
                </c:pt>
                <c:pt idx="1240">
                  <c:v>20362</c:v>
                </c:pt>
                <c:pt idx="1241">
                  <c:v>20362</c:v>
                </c:pt>
                <c:pt idx="1242">
                  <c:v>20504</c:v>
                </c:pt>
                <c:pt idx="1243">
                  <c:v>20688</c:v>
                </c:pt>
                <c:pt idx="1244">
                  <c:v>20820</c:v>
                </c:pt>
                <c:pt idx="1245">
                  <c:v>21066</c:v>
                </c:pt>
                <c:pt idx="1246">
                  <c:v>21333</c:v>
                </c:pt>
                <c:pt idx="1247">
                  <c:v>21334</c:v>
                </c:pt>
                <c:pt idx="1248">
                  <c:v>21334</c:v>
                </c:pt>
                <c:pt idx="1249">
                  <c:v>21428</c:v>
                </c:pt>
                <c:pt idx="1250">
                  <c:v>21429.5</c:v>
                </c:pt>
                <c:pt idx="1251">
                  <c:v>21494</c:v>
                </c:pt>
                <c:pt idx="1252">
                  <c:v>21494</c:v>
                </c:pt>
                <c:pt idx="1253">
                  <c:v>21494</c:v>
                </c:pt>
                <c:pt idx="1254">
                  <c:v>21494</c:v>
                </c:pt>
                <c:pt idx="1255">
                  <c:v>21513</c:v>
                </c:pt>
                <c:pt idx="1256">
                  <c:v>21556.5</c:v>
                </c:pt>
                <c:pt idx="1257">
                  <c:v>21667</c:v>
                </c:pt>
                <c:pt idx="1258">
                  <c:v>21731</c:v>
                </c:pt>
                <c:pt idx="1259">
                  <c:v>22002.5</c:v>
                </c:pt>
                <c:pt idx="1260">
                  <c:v>22104</c:v>
                </c:pt>
                <c:pt idx="1261">
                  <c:v>22123.5</c:v>
                </c:pt>
                <c:pt idx="1262">
                  <c:v>22169.5</c:v>
                </c:pt>
                <c:pt idx="1263">
                  <c:v>22177</c:v>
                </c:pt>
                <c:pt idx="1264">
                  <c:v>22184.5</c:v>
                </c:pt>
                <c:pt idx="1265">
                  <c:v>22184.5</c:v>
                </c:pt>
                <c:pt idx="1266">
                  <c:v>22226.5</c:v>
                </c:pt>
                <c:pt idx="1267">
                  <c:v>22254</c:v>
                </c:pt>
                <c:pt idx="1268">
                  <c:v>22323.5</c:v>
                </c:pt>
                <c:pt idx="1269">
                  <c:v>22338.5</c:v>
                </c:pt>
                <c:pt idx="1270">
                  <c:v>22367.5</c:v>
                </c:pt>
                <c:pt idx="1271">
                  <c:v>22368</c:v>
                </c:pt>
                <c:pt idx="1272">
                  <c:v>22386</c:v>
                </c:pt>
                <c:pt idx="1273">
                  <c:v>22388</c:v>
                </c:pt>
                <c:pt idx="1274">
                  <c:v>22419</c:v>
                </c:pt>
                <c:pt idx="1275">
                  <c:v>22618</c:v>
                </c:pt>
                <c:pt idx="1276">
                  <c:v>22624</c:v>
                </c:pt>
                <c:pt idx="1277">
                  <c:v>22743</c:v>
                </c:pt>
                <c:pt idx="1278">
                  <c:v>23079</c:v>
                </c:pt>
                <c:pt idx="1279">
                  <c:v>23579</c:v>
                </c:pt>
                <c:pt idx="1280">
                  <c:v>23595</c:v>
                </c:pt>
                <c:pt idx="1281">
                  <c:v>23597</c:v>
                </c:pt>
                <c:pt idx="1282">
                  <c:v>24045</c:v>
                </c:pt>
                <c:pt idx="1283">
                  <c:v>24045</c:v>
                </c:pt>
                <c:pt idx="1284">
                  <c:v>24158</c:v>
                </c:pt>
                <c:pt idx="1285">
                  <c:v>24176.5</c:v>
                </c:pt>
                <c:pt idx="1286">
                  <c:v>24218.5</c:v>
                </c:pt>
                <c:pt idx="1287">
                  <c:v>24264.5</c:v>
                </c:pt>
                <c:pt idx="1288">
                  <c:v>24281</c:v>
                </c:pt>
                <c:pt idx="1289">
                  <c:v>24342</c:v>
                </c:pt>
                <c:pt idx="1290">
                  <c:v>24410</c:v>
                </c:pt>
                <c:pt idx="1291">
                  <c:v>24741</c:v>
                </c:pt>
                <c:pt idx="1292">
                  <c:v>24977</c:v>
                </c:pt>
                <c:pt idx="1293">
                  <c:v>25435</c:v>
                </c:pt>
                <c:pt idx="1294">
                  <c:v>25506</c:v>
                </c:pt>
                <c:pt idx="1295">
                  <c:v>25517</c:v>
                </c:pt>
                <c:pt idx="1296">
                  <c:v>25587</c:v>
                </c:pt>
                <c:pt idx="1297">
                  <c:v>25987</c:v>
                </c:pt>
                <c:pt idx="1298">
                  <c:v>26303</c:v>
                </c:pt>
                <c:pt idx="1299">
                  <c:v>26303</c:v>
                </c:pt>
                <c:pt idx="1300">
                  <c:v>26314</c:v>
                </c:pt>
                <c:pt idx="1301">
                  <c:v>26314</c:v>
                </c:pt>
                <c:pt idx="1302">
                  <c:v>26677.5</c:v>
                </c:pt>
                <c:pt idx="1303">
                  <c:v>26845</c:v>
                </c:pt>
                <c:pt idx="1304">
                  <c:v>26847</c:v>
                </c:pt>
                <c:pt idx="1305">
                  <c:v>26865</c:v>
                </c:pt>
                <c:pt idx="1306">
                  <c:v>27399</c:v>
                </c:pt>
                <c:pt idx="1307">
                  <c:v>27402.5</c:v>
                </c:pt>
                <c:pt idx="1308">
                  <c:v>27440</c:v>
                </c:pt>
                <c:pt idx="1309">
                  <c:v>27493</c:v>
                </c:pt>
                <c:pt idx="1310">
                  <c:v>27504</c:v>
                </c:pt>
                <c:pt idx="1311">
                  <c:v>27583</c:v>
                </c:pt>
                <c:pt idx="1312">
                  <c:v>27599</c:v>
                </c:pt>
                <c:pt idx="1313">
                  <c:v>27995.5</c:v>
                </c:pt>
                <c:pt idx="1314">
                  <c:v>27996</c:v>
                </c:pt>
                <c:pt idx="1315">
                  <c:v>27999.5</c:v>
                </c:pt>
                <c:pt idx="1316">
                  <c:v>28002</c:v>
                </c:pt>
                <c:pt idx="1317">
                  <c:v>28086</c:v>
                </c:pt>
                <c:pt idx="1318">
                  <c:v>28222</c:v>
                </c:pt>
                <c:pt idx="1319">
                  <c:v>28238</c:v>
                </c:pt>
                <c:pt idx="1320">
                  <c:v>28366.5</c:v>
                </c:pt>
                <c:pt idx="1321">
                  <c:v>28367</c:v>
                </c:pt>
                <c:pt idx="1322">
                  <c:v>28685</c:v>
                </c:pt>
                <c:pt idx="1323">
                  <c:v>28837</c:v>
                </c:pt>
                <c:pt idx="1324">
                  <c:v>29500</c:v>
                </c:pt>
                <c:pt idx="1325">
                  <c:v>30150</c:v>
                </c:pt>
                <c:pt idx="1326">
                  <c:v>30298</c:v>
                </c:pt>
                <c:pt idx="1327">
                  <c:v>30352</c:v>
                </c:pt>
                <c:pt idx="1328">
                  <c:v>30405</c:v>
                </c:pt>
                <c:pt idx="1329">
                  <c:v>30462</c:v>
                </c:pt>
                <c:pt idx="1330">
                  <c:v>30792</c:v>
                </c:pt>
                <c:pt idx="1331">
                  <c:v>30855</c:v>
                </c:pt>
                <c:pt idx="1332">
                  <c:v>30860.5</c:v>
                </c:pt>
                <c:pt idx="1333">
                  <c:v>30862.5</c:v>
                </c:pt>
                <c:pt idx="1334">
                  <c:v>31000</c:v>
                </c:pt>
                <c:pt idx="1335">
                  <c:v>31062</c:v>
                </c:pt>
                <c:pt idx="1336">
                  <c:v>31540</c:v>
                </c:pt>
                <c:pt idx="1337">
                  <c:v>31571</c:v>
                </c:pt>
                <c:pt idx="1338">
                  <c:v>31716</c:v>
                </c:pt>
                <c:pt idx="1339">
                  <c:v>32280</c:v>
                </c:pt>
                <c:pt idx="1340">
                  <c:v>32298</c:v>
                </c:pt>
              </c:numCache>
            </c:numRef>
          </c:xVal>
          <c:yVal>
            <c:numRef>
              <c:f>Active!$M$21:$M$1844</c:f>
              <c:numCache>
                <c:formatCode>General</c:formatCode>
                <c:ptCount val="18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96-4627-903F-6B20C32A923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Lin.fit</c:v>
                </c:pt>
              </c:strCache>
            </c:strRef>
          </c:tx>
          <c:spPr>
            <a:ln w="158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Active!$F$21:$F$1844</c:f>
              <c:numCache>
                <c:formatCode>General</c:formatCode>
                <c:ptCount val="1824"/>
                <c:pt idx="0">
                  <c:v>-50229</c:v>
                </c:pt>
                <c:pt idx="1">
                  <c:v>-49258</c:v>
                </c:pt>
                <c:pt idx="2">
                  <c:v>-48352</c:v>
                </c:pt>
                <c:pt idx="3">
                  <c:v>-47713</c:v>
                </c:pt>
                <c:pt idx="4">
                  <c:v>-46768</c:v>
                </c:pt>
                <c:pt idx="5">
                  <c:v>-46672.5</c:v>
                </c:pt>
                <c:pt idx="6">
                  <c:v>-46083</c:v>
                </c:pt>
                <c:pt idx="7">
                  <c:v>-45603.5</c:v>
                </c:pt>
                <c:pt idx="8">
                  <c:v>-45466</c:v>
                </c:pt>
                <c:pt idx="9">
                  <c:v>-45356</c:v>
                </c:pt>
                <c:pt idx="10">
                  <c:v>-44902</c:v>
                </c:pt>
                <c:pt idx="11">
                  <c:v>-44647</c:v>
                </c:pt>
                <c:pt idx="12">
                  <c:v>-44366</c:v>
                </c:pt>
                <c:pt idx="13">
                  <c:v>-44076</c:v>
                </c:pt>
                <c:pt idx="14">
                  <c:v>-44019</c:v>
                </c:pt>
                <c:pt idx="15">
                  <c:v>-43931</c:v>
                </c:pt>
                <c:pt idx="16">
                  <c:v>-43426</c:v>
                </c:pt>
                <c:pt idx="17">
                  <c:v>-42921</c:v>
                </c:pt>
                <c:pt idx="18">
                  <c:v>-42840</c:v>
                </c:pt>
                <c:pt idx="19">
                  <c:v>-42829</c:v>
                </c:pt>
                <c:pt idx="20">
                  <c:v>-42778</c:v>
                </c:pt>
                <c:pt idx="21">
                  <c:v>-41985</c:v>
                </c:pt>
                <c:pt idx="22">
                  <c:v>-41729</c:v>
                </c:pt>
                <c:pt idx="23">
                  <c:v>-41540</c:v>
                </c:pt>
                <c:pt idx="24">
                  <c:v>-41368</c:v>
                </c:pt>
                <c:pt idx="25">
                  <c:v>-40099</c:v>
                </c:pt>
                <c:pt idx="26">
                  <c:v>-40053</c:v>
                </c:pt>
                <c:pt idx="27">
                  <c:v>-39958</c:v>
                </c:pt>
                <c:pt idx="28">
                  <c:v>-38529.5</c:v>
                </c:pt>
                <c:pt idx="29">
                  <c:v>-38336</c:v>
                </c:pt>
                <c:pt idx="30">
                  <c:v>-38237</c:v>
                </c:pt>
                <c:pt idx="31">
                  <c:v>-38092</c:v>
                </c:pt>
                <c:pt idx="32">
                  <c:v>-38037</c:v>
                </c:pt>
                <c:pt idx="33">
                  <c:v>-37453</c:v>
                </c:pt>
                <c:pt idx="34">
                  <c:v>-37374</c:v>
                </c:pt>
                <c:pt idx="35">
                  <c:v>-37343</c:v>
                </c:pt>
                <c:pt idx="36">
                  <c:v>-36726</c:v>
                </c:pt>
                <c:pt idx="37">
                  <c:v>-36087</c:v>
                </c:pt>
                <c:pt idx="38">
                  <c:v>-36074</c:v>
                </c:pt>
                <c:pt idx="39">
                  <c:v>-36008</c:v>
                </c:pt>
                <c:pt idx="40">
                  <c:v>-34840</c:v>
                </c:pt>
                <c:pt idx="41">
                  <c:v>-34807</c:v>
                </c:pt>
                <c:pt idx="42">
                  <c:v>-34567</c:v>
                </c:pt>
                <c:pt idx="43">
                  <c:v>-33983</c:v>
                </c:pt>
                <c:pt idx="44">
                  <c:v>-33441</c:v>
                </c:pt>
                <c:pt idx="45">
                  <c:v>-33309</c:v>
                </c:pt>
                <c:pt idx="46">
                  <c:v>-32747</c:v>
                </c:pt>
                <c:pt idx="47">
                  <c:v>-32747</c:v>
                </c:pt>
                <c:pt idx="48">
                  <c:v>-32540</c:v>
                </c:pt>
                <c:pt idx="49">
                  <c:v>-32240</c:v>
                </c:pt>
                <c:pt idx="50">
                  <c:v>-32130</c:v>
                </c:pt>
                <c:pt idx="51">
                  <c:v>-31998</c:v>
                </c:pt>
                <c:pt idx="52">
                  <c:v>-31293</c:v>
                </c:pt>
                <c:pt idx="53">
                  <c:v>-31227</c:v>
                </c:pt>
                <c:pt idx="54">
                  <c:v>-30817</c:v>
                </c:pt>
                <c:pt idx="55">
                  <c:v>-30740</c:v>
                </c:pt>
                <c:pt idx="56">
                  <c:v>-30581</c:v>
                </c:pt>
                <c:pt idx="57">
                  <c:v>-30101</c:v>
                </c:pt>
                <c:pt idx="58">
                  <c:v>-29640</c:v>
                </c:pt>
                <c:pt idx="59">
                  <c:v>-29528</c:v>
                </c:pt>
                <c:pt idx="60">
                  <c:v>-29387</c:v>
                </c:pt>
                <c:pt idx="61">
                  <c:v>-29137.5</c:v>
                </c:pt>
                <c:pt idx="62">
                  <c:v>-28763</c:v>
                </c:pt>
                <c:pt idx="63">
                  <c:v>-28757</c:v>
                </c:pt>
                <c:pt idx="64">
                  <c:v>-28718.5</c:v>
                </c:pt>
                <c:pt idx="65">
                  <c:v>-28711</c:v>
                </c:pt>
                <c:pt idx="66">
                  <c:v>-28710</c:v>
                </c:pt>
                <c:pt idx="67">
                  <c:v>-28603</c:v>
                </c:pt>
                <c:pt idx="68">
                  <c:v>-28515</c:v>
                </c:pt>
                <c:pt idx="69">
                  <c:v>-28078</c:v>
                </c:pt>
                <c:pt idx="70">
                  <c:v>-27529</c:v>
                </c:pt>
                <c:pt idx="71">
                  <c:v>-27408</c:v>
                </c:pt>
                <c:pt idx="72">
                  <c:v>-27408</c:v>
                </c:pt>
                <c:pt idx="73">
                  <c:v>-26930</c:v>
                </c:pt>
                <c:pt idx="74">
                  <c:v>-26853</c:v>
                </c:pt>
                <c:pt idx="75">
                  <c:v>-26670</c:v>
                </c:pt>
                <c:pt idx="76">
                  <c:v>-26218</c:v>
                </c:pt>
                <c:pt idx="77">
                  <c:v>-26185</c:v>
                </c:pt>
                <c:pt idx="78">
                  <c:v>-26185</c:v>
                </c:pt>
                <c:pt idx="79">
                  <c:v>-26179</c:v>
                </c:pt>
                <c:pt idx="80">
                  <c:v>-26174</c:v>
                </c:pt>
                <c:pt idx="81">
                  <c:v>-26174</c:v>
                </c:pt>
                <c:pt idx="82">
                  <c:v>-26016</c:v>
                </c:pt>
                <c:pt idx="83">
                  <c:v>-25592</c:v>
                </c:pt>
                <c:pt idx="84">
                  <c:v>-25524</c:v>
                </c:pt>
                <c:pt idx="85">
                  <c:v>-25458</c:v>
                </c:pt>
                <c:pt idx="86">
                  <c:v>-25458</c:v>
                </c:pt>
                <c:pt idx="87">
                  <c:v>-25368</c:v>
                </c:pt>
                <c:pt idx="88">
                  <c:v>-25342</c:v>
                </c:pt>
                <c:pt idx="89">
                  <c:v>-24863</c:v>
                </c:pt>
                <c:pt idx="90">
                  <c:v>-24773</c:v>
                </c:pt>
                <c:pt idx="91">
                  <c:v>-24751</c:v>
                </c:pt>
                <c:pt idx="92">
                  <c:v>-24652</c:v>
                </c:pt>
                <c:pt idx="93">
                  <c:v>-24637</c:v>
                </c:pt>
                <c:pt idx="94">
                  <c:v>-24386</c:v>
                </c:pt>
                <c:pt idx="95">
                  <c:v>-24213</c:v>
                </c:pt>
                <c:pt idx="96">
                  <c:v>-24161</c:v>
                </c:pt>
                <c:pt idx="97">
                  <c:v>-24119</c:v>
                </c:pt>
                <c:pt idx="98">
                  <c:v>-23921</c:v>
                </c:pt>
                <c:pt idx="99">
                  <c:v>-23414</c:v>
                </c:pt>
                <c:pt idx="100">
                  <c:v>-23399</c:v>
                </c:pt>
                <c:pt idx="101">
                  <c:v>-23302</c:v>
                </c:pt>
                <c:pt idx="102">
                  <c:v>-22095.5</c:v>
                </c:pt>
                <c:pt idx="103">
                  <c:v>-22004</c:v>
                </c:pt>
                <c:pt idx="104">
                  <c:v>-21947</c:v>
                </c:pt>
                <c:pt idx="105">
                  <c:v>-21363</c:v>
                </c:pt>
                <c:pt idx="106">
                  <c:v>-20867</c:v>
                </c:pt>
                <c:pt idx="107">
                  <c:v>-20845</c:v>
                </c:pt>
                <c:pt idx="108">
                  <c:v>-20746</c:v>
                </c:pt>
                <c:pt idx="109">
                  <c:v>-20702</c:v>
                </c:pt>
                <c:pt idx="110">
                  <c:v>-20669</c:v>
                </c:pt>
                <c:pt idx="111">
                  <c:v>-20645</c:v>
                </c:pt>
                <c:pt idx="112">
                  <c:v>-20570</c:v>
                </c:pt>
                <c:pt idx="113">
                  <c:v>-19934.5</c:v>
                </c:pt>
                <c:pt idx="114">
                  <c:v>-19843</c:v>
                </c:pt>
                <c:pt idx="115">
                  <c:v>-19455</c:v>
                </c:pt>
                <c:pt idx="116">
                  <c:v>-19334</c:v>
                </c:pt>
                <c:pt idx="117">
                  <c:v>-18596</c:v>
                </c:pt>
                <c:pt idx="118">
                  <c:v>-16729</c:v>
                </c:pt>
                <c:pt idx="119">
                  <c:v>-16622</c:v>
                </c:pt>
                <c:pt idx="120">
                  <c:v>-16459</c:v>
                </c:pt>
                <c:pt idx="121">
                  <c:v>-15974</c:v>
                </c:pt>
                <c:pt idx="122">
                  <c:v>-15561</c:v>
                </c:pt>
                <c:pt idx="123">
                  <c:v>-12188</c:v>
                </c:pt>
                <c:pt idx="124">
                  <c:v>-11307</c:v>
                </c:pt>
                <c:pt idx="125">
                  <c:v>-10982</c:v>
                </c:pt>
                <c:pt idx="126">
                  <c:v>-10822</c:v>
                </c:pt>
                <c:pt idx="127">
                  <c:v>-9636</c:v>
                </c:pt>
                <c:pt idx="128">
                  <c:v>-9627</c:v>
                </c:pt>
                <c:pt idx="129">
                  <c:v>-9601</c:v>
                </c:pt>
                <c:pt idx="130">
                  <c:v>-9581</c:v>
                </c:pt>
                <c:pt idx="131">
                  <c:v>-8000</c:v>
                </c:pt>
                <c:pt idx="132">
                  <c:v>-7910</c:v>
                </c:pt>
                <c:pt idx="133">
                  <c:v>-7857</c:v>
                </c:pt>
                <c:pt idx="134">
                  <c:v>-7855</c:v>
                </c:pt>
                <c:pt idx="135">
                  <c:v>-7844</c:v>
                </c:pt>
                <c:pt idx="136">
                  <c:v>-7675</c:v>
                </c:pt>
                <c:pt idx="137">
                  <c:v>-7361</c:v>
                </c:pt>
                <c:pt idx="138">
                  <c:v>-7205</c:v>
                </c:pt>
                <c:pt idx="139">
                  <c:v>-6709</c:v>
                </c:pt>
                <c:pt idx="140">
                  <c:v>-6709</c:v>
                </c:pt>
                <c:pt idx="141">
                  <c:v>-6687</c:v>
                </c:pt>
                <c:pt idx="142">
                  <c:v>-6591</c:v>
                </c:pt>
                <c:pt idx="143">
                  <c:v>-6591</c:v>
                </c:pt>
                <c:pt idx="144">
                  <c:v>-6591</c:v>
                </c:pt>
                <c:pt idx="145">
                  <c:v>-6347</c:v>
                </c:pt>
                <c:pt idx="146">
                  <c:v>-6347</c:v>
                </c:pt>
                <c:pt idx="147">
                  <c:v>-6347</c:v>
                </c:pt>
                <c:pt idx="148">
                  <c:v>-6066</c:v>
                </c:pt>
                <c:pt idx="149">
                  <c:v>-6066</c:v>
                </c:pt>
                <c:pt idx="150">
                  <c:v>-6066</c:v>
                </c:pt>
                <c:pt idx="151">
                  <c:v>-6064</c:v>
                </c:pt>
                <c:pt idx="152">
                  <c:v>-6062</c:v>
                </c:pt>
                <c:pt idx="153">
                  <c:v>-6062</c:v>
                </c:pt>
                <c:pt idx="154">
                  <c:v>-6062</c:v>
                </c:pt>
                <c:pt idx="155">
                  <c:v>-6053</c:v>
                </c:pt>
                <c:pt idx="156">
                  <c:v>-6053</c:v>
                </c:pt>
                <c:pt idx="157">
                  <c:v>-6053</c:v>
                </c:pt>
                <c:pt idx="158">
                  <c:v>-5941</c:v>
                </c:pt>
                <c:pt idx="159">
                  <c:v>-5288</c:v>
                </c:pt>
                <c:pt idx="160">
                  <c:v>-5277</c:v>
                </c:pt>
                <c:pt idx="161">
                  <c:v>-5277</c:v>
                </c:pt>
                <c:pt idx="162">
                  <c:v>-5266</c:v>
                </c:pt>
                <c:pt idx="163">
                  <c:v>-5178</c:v>
                </c:pt>
                <c:pt idx="164">
                  <c:v>-4711</c:v>
                </c:pt>
                <c:pt idx="165">
                  <c:v>-4671</c:v>
                </c:pt>
                <c:pt idx="166">
                  <c:v>-4588</c:v>
                </c:pt>
                <c:pt idx="167">
                  <c:v>-4566</c:v>
                </c:pt>
                <c:pt idx="168">
                  <c:v>-4555</c:v>
                </c:pt>
                <c:pt idx="169">
                  <c:v>-4511</c:v>
                </c:pt>
                <c:pt idx="170">
                  <c:v>-4476</c:v>
                </c:pt>
                <c:pt idx="171">
                  <c:v>-4467</c:v>
                </c:pt>
                <c:pt idx="172">
                  <c:v>-4394</c:v>
                </c:pt>
                <c:pt idx="173">
                  <c:v>-4298</c:v>
                </c:pt>
                <c:pt idx="174">
                  <c:v>-4219</c:v>
                </c:pt>
                <c:pt idx="175">
                  <c:v>-4208</c:v>
                </c:pt>
                <c:pt idx="176">
                  <c:v>-4096</c:v>
                </c:pt>
                <c:pt idx="177">
                  <c:v>-4085</c:v>
                </c:pt>
                <c:pt idx="178">
                  <c:v>-4024</c:v>
                </c:pt>
                <c:pt idx="179">
                  <c:v>-4006</c:v>
                </c:pt>
                <c:pt idx="180">
                  <c:v>-3995</c:v>
                </c:pt>
                <c:pt idx="181">
                  <c:v>-3968</c:v>
                </c:pt>
                <c:pt idx="182">
                  <c:v>-3927</c:v>
                </c:pt>
                <c:pt idx="183">
                  <c:v>-3925</c:v>
                </c:pt>
                <c:pt idx="184">
                  <c:v>-3903</c:v>
                </c:pt>
                <c:pt idx="185">
                  <c:v>-3898</c:v>
                </c:pt>
                <c:pt idx="186">
                  <c:v>-3894</c:v>
                </c:pt>
                <c:pt idx="187">
                  <c:v>-3889</c:v>
                </c:pt>
                <c:pt idx="188">
                  <c:v>-3887</c:v>
                </c:pt>
                <c:pt idx="189">
                  <c:v>-3887</c:v>
                </c:pt>
                <c:pt idx="190">
                  <c:v>-3876</c:v>
                </c:pt>
                <c:pt idx="191">
                  <c:v>-3874</c:v>
                </c:pt>
                <c:pt idx="192">
                  <c:v>-3874</c:v>
                </c:pt>
                <c:pt idx="193">
                  <c:v>-3874</c:v>
                </c:pt>
                <c:pt idx="194">
                  <c:v>-3874</c:v>
                </c:pt>
                <c:pt idx="195">
                  <c:v>-3865</c:v>
                </c:pt>
                <c:pt idx="196">
                  <c:v>-3861</c:v>
                </c:pt>
                <c:pt idx="197">
                  <c:v>-3793</c:v>
                </c:pt>
                <c:pt idx="198">
                  <c:v>-3793</c:v>
                </c:pt>
                <c:pt idx="199">
                  <c:v>-3788</c:v>
                </c:pt>
                <c:pt idx="200">
                  <c:v>-3788</c:v>
                </c:pt>
                <c:pt idx="201">
                  <c:v>-3788</c:v>
                </c:pt>
                <c:pt idx="202">
                  <c:v>-3749</c:v>
                </c:pt>
                <c:pt idx="203">
                  <c:v>-3681</c:v>
                </c:pt>
                <c:pt idx="204">
                  <c:v>-3654</c:v>
                </c:pt>
                <c:pt idx="205">
                  <c:v>-3518</c:v>
                </c:pt>
                <c:pt idx="206">
                  <c:v>-3455</c:v>
                </c:pt>
                <c:pt idx="207">
                  <c:v>-3353</c:v>
                </c:pt>
                <c:pt idx="208">
                  <c:v>-3343</c:v>
                </c:pt>
                <c:pt idx="209">
                  <c:v>-3292</c:v>
                </c:pt>
                <c:pt idx="210">
                  <c:v>-3277</c:v>
                </c:pt>
                <c:pt idx="211">
                  <c:v>-3250</c:v>
                </c:pt>
                <c:pt idx="212">
                  <c:v>-3248</c:v>
                </c:pt>
                <c:pt idx="213">
                  <c:v>-3248</c:v>
                </c:pt>
                <c:pt idx="214">
                  <c:v>-3248</c:v>
                </c:pt>
                <c:pt idx="215">
                  <c:v>-3248</c:v>
                </c:pt>
                <c:pt idx="216">
                  <c:v>-3248</c:v>
                </c:pt>
                <c:pt idx="217">
                  <c:v>-3248</c:v>
                </c:pt>
                <c:pt idx="218">
                  <c:v>-3248</c:v>
                </c:pt>
                <c:pt idx="219">
                  <c:v>-3248</c:v>
                </c:pt>
                <c:pt idx="220">
                  <c:v>-3248</c:v>
                </c:pt>
                <c:pt idx="221">
                  <c:v>-3248</c:v>
                </c:pt>
                <c:pt idx="222">
                  <c:v>-3241</c:v>
                </c:pt>
                <c:pt idx="223">
                  <c:v>-3239</c:v>
                </c:pt>
                <c:pt idx="224">
                  <c:v>-3226</c:v>
                </c:pt>
                <c:pt idx="225">
                  <c:v>-3220.5</c:v>
                </c:pt>
                <c:pt idx="226">
                  <c:v>-3195</c:v>
                </c:pt>
                <c:pt idx="227">
                  <c:v>-3191</c:v>
                </c:pt>
                <c:pt idx="228">
                  <c:v>-3191</c:v>
                </c:pt>
                <c:pt idx="229">
                  <c:v>-3191</c:v>
                </c:pt>
                <c:pt idx="230">
                  <c:v>-3162</c:v>
                </c:pt>
                <c:pt idx="231">
                  <c:v>-3129</c:v>
                </c:pt>
                <c:pt idx="232">
                  <c:v>-3055</c:v>
                </c:pt>
                <c:pt idx="233">
                  <c:v>-2798</c:v>
                </c:pt>
                <c:pt idx="234">
                  <c:v>-2776</c:v>
                </c:pt>
                <c:pt idx="235">
                  <c:v>-2682</c:v>
                </c:pt>
                <c:pt idx="236">
                  <c:v>-2666</c:v>
                </c:pt>
                <c:pt idx="237">
                  <c:v>-2642</c:v>
                </c:pt>
                <c:pt idx="238">
                  <c:v>-2642</c:v>
                </c:pt>
                <c:pt idx="239">
                  <c:v>-2642</c:v>
                </c:pt>
                <c:pt idx="240">
                  <c:v>-2642</c:v>
                </c:pt>
                <c:pt idx="241">
                  <c:v>-2642</c:v>
                </c:pt>
                <c:pt idx="242">
                  <c:v>-2642</c:v>
                </c:pt>
                <c:pt idx="243">
                  <c:v>-2611</c:v>
                </c:pt>
                <c:pt idx="244">
                  <c:v>-2600</c:v>
                </c:pt>
                <c:pt idx="245">
                  <c:v>-2539</c:v>
                </c:pt>
                <c:pt idx="246">
                  <c:v>-2523</c:v>
                </c:pt>
                <c:pt idx="247">
                  <c:v>-2471</c:v>
                </c:pt>
                <c:pt idx="248">
                  <c:v>-2381</c:v>
                </c:pt>
                <c:pt idx="249">
                  <c:v>-2253</c:v>
                </c:pt>
                <c:pt idx="250">
                  <c:v>-2247</c:v>
                </c:pt>
                <c:pt idx="251">
                  <c:v>-2231</c:v>
                </c:pt>
                <c:pt idx="252">
                  <c:v>-2209</c:v>
                </c:pt>
                <c:pt idx="253">
                  <c:v>-2209</c:v>
                </c:pt>
                <c:pt idx="254">
                  <c:v>-2207</c:v>
                </c:pt>
                <c:pt idx="255">
                  <c:v>-2207</c:v>
                </c:pt>
                <c:pt idx="256">
                  <c:v>-2163</c:v>
                </c:pt>
                <c:pt idx="257">
                  <c:v>-2130</c:v>
                </c:pt>
                <c:pt idx="258">
                  <c:v>-2027</c:v>
                </c:pt>
                <c:pt idx="259">
                  <c:v>-2012</c:v>
                </c:pt>
                <c:pt idx="260">
                  <c:v>-1981</c:v>
                </c:pt>
                <c:pt idx="261">
                  <c:v>-1900</c:v>
                </c:pt>
                <c:pt idx="262">
                  <c:v>-1898</c:v>
                </c:pt>
                <c:pt idx="263">
                  <c:v>-1891</c:v>
                </c:pt>
                <c:pt idx="264">
                  <c:v>-1860</c:v>
                </c:pt>
                <c:pt idx="265">
                  <c:v>-1838</c:v>
                </c:pt>
                <c:pt idx="266">
                  <c:v>-1827</c:v>
                </c:pt>
                <c:pt idx="267">
                  <c:v>-1827</c:v>
                </c:pt>
                <c:pt idx="268">
                  <c:v>-1827</c:v>
                </c:pt>
                <c:pt idx="269">
                  <c:v>-1816</c:v>
                </c:pt>
                <c:pt idx="270">
                  <c:v>-1783</c:v>
                </c:pt>
                <c:pt idx="271">
                  <c:v>-1777</c:v>
                </c:pt>
                <c:pt idx="272">
                  <c:v>-1524</c:v>
                </c:pt>
                <c:pt idx="273">
                  <c:v>-1522</c:v>
                </c:pt>
                <c:pt idx="274">
                  <c:v>-1520</c:v>
                </c:pt>
                <c:pt idx="275">
                  <c:v>-1502</c:v>
                </c:pt>
                <c:pt idx="276">
                  <c:v>-1500</c:v>
                </c:pt>
                <c:pt idx="277">
                  <c:v>-1445</c:v>
                </c:pt>
                <c:pt idx="278">
                  <c:v>-1341</c:v>
                </c:pt>
                <c:pt idx="279">
                  <c:v>-1241</c:v>
                </c:pt>
                <c:pt idx="280">
                  <c:v>-1217</c:v>
                </c:pt>
                <c:pt idx="281">
                  <c:v>-1215</c:v>
                </c:pt>
                <c:pt idx="282">
                  <c:v>-1197</c:v>
                </c:pt>
                <c:pt idx="283">
                  <c:v>-1166</c:v>
                </c:pt>
                <c:pt idx="284">
                  <c:v>-1127</c:v>
                </c:pt>
                <c:pt idx="285">
                  <c:v>-1127</c:v>
                </c:pt>
                <c:pt idx="286">
                  <c:v>-1083</c:v>
                </c:pt>
                <c:pt idx="287">
                  <c:v>-933</c:v>
                </c:pt>
                <c:pt idx="288">
                  <c:v>-927</c:v>
                </c:pt>
                <c:pt idx="289">
                  <c:v>-907</c:v>
                </c:pt>
                <c:pt idx="290">
                  <c:v>-802</c:v>
                </c:pt>
                <c:pt idx="291">
                  <c:v>-671</c:v>
                </c:pt>
                <c:pt idx="292">
                  <c:v>-637</c:v>
                </c:pt>
                <c:pt idx="293">
                  <c:v>-633</c:v>
                </c:pt>
                <c:pt idx="294">
                  <c:v>-626</c:v>
                </c:pt>
                <c:pt idx="295">
                  <c:v>-602</c:v>
                </c:pt>
                <c:pt idx="296">
                  <c:v>-602</c:v>
                </c:pt>
                <c:pt idx="297">
                  <c:v>-591</c:v>
                </c:pt>
                <c:pt idx="298">
                  <c:v>-558</c:v>
                </c:pt>
                <c:pt idx="299">
                  <c:v>-543</c:v>
                </c:pt>
                <c:pt idx="300">
                  <c:v>-543</c:v>
                </c:pt>
                <c:pt idx="301">
                  <c:v>-538</c:v>
                </c:pt>
                <c:pt idx="302">
                  <c:v>-505</c:v>
                </c:pt>
                <c:pt idx="303">
                  <c:v>-488</c:v>
                </c:pt>
                <c:pt idx="304">
                  <c:v>-483</c:v>
                </c:pt>
                <c:pt idx="305">
                  <c:v>-470</c:v>
                </c:pt>
                <c:pt idx="306">
                  <c:v>-462</c:v>
                </c:pt>
                <c:pt idx="307">
                  <c:v>-439</c:v>
                </c:pt>
                <c:pt idx="308">
                  <c:v>-433</c:v>
                </c:pt>
                <c:pt idx="309">
                  <c:v>-429</c:v>
                </c:pt>
                <c:pt idx="310">
                  <c:v>-428</c:v>
                </c:pt>
                <c:pt idx="311">
                  <c:v>-424</c:v>
                </c:pt>
                <c:pt idx="312">
                  <c:v>-416</c:v>
                </c:pt>
                <c:pt idx="313">
                  <c:v>-416</c:v>
                </c:pt>
                <c:pt idx="314">
                  <c:v>-384</c:v>
                </c:pt>
                <c:pt idx="315">
                  <c:v>-376</c:v>
                </c:pt>
                <c:pt idx="316">
                  <c:v>-365</c:v>
                </c:pt>
                <c:pt idx="317">
                  <c:v>-348</c:v>
                </c:pt>
                <c:pt idx="318">
                  <c:v>-305</c:v>
                </c:pt>
                <c:pt idx="319">
                  <c:v>-302</c:v>
                </c:pt>
                <c:pt idx="320">
                  <c:v>-270</c:v>
                </c:pt>
                <c:pt idx="321">
                  <c:v>-257</c:v>
                </c:pt>
                <c:pt idx="322">
                  <c:v>-253</c:v>
                </c:pt>
                <c:pt idx="323">
                  <c:v>-216</c:v>
                </c:pt>
                <c:pt idx="324">
                  <c:v>-167</c:v>
                </c:pt>
                <c:pt idx="325">
                  <c:v>-159</c:v>
                </c:pt>
                <c:pt idx="326">
                  <c:v>-159</c:v>
                </c:pt>
                <c:pt idx="327">
                  <c:v>-159</c:v>
                </c:pt>
                <c:pt idx="328">
                  <c:v>-121</c:v>
                </c:pt>
                <c:pt idx="329">
                  <c:v>-108</c:v>
                </c:pt>
                <c:pt idx="330">
                  <c:v>-88</c:v>
                </c:pt>
                <c:pt idx="331">
                  <c:v>-79</c:v>
                </c:pt>
                <c:pt idx="332">
                  <c:v>-29</c:v>
                </c:pt>
                <c:pt idx="333">
                  <c:v>-27</c:v>
                </c:pt>
                <c:pt idx="334">
                  <c:v>-23</c:v>
                </c:pt>
                <c:pt idx="335">
                  <c:v>-18</c:v>
                </c:pt>
                <c:pt idx="336">
                  <c:v>-9</c:v>
                </c:pt>
                <c:pt idx="337">
                  <c:v>-9</c:v>
                </c:pt>
                <c:pt idx="338">
                  <c:v>-3</c:v>
                </c:pt>
                <c:pt idx="339">
                  <c:v>-1</c:v>
                </c:pt>
                <c:pt idx="340">
                  <c:v>0</c:v>
                </c:pt>
                <c:pt idx="341">
                  <c:v>8</c:v>
                </c:pt>
                <c:pt idx="342">
                  <c:v>8</c:v>
                </c:pt>
                <c:pt idx="343">
                  <c:v>10</c:v>
                </c:pt>
                <c:pt idx="344">
                  <c:v>13</c:v>
                </c:pt>
                <c:pt idx="345">
                  <c:v>19</c:v>
                </c:pt>
                <c:pt idx="346">
                  <c:v>68</c:v>
                </c:pt>
                <c:pt idx="347">
                  <c:v>70</c:v>
                </c:pt>
                <c:pt idx="348">
                  <c:v>81</c:v>
                </c:pt>
                <c:pt idx="349">
                  <c:v>81</c:v>
                </c:pt>
                <c:pt idx="350">
                  <c:v>81</c:v>
                </c:pt>
                <c:pt idx="351">
                  <c:v>114</c:v>
                </c:pt>
                <c:pt idx="352">
                  <c:v>122</c:v>
                </c:pt>
                <c:pt idx="353">
                  <c:v>129</c:v>
                </c:pt>
                <c:pt idx="354">
                  <c:v>129</c:v>
                </c:pt>
                <c:pt idx="355">
                  <c:v>131</c:v>
                </c:pt>
                <c:pt idx="356">
                  <c:v>156</c:v>
                </c:pt>
                <c:pt idx="357">
                  <c:v>162</c:v>
                </c:pt>
                <c:pt idx="358">
                  <c:v>221</c:v>
                </c:pt>
                <c:pt idx="359">
                  <c:v>292</c:v>
                </c:pt>
                <c:pt idx="360">
                  <c:v>301</c:v>
                </c:pt>
                <c:pt idx="361">
                  <c:v>301</c:v>
                </c:pt>
                <c:pt idx="362">
                  <c:v>323</c:v>
                </c:pt>
                <c:pt idx="363">
                  <c:v>329</c:v>
                </c:pt>
                <c:pt idx="364">
                  <c:v>331</c:v>
                </c:pt>
                <c:pt idx="365">
                  <c:v>382</c:v>
                </c:pt>
                <c:pt idx="366">
                  <c:v>437</c:v>
                </c:pt>
                <c:pt idx="367">
                  <c:v>487</c:v>
                </c:pt>
                <c:pt idx="368">
                  <c:v>540</c:v>
                </c:pt>
                <c:pt idx="369">
                  <c:v>546</c:v>
                </c:pt>
                <c:pt idx="370">
                  <c:v>557</c:v>
                </c:pt>
                <c:pt idx="371">
                  <c:v>568</c:v>
                </c:pt>
                <c:pt idx="372">
                  <c:v>573</c:v>
                </c:pt>
                <c:pt idx="373">
                  <c:v>601</c:v>
                </c:pt>
                <c:pt idx="374">
                  <c:v>630</c:v>
                </c:pt>
                <c:pt idx="375">
                  <c:v>647</c:v>
                </c:pt>
                <c:pt idx="376">
                  <c:v>663</c:v>
                </c:pt>
                <c:pt idx="377">
                  <c:v>663</c:v>
                </c:pt>
                <c:pt idx="378">
                  <c:v>663</c:v>
                </c:pt>
                <c:pt idx="379">
                  <c:v>671</c:v>
                </c:pt>
                <c:pt idx="380">
                  <c:v>674</c:v>
                </c:pt>
                <c:pt idx="381">
                  <c:v>674</c:v>
                </c:pt>
                <c:pt idx="382">
                  <c:v>674</c:v>
                </c:pt>
                <c:pt idx="383">
                  <c:v>674</c:v>
                </c:pt>
                <c:pt idx="384">
                  <c:v>680</c:v>
                </c:pt>
                <c:pt idx="385">
                  <c:v>680</c:v>
                </c:pt>
                <c:pt idx="386">
                  <c:v>722</c:v>
                </c:pt>
                <c:pt idx="387">
                  <c:v>733</c:v>
                </c:pt>
                <c:pt idx="388">
                  <c:v>735</c:v>
                </c:pt>
                <c:pt idx="389">
                  <c:v>740</c:v>
                </c:pt>
                <c:pt idx="390">
                  <c:v>742</c:v>
                </c:pt>
                <c:pt idx="391">
                  <c:v>753</c:v>
                </c:pt>
                <c:pt idx="392">
                  <c:v>757</c:v>
                </c:pt>
                <c:pt idx="393">
                  <c:v>762</c:v>
                </c:pt>
                <c:pt idx="394">
                  <c:v>773</c:v>
                </c:pt>
                <c:pt idx="395">
                  <c:v>773</c:v>
                </c:pt>
                <c:pt idx="396">
                  <c:v>775</c:v>
                </c:pt>
                <c:pt idx="397">
                  <c:v>775</c:v>
                </c:pt>
                <c:pt idx="398">
                  <c:v>775</c:v>
                </c:pt>
                <c:pt idx="399">
                  <c:v>794</c:v>
                </c:pt>
                <c:pt idx="400">
                  <c:v>794</c:v>
                </c:pt>
                <c:pt idx="401">
                  <c:v>819</c:v>
                </c:pt>
                <c:pt idx="402">
                  <c:v>828</c:v>
                </c:pt>
                <c:pt idx="403">
                  <c:v>828</c:v>
                </c:pt>
                <c:pt idx="404">
                  <c:v>840</c:v>
                </c:pt>
                <c:pt idx="405">
                  <c:v>850</c:v>
                </c:pt>
                <c:pt idx="406">
                  <c:v>873</c:v>
                </c:pt>
                <c:pt idx="407">
                  <c:v>882</c:v>
                </c:pt>
                <c:pt idx="408">
                  <c:v>883</c:v>
                </c:pt>
                <c:pt idx="409">
                  <c:v>885</c:v>
                </c:pt>
                <c:pt idx="410">
                  <c:v>898</c:v>
                </c:pt>
                <c:pt idx="411">
                  <c:v>907</c:v>
                </c:pt>
                <c:pt idx="412">
                  <c:v>907</c:v>
                </c:pt>
                <c:pt idx="413">
                  <c:v>980.5</c:v>
                </c:pt>
                <c:pt idx="414">
                  <c:v>995</c:v>
                </c:pt>
                <c:pt idx="415">
                  <c:v>1009</c:v>
                </c:pt>
                <c:pt idx="416">
                  <c:v>1009</c:v>
                </c:pt>
                <c:pt idx="417">
                  <c:v>1049</c:v>
                </c:pt>
                <c:pt idx="418">
                  <c:v>1196</c:v>
                </c:pt>
                <c:pt idx="419">
                  <c:v>1274.5</c:v>
                </c:pt>
                <c:pt idx="420">
                  <c:v>1278</c:v>
                </c:pt>
                <c:pt idx="421">
                  <c:v>1289</c:v>
                </c:pt>
                <c:pt idx="422">
                  <c:v>1308</c:v>
                </c:pt>
                <c:pt idx="423">
                  <c:v>1370</c:v>
                </c:pt>
                <c:pt idx="424">
                  <c:v>1374</c:v>
                </c:pt>
                <c:pt idx="425">
                  <c:v>1394</c:v>
                </c:pt>
                <c:pt idx="426">
                  <c:v>1409</c:v>
                </c:pt>
                <c:pt idx="427">
                  <c:v>1412</c:v>
                </c:pt>
                <c:pt idx="428">
                  <c:v>1412</c:v>
                </c:pt>
                <c:pt idx="429">
                  <c:v>1425</c:v>
                </c:pt>
                <c:pt idx="430">
                  <c:v>1467</c:v>
                </c:pt>
                <c:pt idx="431">
                  <c:v>1478</c:v>
                </c:pt>
                <c:pt idx="432">
                  <c:v>1480</c:v>
                </c:pt>
                <c:pt idx="433">
                  <c:v>1480</c:v>
                </c:pt>
                <c:pt idx="434">
                  <c:v>1480</c:v>
                </c:pt>
                <c:pt idx="435">
                  <c:v>1489</c:v>
                </c:pt>
                <c:pt idx="436">
                  <c:v>1524</c:v>
                </c:pt>
                <c:pt idx="437">
                  <c:v>1526</c:v>
                </c:pt>
                <c:pt idx="438">
                  <c:v>1533</c:v>
                </c:pt>
                <c:pt idx="439">
                  <c:v>1535</c:v>
                </c:pt>
                <c:pt idx="440">
                  <c:v>1546</c:v>
                </c:pt>
                <c:pt idx="441">
                  <c:v>1546</c:v>
                </c:pt>
                <c:pt idx="442">
                  <c:v>1579</c:v>
                </c:pt>
                <c:pt idx="443">
                  <c:v>1609</c:v>
                </c:pt>
                <c:pt idx="444">
                  <c:v>1621</c:v>
                </c:pt>
                <c:pt idx="445">
                  <c:v>1645</c:v>
                </c:pt>
                <c:pt idx="446">
                  <c:v>1678</c:v>
                </c:pt>
                <c:pt idx="447">
                  <c:v>1682</c:v>
                </c:pt>
                <c:pt idx="448">
                  <c:v>1737</c:v>
                </c:pt>
                <c:pt idx="449">
                  <c:v>1737</c:v>
                </c:pt>
                <c:pt idx="450">
                  <c:v>1737</c:v>
                </c:pt>
                <c:pt idx="451">
                  <c:v>1878.5</c:v>
                </c:pt>
                <c:pt idx="452">
                  <c:v>1903</c:v>
                </c:pt>
                <c:pt idx="453">
                  <c:v>2031</c:v>
                </c:pt>
                <c:pt idx="454">
                  <c:v>2040</c:v>
                </c:pt>
                <c:pt idx="455">
                  <c:v>2042</c:v>
                </c:pt>
                <c:pt idx="456">
                  <c:v>2051</c:v>
                </c:pt>
                <c:pt idx="457">
                  <c:v>2053</c:v>
                </c:pt>
                <c:pt idx="458">
                  <c:v>2055</c:v>
                </c:pt>
                <c:pt idx="459">
                  <c:v>2062</c:v>
                </c:pt>
                <c:pt idx="460">
                  <c:v>2073</c:v>
                </c:pt>
                <c:pt idx="461">
                  <c:v>2073</c:v>
                </c:pt>
                <c:pt idx="462">
                  <c:v>2073</c:v>
                </c:pt>
                <c:pt idx="463">
                  <c:v>2073</c:v>
                </c:pt>
                <c:pt idx="464">
                  <c:v>2075</c:v>
                </c:pt>
                <c:pt idx="465">
                  <c:v>2075</c:v>
                </c:pt>
                <c:pt idx="466">
                  <c:v>2075</c:v>
                </c:pt>
                <c:pt idx="467">
                  <c:v>2075</c:v>
                </c:pt>
                <c:pt idx="468">
                  <c:v>2075</c:v>
                </c:pt>
                <c:pt idx="469">
                  <c:v>2075</c:v>
                </c:pt>
                <c:pt idx="470">
                  <c:v>2075</c:v>
                </c:pt>
                <c:pt idx="471">
                  <c:v>2084</c:v>
                </c:pt>
                <c:pt idx="472">
                  <c:v>2103</c:v>
                </c:pt>
                <c:pt idx="473">
                  <c:v>2106</c:v>
                </c:pt>
                <c:pt idx="474">
                  <c:v>2145</c:v>
                </c:pt>
                <c:pt idx="475">
                  <c:v>2150</c:v>
                </c:pt>
                <c:pt idx="476">
                  <c:v>2152</c:v>
                </c:pt>
                <c:pt idx="477">
                  <c:v>2169</c:v>
                </c:pt>
                <c:pt idx="478">
                  <c:v>2196</c:v>
                </c:pt>
                <c:pt idx="479">
                  <c:v>2205</c:v>
                </c:pt>
                <c:pt idx="480">
                  <c:v>2207</c:v>
                </c:pt>
                <c:pt idx="481">
                  <c:v>2207</c:v>
                </c:pt>
                <c:pt idx="482">
                  <c:v>2238</c:v>
                </c:pt>
                <c:pt idx="483">
                  <c:v>2271</c:v>
                </c:pt>
                <c:pt idx="484">
                  <c:v>2273</c:v>
                </c:pt>
                <c:pt idx="485">
                  <c:v>2273</c:v>
                </c:pt>
                <c:pt idx="486">
                  <c:v>2310</c:v>
                </c:pt>
                <c:pt idx="487">
                  <c:v>2396</c:v>
                </c:pt>
                <c:pt idx="488">
                  <c:v>2501</c:v>
                </c:pt>
                <c:pt idx="489">
                  <c:v>2527</c:v>
                </c:pt>
                <c:pt idx="490">
                  <c:v>2578</c:v>
                </c:pt>
                <c:pt idx="491">
                  <c:v>2622</c:v>
                </c:pt>
                <c:pt idx="492">
                  <c:v>2622</c:v>
                </c:pt>
                <c:pt idx="493">
                  <c:v>2633</c:v>
                </c:pt>
                <c:pt idx="494">
                  <c:v>2723</c:v>
                </c:pt>
                <c:pt idx="495">
                  <c:v>2723</c:v>
                </c:pt>
                <c:pt idx="496">
                  <c:v>2723</c:v>
                </c:pt>
                <c:pt idx="497">
                  <c:v>2723</c:v>
                </c:pt>
                <c:pt idx="498">
                  <c:v>2723</c:v>
                </c:pt>
                <c:pt idx="499">
                  <c:v>2723</c:v>
                </c:pt>
                <c:pt idx="500">
                  <c:v>2723</c:v>
                </c:pt>
                <c:pt idx="501">
                  <c:v>2723</c:v>
                </c:pt>
                <c:pt idx="502">
                  <c:v>2731</c:v>
                </c:pt>
                <c:pt idx="503">
                  <c:v>2751</c:v>
                </c:pt>
                <c:pt idx="504">
                  <c:v>2762</c:v>
                </c:pt>
                <c:pt idx="505">
                  <c:v>2762</c:v>
                </c:pt>
                <c:pt idx="506">
                  <c:v>2764</c:v>
                </c:pt>
                <c:pt idx="507">
                  <c:v>2767</c:v>
                </c:pt>
                <c:pt idx="508">
                  <c:v>2767</c:v>
                </c:pt>
                <c:pt idx="509">
                  <c:v>2769</c:v>
                </c:pt>
                <c:pt idx="510">
                  <c:v>2811</c:v>
                </c:pt>
                <c:pt idx="511">
                  <c:v>2826</c:v>
                </c:pt>
                <c:pt idx="512">
                  <c:v>2844</c:v>
                </c:pt>
                <c:pt idx="513">
                  <c:v>2888</c:v>
                </c:pt>
                <c:pt idx="514">
                  <c:v>2901</c:v>
                </c:pt>
                <c:pt idx="515">
                  <c:v>2923</c:v>
                </c:pt>
                <c:pt idx="516">
                  <c:v>2940</c:v>
                </c:pt>
                <c:pt idx="517">
                  <c:v>2942</c:v>
                </c:pt>
                <c:pt idx="518">
                  <c:v>2969</c:v>
                </c:pt>
                <c:pt idx="519">
                  <c:v>2975</c:v>
                </c:pt>
                <c:pt idx="520">
                  <c:v>2991</c:v>
                </c:pt>
                <c:pt idx="521">
                  <c:v>2997</c:v>
                </c:pt>
                <c:pt idx="522">
                  <c:v>3043</c:v>
                </c:pt>
                <c:pt idx="523">
                  <c:v>3044</c:v>
                </c:pt>
                <c:pt idx="524">
                  <c:v>3050</c:v>
                </c:pt>
                <c:pt idx="525">
                  <c:v>3052</c:v>
                </c:pt>
                <c:pt idx="526">
                  <c:v>3221</c:v>
                </c:pt>
                <c:pt idx="527">
                  <c:v>3239</c:v>
                </c:pt>
                <c:pt idx="528">
                  <c:v>3282</c:v>
                </c:pt>
                <c:pt idx="529">
                  <c:v>3315</c:v>
                </c:pt>
                <c:pt idx="530">
                  <c:v>3335</c:v>
                </c:pt>
                <c:pt idx="531">
                  <c:v>3399</c:v>
                </c:pt>
                <c:pt idx="532">
                  <c:v>3419</c:v>
                </c:pt>
                <c:pt idx="533">
                  <c:v>3419</c:v>
                </c:pt>
                <c:pt idx="534">
                  <c:v>3419</c:v>
                </c:pt>
                <c:pt idx="535">
                  <c:v>3419</c:v>
                </c:pt>
                <c:pt idx="536">
                  <c:v>3430</c:v>
                </c:pt>
                <c:pt idx="537">
                  <c:v>3430</c:v>
                </c:pt>
                <c:pt idx="538">
                  <c:v>3430</c:v>
                </c:pt>
                <c:pt idx="539">
                  <c:v>3430</c:v>
                </c:pt>
                <c:pt idx="540">
                  <c:v>3441</c:v>
                </c:pt>
                <c:pt idx="541">
                  <c:v>3470.5</c:v>
                </c:pt>
                <c:pt idx="542">
                  <c:v>3470.5</c:v>
                </c:pt>
                <c:pt idx="543">
                  <c:v>3470.5</c:v>
                </c:pt>
                <c:pt idx="544">
                  <c:v>3472.5</c:v>
                </c:pt>
                <c:pt idx="545">
                  <c:v>3472.5</c:v>
                </c:pt>
                <c:pt idx="546">
                  <c:v>3474</c:v>
                </c:pt>
                <c:pt idx="547">
                  <c:v>3474</c:v>
                </c:pt>
                <c:pt idx="548">
                  <c:v>3474</c:v>
                </c:pt>
                <c:pt idx="549">
                  <c:v>3474</c:v>
                </c:pt>
                <c:pt idx="550">
                  <c:v>3474</c:v>
                </c:pt>
                <c:pt idx="551">
                  <c:v>3474</c:v>
                </c:pt>
                <c:pt idx="552">
                  <c:v>3474</c:v>
                </c:pt>
                <c:pt idx="553">
                  <c:v>3476</c:v>
                </c:pt>
                <c:pt idx="554">
                  <c:v>3479.5</c:v>
                </c:pt>
                <c:pt idx="555">
                  <c:v>3483</c:v>
                </c:pt>
                <c:pt idx="556">
                  <c:v>3483</c:v>
                </c:pt>
                <c:pt idx="557">
                  <c:v>3505</c:v>
                </c:pt>
                <c:pt idx="558">
                  <c:v>3518</c:v>
                </c:pt>
                <c:pt idx="559">
                  <c:v>3529</c:v>
                </c:pt>
                <c:pt idx="560">
                  <c:v>3573</c:v>
                </c:pt>
                <c:pt idx="561">
                  <c:v>3575</c:v>
                </c:pt>
                <c:pt idx="562">
                  <c:v>3617</c:v>
                </c:pt>
                <c:pt idx="563">
                  <c:v>3619</c:v>
                </c:pt>
                <c:pt idx="564">
                  <c:v>3650</c:v>
                </c:pt>
                <c:pt idx="565">
                  <c:v>3753</c:v>
                </c:pt>
                <c:pt idx="566">
                  <c:v>3753</c:v>
                </c:pt>
                <c:pt idx="567">
                  <c:v>3799</c:v>
                </c:pt>
                <c:pt idx="568">
                  <c:v>3869</c:v>
                </c:pt>
                <c:pt idx="569">
                  <c:v>3880</c:v>
                </c:pt>
                <c:pt idx="570">
                  <c:v>3884</c:v>
                </c:pt>
                <c:pt idx="571">
                  <c:v>3917</c:v>
                </c:pt>
                <c:pt idx="572">
                  <c:v>3963</c:v>
                </c:pt>
                <c:pt idx="573">
                  <c:v>4011</c:v>
                </c:pt>
                <c:pt idx="574">
                  <c:v>4022</c:v>
                </c:pt>
                <c:pt idx="575">
                  <c:v>4042</c:v>
                </c:pt>
                <c:pt idx="576">
                  <c:v>4080</c:v>
                </c:pt>
                <c:pt idx="577">
                  <c:v>4080</c:v>
                </c:pt>
                <c:pt idx="578">
                  <c:v>4080</c:v>
                </c:pt>
                <c:pt idx="579">
                  <c:v>4082</c:v>
                </c:pt>
                <c:pt idx="580">
                  <c:v>4082</c:v>
                </c:pt>
                <c:pt idx="581">
                  <c:v>4082</c:v>
                </c:pt>
                <c:pt idx="582">
                  <c:v>4082</c:v>
                </c:pt>
                <c:pt idx="583">
                  <c:v>4091</c:v>
                </c:pt>
                <c:pt idx="584">
                  <c:v>4091</c:v>
                </c:pt>
                <c:pt idx="585">
                  <c:v>4091</c:v>
                </c:pt>
                <c:pt idx="586">
                  <c:v>4091</c:v>
                </c:pt>
                <c:pt idx="587">
                  <c:v>4091</c:v>
                </c:pt>
                <c:pt idx="588">
                  <c:v>4091</c:v>
                </c:pt>
                <c:pt idx="589">
                  <c:v>4091</c:v>
                </c:pt>
                <c:pt idx="590">
                  <c:v>4091</c:v>
                </c:pt>
                <c:pt idx="591">
                  <c:v>4091</c:v>
                </c:pt>
                <c:pt idx="592">
                  <c:v>4091</c:v>
                </c:pt>
                <c:pt idx="593">
                  <c:v>4091</c:v>
                </c:pt>
                <c:pt idx="594">
                  <c:v>4091</c:v>
                </c:pt>
                <c:pt idx="595">
                  <c:v>4091</c:v>
                </c:pt>
                <c:pt idx="596">
                  <c:v>4091</c:v>
                </c:pt>
                <c:pt idx="597">
                  <c:v>4091</c:v>
                </c:pt>
                <c:pt idx="598">
                  <c:v>4091</c:v>
                </c:pt>
                <c:pt idx="599">
                  <c:v>4091</c:v>
                </c:pt>
                <c:pt idx="600">
                  <c:v>4091</c:v>
                </c:pt>
                <c:pt idx="601">
                  <c:v>4119</c:v>
                </c:pt>
                <c:pt idx="602">
                  <c:v>4134</c:v>
                </c:pt>
                <c:pt idx="603">
                  <c:v>4137</c:v>
                </c:pt>
                <c:pt idx="604">
                  <c:v>4137</c:v>
                </c:pt>
                <c:pt idx="605">
                  <c:v>4146</c:v>
                </c:pt>
                <c:pt idx="606">
                  <c:v>4147</c:v>
                </c:pt>
                <c:pt idx="607">
                  <c:v>4198</c:v>
                </c:pt>
                <c:pt idx="608">
                  <c:v>4198</c:v>
                </c:pt>
                <c:pt idx="609">
                  <c:v>4267</c:v>
                </c:pt>
                <c:pt idx="610">
                  <c:v>4280</c:v>
                </c:pt>
                <c:pt idx="611">
                  <c:v>4398</c:v>
                </c:pt>
                <c:pt idx="612">
                  <c:v>4459</c:v>
                </c:pt>
                <c:pt idx="613">
                  <c:v>4624</c:v>
                </c:pt>
                <c:pt idx="614">
                  <c:v>4629</c:v>
                </c:pt>
                <c:pt idx="615">
                  <c:v>4708</c:v>
                </c:pt>
                <c:pt idx="616">
                  <c:v>4774</c:v>
                </c:pt>
                <c:pt idx="617">
                  <c:v>4774</c:v>
                </c:pt>
                <c:pt idx="618">
                  <c:v>4774</c:v>
                </c:pt>
                <c:pt idx="619">
                  <c:v>4774</c:v>
                </c:pt>
                <c:pt idx="620">
                  <c:v>4774</c:v>
                </c:pt>
                <c:pt idx="621">
                  <c:v>4774</c:v>
                </c:pt>
                <c:pt idx="622">
                  <c:v>4774</c:v>
                </c:pt>
                <c:pt idx="623">
                  <c:v>4785</c:v>
                </c:pt>
                <c:pt idx="624">
                  <c:v>4787</c:v>
                </c:pt>
                <c:pt idx="625">
                  <c:v>4787</c:v>
                </c:pt>
                <c:pt idx="626">
                  <c:v>4787</c:v>
                </c:pt>
                <c:pt idx="627">
                  <c:v>4787</c:v>
                </c:pt>
                <c:pt idx="628">
                  <c:v>4787</c:v>
                </c:pt>
                <c:pt idx="629">
                  <c:v>4798</c:v>
                </c:pt>
                <c:pt idx="630">
                  <c:v>4798</c:v>
                </c:pt>
                <c:pt idx="631">
                  <c:v>4798</c:v>
                </c:pt>
                <c:pt idx="632">
                  <c:v>4798</c:v>
                </c:pt>
                <c:pt idx="633">
                  <c:v>4807</c:v>
                </c:pt>
                <c:pt idx="634">
                  <c:v>4813</c:v>
                </c:pt>
                <c:pt idx="635">
                  <c:v>4829</c:v>
                </c:pt>
                <c:pt idx="636">
                  <c:v>4829</c:v>
                </c:pt>
                <c:pt idx="637">
                  <c:v>4829</c:v>
                </c:pt>
                <c:pt idx="638">
                  <c:v>4829</c:v>
                </c:pt>
                <c:pt idx="639">
                  <c:v>4840</c:v>
                </c:pt>
                <c:pt idx="640">
                  <c:v>4842</c:v>
                </c:pt>
                <c:pt idx="641">
                  <c:v>4930</c:v>
                </c:pt>
                <c:pt idx="642">
                  <c:v>4939</c:v>
                </c:pt>
                <c:pt idx="643">
                  <c:v>4941</c:v>
                </c:pt>
                <c:pt idx="644">
                  <c:v>5130</c:v>
                </c:pt>
                <c:pt idx="645">
                  <c:v>5165</c:v>
                </c:pt>
                <c:pt idx="646">
                  <c:v>5230</c:v>
                </c:pt>
                <c:pt idx="647">
                  <c:v>5263</c:v>
                </c:pt>
                <c:pt idx="648">
                  <c:v>5279</c:v>
                </c:pt>
                <c:pt idx="649">
                  <c:v>5290</c:v>
                </c:pt>
                <c:pt idx="650">
                  <c:v>5312</c:v>
                </c:pt>
                <c:pt idx="651">
                  <c:v>5318</c:v>
                </c:pt>
                <c:pt idx="652">
                  <c:v>5325</c:v>
                </c:pt>
                <c:pt idx="653">
                  <c:v>5325</c:v>
                </c:pt>
                <c:pt idx="654">
                  <c:v>5375</c:v>
                </c:pt>
                <c:pt idx="655">
                  <c:v>5390</c:v>
                </c:pt>
                <c:pt idx="656">
                  <c:v>5448</c:v>
                </c:pt>
                <c:pt idx="657">
                  <c:v>5448</c:v>
                </c:pt>
                <c:pt idx="658">
                  <c:v>5448</c:v>
                </c:pt>
                <c:pt idx="659">
                  <c:v>5448</c:v>
                </c:pt>
                <c:pt idx="660">
                  <c:v>5448</c:v>
                </c:pt>
                <c:pt idx="661">
                  <c:v>5448</c:v>
                </c:pt>
                <c:pt idx="662">
                  <c:v>5459</c:v>
                </c:pt>
                <c:pt idx="663">
                  <c:v>5459</c:v>
                </c:pt>
                <c:pt idx="664">
                  <c:v>5461</c:v>
                </c:pt>
                <c:pt idx="665">
                  <c:v>5468</c:v>
                </c:pt>
                <c:pt idx="666">
                  <c:v>5468</c:v>
                </c:pt>
                <c:pt idx="667">
                  <c:v>5470</c:v>
                </c:pt>
                <c:pt idx="668">
                  <c:v>5474</c:v>
                </c:pt>
                <c:pt idx="669">
                  <c:v>5479</c:v>
                </c:pt>
                <c:pt idx="670">
                  <c:v>5481</c:v>
                </c:pt>
                <c:pt idx="671">
                  <c:v>5481</c:v>
                </c:pt>
                <c:pt idx="672">
                  <c:v>5483</c:v>
                </c:pt>
                <c:pt idx="673">
                  <c:v>5490</c:v>
                </c:pt>
                <c:pt idx="674">
                  <c:v>5496</c:v>
                </c:pt>
                <c:pt idx="675">
                  <c:v>5496</c:v>
                </c:pt>
                <c:pt idx="676">
                  <c:v>5497.5</c:v>
                </c:pt>
                <c:pt idx="677">
                  <c:v>5498</c:v>
                </c:pt>
                <c:pt idx="678">
                  <c:v>5503</c:v>
                </c:pt>
                <c:pt idx="679">
                  <c:v>5503</c:v>
                </c:pt>
                <c:pt idx="680">
                  <c:v>5505</c:v>
                </c:pt>
                <c:pt idx="681">
                  <c:v>5505</c:v>
                </c:pt>
                <c:pt idx="682">
                  <c:v>5506.5</c:v>
                </c:pt>
                <c:pt idx="683">
                  <c:v>5506.5</c:v>
                </c:pt>
                <c:pt idx="684">
                  <c:v>5512</c:v>
                </c:pt>
                <c:pt idx="685">
                  <c:v>5525</c:v>
                </c:pt>
                <c:pt idx="686">
                  <c:v>5528.5</c:v>
                </c:pt>
                <c:pt idx="687">
                  <c:v>5530.5</c:v>
                </c:pt>
                <c:pt idx="688">
                  <c:v>5536</c:v>
                </c:pt>
                <c:pt idx="689">
                  <c:v>5560</c:v>
                </c:pt>
                <c:pt idx="690">
                  <c:v>5648</c:v>
                </c:pt>
                <c:pt idx="691">
                  <c:v>5650</c:v>
                </c:pt>
                <c:pt idx="692">
                  <c:v>5760</c:v>
                </c:pt>
                <c:pt idx="693">
                  <c:v>6091</c:v>
                </c:pt>
                <c:pt idx="694">
                  <c:v>6091</c:v>
                </c:pt>
                <c:pt idx="695">
                  <c:v>6131</c:v>
                </c:pt>
                <c:pt idx="696">
                  <c:v>6151</c:v>
                </c:pt>
                <c:pt idx="697">
                  <c:v>6151</c:v>
                </c:pt>
                <c:pt idx="698">
                  <c:v>6153</c:v>
                </c:pt>
                <c:pt idx="699">
                  <c:v>6153</c:v>
                </c:pt>
                <c:pt idx="700">
                  <c:v>6156.5</c:v>
                </c:pt>
                <c:pt idx="701">
                  <c:v>6156.5</c:v>
                </c:pt>
                <c:pt idx="702">
                  <c:v>6241</c:v>
                </c:pt>
                <c:pt idx="703">
                  <c:v>6241</c:v>
                </c:pt>
                <c:pt idx="704">
                  <c:v>6241</c:v>
                </c:pt>
                <c:pt idx="705">
                  <c:v>6241</c:v>
                </c:pt>
                <c:pt idx="706">
                  <c:v>6291</c:v>
                </c:pt>
                <c:pt idx="707">
                  <c:v>6302</c:v>
                </c:pt>
                <c:pt idx="708">
                  <c:v>6361</c:v>
                </c:pt>
                <c:pt idx="709">
                  <c:v>6454</c:v>
                </c:pt>
                <c:pt idx="710">
                  <c:v>6476</c:v>
                </c:pt>
                <c:pt idx="711">
                  <c:v>6577</c:v>
                </c:pt>
                <c:pt idx="712">
                  <c:v>6577</c:v>
                </c:pt>
                <c:pt idx="713">
                  <c:v>6590</c:v>
                </c:pt>
                <c:pt idx="714">
                  <c:v>6612</c:v>
                </c:pt>
                <c:pt idx="715">
                  <c:v>6640</c:v>
                </c:pt>
                <c:pt idx="716">
                  <c:v>6656</c:v>
                </c:pt>
                <c:pt idx="717">
                  <c:v>6680</c:v>
                </c:pt>
                <c:pt idx="718">
                  <c:v>6724</c:v>
                </c:pt>
                <c:pt idx="719">
                  <c:v>6732</c:v>
                </c:pt>
                <c:pt idx="720">
                  <c:v>6741</c:v>
                </c:pt>
                <c:pt idx="721">
                  <c:v>6790</c:v>
                </c:pt>
                <c:pt idx="722">
                  <c:v>6790</c:v>
                </c:pt>
                <c:pt idx="723">
                  <c:v>6792</c:v>
                </c:pt>
                <c:pt idx="724">
                  <c:v>6792</c:v>
                </c:pt>
                <c:pt idx="725">
                  <c:v>6792</c:v>
                </c:pt>
                <c:pt idx="726">
                  <c:v>6792</c:v>
                </c:pt>
                <c:pt idx="727">
                  <c:v>6792</c:v>
                </c:pt>
                <c:pt idx="728">
                  <c:v>6792</c:v>
                </c:pt>
                <c:pt idx="729">
                  <c:v>6792</c:v>
                </c:pt>
                <c:pt idx="730">
                  <c:v>6792</c:v>
                </c:pt>
                <c:pt idx="731">
                  <c:v>6792</c:v>
                </c:pt>
                <c:pt idx="732">
                  <c:v>6792</c:v>
                </c:pt>
                <c:pt idx="733">
                  <c:v>6792</c:v>
                </c:pt>
                <c:pt idx="734">
                  <c:v>6792</c:v>
                </c:pt>
                <c:pt idx="735">
                  <c:v>6792</c:v>
                </c:pt>
                <c:pt idx="736">
                  <c:v>6792</c:v>
                </c:pt>
                <c:pt idx="737">
                  <c:v>6792</c:v>
                </c:pt>
                <c:pt idx="738">
                  <c:v>6794</c:v>
                </c:pt>
                <c:pt idx="739">
                  <c:v>6794</c:v>
                </c:pt>
                <c:pt idx="740">
                  <c:v>6794</c:v>
                </c:pt>
                <c:pt idx="741">
                  <c:v>6794</c:v>
                </c:pt>
                <c:pt idx="742">
                  <c:v>6794</c:v>
                </c:pt>
                <c:pt idx="743">
                  <c:v>6794</c:v>
                </c:pt>
                <c:pt idx="744">
                  <c:v>6794</c:v>
                </c:pt>
                <c:pt idx="745">
                  <c:v>6853</c:v>
                </c:pt>
                <c:pt idx="746">
                  <c:v>6858</c:v>
                </c:pt>
                <c:pt idx="747">
                  <c:v>6858</c:v>
                </c:pt>
                <c:pt idx="748">
                  <c:v>6858</c:v>
                </c:pt>
                <c:pt idx="749">
                  <c:v>6858</c:v>
                </c:pt>
                <c:pt idx="750">
                  <c:v>6875</c:v>
                </c:pt>
                <c:pt idx="751">
                  <c:v>6888</c:v>
                </c:pt>
                <c:pt idx="752">
                  <c:v>6913</c:v>
                </c:pt>
                <c:pt idx="753">
                  <c:v>6943</c:v>
                </c:pt>
                <c:pt idx="754">
                  <c:v>7013</c:v>
                </c:pt>
                <c:pt idx="755">
                  <c:v>7062</c:v>
                </c:pt>
                <c:pt idx="756">
                  <c:v>7121</c:v>
                </c:pt>
                <c:pt idx="757">
                  <c:v>7150</c:v>
                </c:pt>
                <c:pt idx="758">
                  <c:v>7154</c:v>
                </c:pt>
                <c:pt idx="759">
                  <c:v>7222</c:v>
                </c:pt>
                <c:pt idx="760">
                  <c:v>7270</c:v>
                </c:pt>
                <c:pt idx="761">
                  <c:v>7384</c:v>
                </c:pt>
                <c:pt idx="762">
                  <c:v>7385</c:v>
                </c:pt>
                <c:pt idx="763">
                  <c:v>7385</c:v>
                </c:pt>
                <c:pt idx="764">
                  <c:v>7431</c:v>
                </c:pt>
                <c:pt idx="765">
                  <c:v>7440</c:v>
                </c:pt>
                <c:pt idx="766">
                  <c:v>7440</c:v>
                </c:pt>
                <c:pt idx="767">
                  <c:v>7440</c:v>
                </c:pt>
                <c:pt idx="768">
                  <c:v>7440</c:v>
                </c:pt>
                <c:pt idx="769">
                  <c:v>7440</c:v>
                </c:pt>
                <c:pt idx="770">
                  <c:v>7442</c:v>
                </c:pt>
                <c:pt idx="771">
                  <c:v>7442</c:v>
                </c:pt>
                <c:pt idx="772">
                  <c:v>7442</c:v>
                </c:pt>
                <c:pt idx="773">
                  <c:v>7442</c:v>
                </c:pt>
                <c:pt idx="774">
                  <c:v>7464</c:v>
                </c:pt>
                <c:pt idx="775">
                  <c:v>7464</c:v>
                </c:pt>
                <c:pt idx="776">
                  <c:v>7488</c:v>
                </c:pt>
                <c:pt idx="777">
                  <c:v>7501</c:v>
                </c:pt>
                <c:pt idx="778">
                  <c:v>7602</c:v>
                </c:pt>
                <c:pt idx="779">
                  <c:v>7643</c:v>
                </c:pt>
                <c:pt idx="780">
                  <c:v>7648</c:v>
                </c:pt>
                <c:pt idx="781">
                  <c:v>7828</c:v>
                </c:pt>
                <c:pt idx="782">
                  <c:v>8011</c:v>
                </c:pt>
                <c:pt idx="783">
                  <c:v>8022</c:v>
                </c:pt>
                <c:pt idx="784">
                  <c:v>8090</c:v>
                </c:pt>
                <c:pt idx="785">
                  <c:v>8092</c:v>
                </c:pt>
                <c:pt idx="786">
                  <c:v>8147</c:v>
                </c:pt>
                <c:pt idx="787">
                  <c:v>8164</c:v>
                </c:pt>
                <c:pt idx="788">
                  <c:v>8189</c:v>
                </c:pt>
                <c:pt idx="789">
                  <c:v>8208</c:v>
                </c:pt>
                <c:pt idx="790">
                  <c:v>8470</c:v>
                </c:pt>
                <c:pt idx="791">
                  <c:v>8493</c:v>
                </c:pt>
                <c:pt idx="792">
                  <c:v>8685</c:v>
                </c:pt>
                <c:pt idx="793">
                  <c:v>8748</c:v>
                </c:pt>
                <c:pt idx="794">
                  <c:v>8762</c:v>
                </c:pt>
                <c:pt idx="795">
                  <c:v>8792</c:v>
                </c:pt>
                <c:pt idx="796">
                  <c:v>8795</c:v>
                </c:pt>
                <c:pt idx="797">
                  <c:v>8795</c:v>
                </c:pt>
                <c:pt idx="798">
                  <c:v>8795</c:v>
                </c:pt>
                <c:pt idx="799">
                  <c:v>8797</c:v>
                </c:pt>
                <c:pt idx="800">
                  <c:v>8797</c:v>
                </c:pt>
                <c:pt idx="801">
                  <c:v>8805</c:v>
                </c:pt>
                <c:pt idx="802">
                  <c:v>8808</c:v>
                </c:pt>
                <c:pt idx="803">
                  <c:v>8808</c:v>
                </c:pt>
                <c:pt idx="804">
                  <c:v>8808</c:v>
                </c:pt>
                <c:pt idx="805">
                  <c:v>8808</c:v>
                </c:pt>
                <c:pt idx="806">
                  <c:v>8808</c:v>
                </c:pt>
                <c:pt idx="807">
                  <c:v>8808</c:v>
                </c:pt>
                <c:pt idx="808">
                  <c:v>8808</c:v>
                </c:pt>
                <c:pt idx="809">
                  <c:v>8808</c:v>
                </c:pt>
                <c:pt idx="810">
                  <c:v>8808</c:v>
                </c:pt>
                <c:pt idx="811">
                  <c:v>8810</c:v>
                </c:pt>
                <c:pt idx="812">
                  <c:v>8836</c:v>
                </c:pt>
                <c:pt idx="813">
                  <c:v>8847</c:v>
                </c:pt>
                <c:pt idx="814">
                  <c:v>8902</c:v>
                </c:pt>
                <c:pt idx="815">
                  <c:v>8913</c:v>
                </c:pt>
                <c:pt idx="816">
                  <c:v>8913</c:v>
                </c:pt>
                <c:pt idx="817">
                  <c:v>8935</c:v>
                </c:pt>
                <c:pt idx="818">
                  <c:v>8942</c:v>
                </c:pt>
                <c:pt idx="819">
                  <c:v>8953</c:v>
                </c:pt>
                <c:pt idx="820">
                  <c:v>8953</c:v>
                </c:pt>
                <c:pt idx="821">
                  <c:v>8970</c:v>
                </c:pt>
                <c:pt idx="822">
                  <c:v>9107</c:v>
                </c:pt>
                <c:pt idx="823">
                  <c:v>9109</c:v>
                </c:pt>
                <c:pt idx="824">
                  <c:v>9120</c:v>
                </c:pt>
                <c:pt idx="825">
                  <c:v>9144</c:v>
                </c:pt>
                <c:pt idx="826">
                  <c:v>9148</c:v>
                </c:pt>
                <c:pt idx="827">
                  <c:v>9214</c:v>
                </c:pt>
                <c:pt idx="828">
                  <c:v>9291</c:v>
                </c:pt>
                <c:pt idx="829">
                  <c:v>9354</c:v>
                </c:pt>
                <c:pt idx="830">
                  <c:v>9403</c:v>
                </c:pt>
                <c:pt idx="831">
                  <c:v>9435</c:v>
                </c:pt>
                <c:pt idx="832">
                  <c:v>9435</c:v>
                </c:pt>
                <c:pt idx="833">
                  <c:v>9435</c:v>
                </c:pt>
                <c:pt idx="834">
                  <c:v>9447</c:v>
                </c:pt>
                <c:pt idx="835">
                  <c:v>9458</c:v>
                </c:pt>
                <c:pt idx="836">
                  <c:v>9464</c:v>
                </c:pt>
                <c:pt idx="837">
                  <c:v>9469</c:v>
                </c:pt>
                <c:pt idx="838">
                  <c:v>9480</c:v>
                </c:pt>
                <c:pt idx="839">
                  <c:v>9491</c:v>
                </c:pt>
                <c:pt idx="840">
                  <c:v>9541</c:v>
                </c:pt>
                <c:pt idx="841">
                  <c:v>9601</c:v>
                </c:pt>
                <c:pt idx="842">
                  <c:v>9656</c:v>
                </c:pt>
                <c:pt idx="843">
                  <c:v>9669</c:v>
                </c:pt>
                <c:pt idx="844">
                  <c:v>9691</c:v>
                </c:pt>
                <c:pt idx="845">
                  <c:v>9732</c:v>
                </c:pt>
                <c:pt idx="846">
                  <c:v>9798</c:v>
                </c:pt>
                <c:pt idx="847">
                  <c:v>9820</c:v>
                </c:pt>
                <c:pt idx="848">
                  <c:v>9825</c:v>
                </c:pt>
                <c:pt idx="849">
                  <c:v>10050</c:v>
                </c:pt>
                <c:pt idx="850">
                  <c:v>10050</c:v>
                </c:pt>
                <c:pt idx="851">
                  <c:v>10050</c:v>
                </c:pt>
                <c:pt idx="852">
                  <c:v>10097</c:v>
                </c:pt>
                <c:pt idx="853">
                  <c:v>10097</c:v>
                </c:pt>
                <c:pt idx="854">
                  <c:v>10110</c:v>
                </c:pt>
                <c:pt idx="855">
                  <c:v>10110</c:v>
                </c:pt>
                <c:pt idx="856">
                  <c:v>10110</c:v>
                </c:pt>
                <c:pt idx="857">
                  <c:v>10110</c:v>
                </c:pt>
                <c:pt idx="858">
                  <c:v>10110</c:v>
                </c:pt>
                <c:pt idx="859">
                  <c:v>10110</c:v>
                </c:pt>
                <c:pt idx="860">
                  <c:v>10119</c:v>
                </c:pt>
                <c:pt idx="861">
                  <c:v>10141</c:v>
                </c:pt>
                <c:pt idx="862">
                  <c:v>10141</c:v>
                </c:pt>
                <c:pt idx="863">
                  <c:v>10141</c:v>
                </c:pt>
                <c:pt idx="864">
                  <c:v>10141</c:v>
                </c:pt>
                <c:pt idx="865">
                  <c:v>10141</c:v>
                </c:pt>
                <c:pt idx="866">
                  <c:v>10141</c:v>
                </c:pt>
                <c:pt idx="867">
                  <c:v>10149</c:v>
                </c:pt>
                <c:pt idx="868">
                  <c:v>10149</c:v>
                </c:pt>
                <c:pt idx="869">
                  <c:v>10149</c:v>
                </c:pt>
                <c:pt idx="870">
                  <c:v>10165</c:v>
                </c:pt>
                <c:pt idx="871">
                  <c:v>10224</c:v>
                </c:pt>
                <c:pt idx="872">
                  <c:v>10308</c:v>
                </c:pt>
                <c:pt idx="873">
                  <c:v>10407</c:v>
                </c:pt>
                <c:pt idx="874">
                  <c:v>10407</c:v>
                </c:pt>
                <c:pt idx="875">
                  <c:v>10459</c:v>
                </c:pt>
                <c:pt idx="876">
                  <c:v>10472</c:v>
                </c:pt>
                <c:pt idx="877">
                  <c:v>10685</c:v>
                </c:pt>
                <c:pt idx="878">
                  <c:v>10689</c:v>
                </c:pt>
                <c:pt idx="879">
                  <c:v>10703</c:v>
                </c:pt>
                <c:pt idx="880">
                  <c:v>10703</c:v>
                </c:pt>
                <c:pt idx="881">
                  <c:v>10703</c:v>
                </c:pt>
                <c:pt idx="882">
                  <c:v>10707</c:v>
                </c:pt>
                <c:pt idx="883">
                  <c:v>10747</c:v>
                </c:pt>
                <c:pt idx="884">
                  <c:v>10747</c:v>
                </c:pt>
                <c:pt idx="885">
                  <c:v>10758</c:v>
                </c:pt>
                <c:pt idx="886">
                  <c:v>10771</c:v>
                </c:pt>
                <c:pt idx="887">
                  <c:v>10802</c:v>
                </c:pt>
                <c:pt idx="888">
                  <c:v>10804</c:v>
                </c:pt>
                <c:pt idx="889">
                  <c:v>10813</c:v>
                </c:pt>
                <c:pt idx="890">
                  <c:v>10813</c:v>
                </c:pt>
                <c:pt idx="891">
                  <c:v>10813</c:v>
                </c:pt>
                <c:pt idx="892">
                  <c:v>10813</c:v>
                </c:pt>
                <c:pt idx="893">
                  <c:v>10813</c:v>
                </c:pt>
                <c:pt idx="894">
                  <c:v>10813</c:v>
                </c:pt>
                <c:pt idx="895">
                  <c:v>10824</c:v>
                </c:pt>
                <c:pt idx="896">
                  <c:v>10824</c:v>
                </c:pt>
                <c:pt idx="897">
                  <c:v>10835</c:v>
                </c:pt>
                <c:pt idx="898">
                  <c:v>10835</c:v>
                </c:pt>
                <c:pt idx="899">
                  <c:v>10859</c:v>
                </c:pt>
                <c:pt idx="900">
                  <c:v>10868</c:v>
                </c:pt>
                <c:pt idx="901">
                  <c:v>10868</c:v>
                </c:pt>
                <c:pt idx="902">
                  <c:v>10868</c:v>
                </c:pt>
                <c:pt idx="903">
                  <c:v>10868</c:v>
                </c:pt>
                <c:pt idx="904">
                  <c:v>10873.5</c:v>
                </c:pt>
                <c:pt idx="905">
                  <c:v>10873.5</c:v>
                </c:pt>
                <c:pt idx="906">
                  <c:v>10877.5</c:v>
                </c:pt>
                <c:pt idx="907">
                  <c:v>10886.5</c:v>
                </c:pt>
                <c:pt idx="908">
                  <c:v>10886.5</c:v>
                </c:pt>
                <c:pt idx="909">
                  <c:v>10903</c:v>
                </c:pt>
                <c:pt idx="910">
                  <c:v>10905</c:v>
                </c:pt>
                <c:pt idx="911">
                  <c:v>10905</c:v>
                </c:pt>
                <c:pt idx="912">
                  <c:v>10947</c:v>
                </c:pt>
                <c:pt idx="913">
                  <c:v>10947</c:v>
                </c:pt>
                <c:pt idx="914">
                  <c:v>10947</c:v>
                </c:pt>
                <c:pt idx="915">
                  <c:v>10958</c:v>
                </c:pt>
                <c:pt idx="916">
                  <c:v>10958</c:v>
                </c:pt>
                <c:pt idx="917">
                  <c:v>10958</c:v>
                </c:pt>
                <c:pt idx="918">
                  <c:v>11030</c:v>
                </c:pt>
                <c:pt idx="919">
                  <c:v>11035</c:v>
                </c:pt>
                <c:pt idx="920">
                  <c:v>11035</c:v>
                </c:pt>
                <c:pt idx="921">
                  <c:v>11037</c:v>
                </c:pt>
                <c:pt idx="922">
                  <c:v>11037</c:v>
                </c:pt>
                <c:pt idx="923">
                  <c:v>11037</c:v>
                </c:pt>
                <c:pt idx="924">
                  <c:v>11298</c:v>
                </c:pt>
                <c:pt idx="925">
                  <c:v>11329</c:v>
                </c:pt>
                <c:pt idx="926">
                  <c:v>11329</c:v>
                </c:pt>
                <c:pt idx="927">
                  <c:v>11342</c:v>
                </c:pt>
                <c:pt idx="928">
                  <c:v>11397</c:v>
                </c:pt>
                <c:pt idx="929">
                  <c:v>11397</c:v>
                </c:pt>
                <c:pt idx="930">
                  <c:v>11397</c:v>
                </c:pt>
                <c:pt idx="931">
                  <c:v>11397</c:v>
                </c:pt>
                <c:pt idx="932">
                  <c:v>11397</c:v>
                </c:pt>
                <c:pt idx="933">
                  <c:v>11408</c:v>
                </c:pt>
                <c:pt idx="934">
                  <c:v>11413.5</c:v>
                </c:pt>
                <c:pt idx="935">
                  <c:v>11413.5</c:v>
                </c:pt>
                <c:pt idx="936">
                  <c:v>11430</c:v>
                </c:pt>
                <c:pt idx="937">
                  <c:v>11436</c:v>
                </c:pt>
                <c:pt idx="938">
                  <c:v>11436</c:v>
                </c:pt>
                <c:pt idx="939">
                  <c:v>11454</c:v>
                </c:pt>
                <c:pt idx="940">
                  <c:v>11454</c:v>
                </c:pt>
                <c:pt idx="941">
                  <c:v>11454</c:v>
                </c:pt>
                <c:pt idx="942">
                  <c:v>11454</c:v>
                </c:pt>
                <c:pt idx="943">
                  <c:v>11460</c:v>
                </c:pt>
                <c:pt idx="944">
                  <c:v>11460</c:v>
                </c:pt>
                <c:pt idx="945">
                  <c:v>11470.5</c:v>
                </c:pt>
                <c:pt idx="946">
                  <c:v>11470.5</c:v>
                </c:pt>
                <c:pt idx="947">
                  <c:v>11474</c:v>
                </c:pt>
                <c:pt idx="948">
                  <c:v>11474</c:v>
                </c:pt>
                <c:pt idx="949">
                  <c:v>11474</c:v>
                </c:pt>
                <c:pt idx="950">
                  <c:v>11487</c:v>
                </c:pt>
                <c:pt idx="951">
                  <c:v>11487</c:v>
                </c:pt>
                <c:pt idx="952">
                  <c:v>11487</c:v>
                </c:pt>
                <c:pt idx="953">
                  <c:v>11496</c:v>
                </c:pt>
                <c:pt idx="954">
                  <c:v>11509</c:v>
                </c:pt>
                <c:pt idx="955">
                  <c:v>11509</c:v>
                </c:pt>
                <c:pt idx="956">
                  <c:v>11509</c:v>
                </c:pt>
                <c:pt idx="957">
                  <c:v>11509</c:v>
                </c:pt>
                <c:pt idx="958">
                  <c:v>11509</c:v>
                </c:pt>
                <c:pt idx="959">
                  <c:v>11572</c:v>
                </c:pt>
                <c:pt idx="960">
                  <c:v>11641</c:v>
                </c:pt>
                <c:pt idx="961">
                  <c:v>11660</c:v>
                </c:pt>
                <c:pt idx="962">
                  <c:v>11707</c:v>
                </c:pt>
                <c:pt idx="963">
                  <c:v>11781</c:v>
                </c:pt>
                <c:pt idx="964">
                  <c:v>11959</c:v>
                </c:pt>
                <c:pt idx="965">
                  <c:v>11979</c:v>
                </c:pt>
                <c:pt idx="966">
                  <c:v>12064</c:v>
                </c:pt>
                <c:pt idx="967">
                  <c:v>12069</c:v>
                </c:pt>
                <c:pt idx="968">
                  <c:v>12104</c:v>
                </c:pt>
                <c:pt idx="969">
                  <c:v>12119</c:v>
                </c:pt>
                <c:pt idx="970">
                  <c:v>12159</c:v>
                </c:pt>
                <c:pt idx="971">
                  <c:v>12159</c:v>
                </c:pt>
                <c:pt idx="972">
                  <c:v>12159</c:v>
                </c:pt>
                <c:pt idx="973">
                  <c:v>12159</c:v>
                </c:pt>
                <c:pt idx="974">
                  <c:v>12159</c:v>
                </c:pt>
                <c:pt idx="975">
                  <c:v>12159</c:v>
                </c:pt>
                <c:pt idx="976">
                  <c:v>12168</c:v>
                </c:pt>
                <c:pt idx="977">
                  <c:v>12194</c:v>
                </c:pt>
                <c:pt idx="978">
                  <c:v>12200</c:v>
                </c:pt>
                <c:pt idx="979">
                  <c:v>12209</c:v>
                </c:pt>
                <c:pt idx="980">
                  <c:v>12258</c:v>
                </c:pt>
                <c:pt idx="981">
                  <c:v>12258</c:v>
                </c:pt>
                <c:pt idx="982">
                  <c:v>12258</c:v>
                </c:pt>
                <c:pt idx="983">
                  <c:v>12258</c:v>
                </c:pt>
                <c:pt idx="984">
                  <c:v>12258</c:v>
                </c:pt>
                <c:pt idx="985">
                  <c:v>12258</c:v>
                </c:pt>
                <c:pt idx="986">
                  <c:v>12259</c:v>
                </c:pt>
                <c:pt idx="987">
                  <c:v>12264</c:v>
                </c:pt>
                <c:pt idx="988">
                  <c:v>12334</c:v>
                </c:pt>
                <c:pt idx="989">
                  <c:v>12537</c:v>
                </c:pt>
                <c:pt idx="990">
                  <c:v>12574</c:v>
                </c:pt>
                <c:pt idx="991">
                  <c:v>12589</c:v>
                </c:pt>
                <c:pt idx="992">
                  <c:v>12730</c:v>
                </c:pt>
                <c:pt idx="993">
                  <c:v>12743</c:v>
                </c:pt>
                <c:pt idx="994">
                  <c:v>12807</c:v>
                </c:pt>
                <c:pt idx="995">
                  <c:v>12809</c:v>
                </c:pt>
                <c:pt idx="996">
                  <c:v>12809</c:v>
                </c:pt>
                <c:pt idx="997">
                  <c:v>12809</c:v>
                </c:pt>
                <c:pt idx="998">
                  <c:v>12809</c:v>
                </c:pt>
                <c:pt idx="999">
                  <c:v>13070</c:v>
                </c:pt>
                <c:pt idx="1000">
                  <c:v>13127</c:v>
                </c:pt>
                <c:pt idx="1001">
                  <c:v>13149</c:v>
                </c:pt>
                <c:pt idx="1002">
                  <c:v>13193</c:v>
                </c:pt>
                <c:pt idx="1003">
                  <c:v>13296</c:v>
                </c:pt>
                <c:pt idx="1004">
                  <c:v>13340</c:v>
                </c:pt>
                <c:pt idx="1005">
                  <c:v>13413</c:v>
                </c:pt>
                <c:pt idx="1006">
                  <c:v>13424</c:v>
                </c:pt>
                <c:pt idx="1007">
                  <c:v>13459</c:v>
                </c:pt>
                <c:pt idx="1008">
                  <c:v>13467</c:v>
                </c:pt>
                <c:pt idx="1009">
                  <c:v>13514</c:v>
                </c:pt>
                <c:pt idx="1010">
                  <c:v>13514</c:v>
                </c:pt>
                <c:pt idx="1011">
                  <c:v>13514</c:v>
                </c:pt>
                <c:pt idx="1012">
                  <c:v>13514</c:v>
                </c:pt>
                <c:pt idx="1013">
                  <c:v>13514</c:v>
                </c:pt>
                <c:pt idx="1014">
                  <c:v>13514</c:v>
                </c:pt>
                <c:pt idx="1015">
                  <c:v>13531</c:v>
                </c:pt>
                <c:pt idx="1016">
                  <c:v>13602</c:v>
                </c:pt>
                <c:pt idx="1017">
                  <c:v>13613</c:v>
                </c:pt>
                <c:pt idx="1018">
                  <c:v>13624</c:v>
                </c:pt>
                <c:pt idx="1019">
                  <c:v>13626</c:v>
                </c:pt>
                <c:pt idx="1020">
                  <c:v>13747</c:v>
                </c:pt>
                <c:pt idx="1021">
                  <c:v>13948</c:v>
                </c:pt>
                <c:pt idx="1022">
                  <c:v>13951</c:v>
                </c:pt>
                <c:pt idx="1023">
                  <c:v>14014</c:v>
                </c:pt>
                <c:pt idx="1024">
                  <c:v>14146</c:v>
                </c:pt>
                <c:pt idx="1025">
                  <c:v>14186</c:v>
                </c:pt>
                <c:pt idx="1026">
                  <c:v>14186</c:v>
                </c:pt>
                <c:pt idx="1027">
                  <c:v>14296</c:v>
                </c:pt>
                <c:pt idx="1028">
                  <c:v>14403</c:v>
                </c:pt>
                <c:pt idx="1029">
                  <c:v>14447</c:v>
                </c:pt>
                <c:pt idx="1030">
                  <c:v>14498</c:v>
                </c:pt>
                <c:pt idx="1031">
                  <c:v>14544</c:v>
                </c:pt>
                <c:pt idx="1032">
                  <c:v>14713</c:v>
                </c:pt>
                <c:pt idx="1033">
                  <c:v>14713</c:v>
                </c:pt>
                <c:pt idx="1034">
                  <c:v>14713</c:v>
                </c:pt>
                <c:pt idx="1035">
                  <c:v>14741</c:v>
                </c:pt>
                <c:pt idx="1036">
                  <c:v>14825</c:v>
                </c:pt>
                <c:pt idx="1037">
                  <c:v>14825</c:v>
                </c:pt>
                <c:pt idx="1038">
                  <c:v>14825</c:v>
                </c:pt>
                <c:pt idx="1039">
                  <c:v>14825</c:v>
                </c:pt>
                <c:pt idx="1040">
                  <c:v>14825</c:v>
                </c:pt>
                <c:pt idx="1041">
                  <c:v>14836</c:v>
                </c:pt>
                <c:pt idx="1042">
                  <c:v>14836</c:v>
                </c:pt>
                <c:pt idx="1043">
                  <c:v>14836</c:v>
                </c:pt>
                <c:pt idx="1044">
                  <c:v>14853</c:v>
                </c:pt>
                <c:pt idx="1045">
                  <c:v>14897</c:v>
                </c:pt>
                <c:pt idx="1046">
                  <c:v>14913</c:v>
                </c:pt>
                <c:pt idx="1047">
                  <c:v>14932</c:v>
                </c:pt>
                <c:pt idx="1048">
                  <c:v>14935</c:v>
                </c:pt>
                <c:pt idx="1049">
                  <c:v>14941</c:v>
                </c:pt>
                <c:pt idx="1050">
                  <c:v>14951.5</c:v>
                </c:pt>
                <c:pt idx="1051">
                  <c:v>14951.5</c:v>
                </c:pt>
                <c:pt idx="1052">
                  <c:v>14968</c:v>
                </c:pt>
                <c:pt idx="1053">
                  <c:v>14974</c:v>
                </c:pt>
                <c:pt idx="1054">
                  <c:v>14981</c:v>
                </c:pt>
                <c:pt idx="1055">
                  <c:v>14981</c:v>
                </c:pt>
                <c:pt idx="1056">
                  <c:v>14981</c:v>
                </c:pt>
                <c:pt idx="1057">
                  <c:v>15031</c:v>
                </c:pt>
                <c:pt idx="1058">
                  <c:v>15031</c:v>
                </c:pt>
                <c:pt idx="1059">
                  <c:v>15064</c:v>
                </c:pt>
                <c:pt idx="1060">
                  <c:v>15069</c:v>
                </c:pt>
                <c:pt idx="1061">
                  <c:v>15249</c:v>
                </c:pt>
                <c:pt idx="1062">
                  <c:v>15249</c:v>
                </c:pt>
                <c:pt idx="1063">
                  <c:v>15249</c:v>
                </c:pt>
                <c:pt idx="1064">
                  <c:v>15295</c:v>
                </c:pt>
                <c:pt idx="1065">
                  <c:v>15330</c:v>
                </c:pt>
                <c:pt idx="1066">
                  <c:v>15420</c:v>
                </c:pt>
                <c:pt idx="1067">
                  <c:v>15464</c:v>
                </c:pt>
                <c:pt idx="1068">
                  <c:v>15472</c:v>
                </c:pt>
                <c:pt idx="1069">
                  <c:v>15497</c:v>
                </c:pt>
                <c:pt idx="1070">
                  <c:v>15499</c:v>
                </c:pt>
                <c:pt idx="1071">
                  <c:v>15508</c:v>
                </c:pt>
                <c:pt idx="1072">
                  <c:v>15508</c:v>
                </c:pt>
                <c:pt idx="1073">
                  <c:v>15525</c:v>
                </c:pt>
                <c:pt idx="1074">
                  <c:v>15591</c:v>
                </c:pt>
                <c:pt idx="1075">
                  <c:v>15613</c:v>
                </c:pt>
                <c:pt idx="1076">
                  <c:v>15613</c:v>
                </c:pt>
                <c:pt idx="1077">
                  <c:v>15618</c:v>
                </c:pt>
                <c:pt idx="1078">
                  <c:v>15631</c:v>
                </c:pt>
                <c:pt idx="1079">
                  <c:v>15635</c:v>
                </c:pt>
                <c:pt idx="1080">
                  <c:v>15637</c:v>
                </c:pt>
                <c:pt idx="1081">
                  <c:v>15646</c:v>
                </c:pt>
                <c:pt idx="1082">
                  <c:v>15675</c:v>
                </c:pt>
                <c:pt idx="1083">
                  <c:v>15675</c:v>
                </c:pt>
                <c:pt idx="1084">
                  <c:v>15675</c:v>
                </c:pt>
                <c:pt idx="1085">
                  <c:v>15675</c:v>
                </c:pt>
                <c:pt idx="1086">
                  <c:v>15686</c:v>
                </c:pt>
                <c:pt idx="1087">
                  <c:v>15729</c:v>
                </c:pt>
                <c:pt idx="1088">
                  <c:v>15738</c:v>
                </c:pt>
                <c:pt idx="1089">
                  <c:v>15741</c:v>
                </c:pt>
                <c:pt idx="1090">
                  <c:v>15785</c:v>
                </c:pt>
                <c:pt idx="1091">
                  <c:v>15793</c:v>
                </c:pt>
                <c:pt idx="1092">
                  <c:v>15798</c:v>
                </c:pt>
                <c:pt idx="1093">
                  <c:v>16013</c:v>
                </c:pt>
                <c:pt idx="1094">
                  <c:v>16172</c:v>
                </c:pt>
                <c:pt idx="1095">
                  <c:v>16219</c:v>
                </c:pt>
                <c:pt idx="1096">
                  <c:v>16221</c:v>
                </c:pt>
                <c:pt idx="1097">
                  <c:v>16230</c:v>
                </c:pt>
                <c:pt idx="1098">
                  <c:v>16230</c:v>
                </c:pt>
                <c:pt idx="1099">
                  <c:v>16230</c:v>
                </c:pt>
                <c:pt idx="1100">
                  <c:v>16241</c:v>
                </c:pt>
                <c:pt idx="1101">
                  <c:v>16247</c:v>
                </c:pt>
                <c:pt idx="1102">
                  <c:v>16247</c:v>
                </c:pt>
                <c:pt idx="1103">
                  <c:v>16292</c:v>
                </c:pt>
                <c:pt idx="1104">
                  <c:v>16296</c:v>
                </c:pt>
                <c:pt idx="1105">
                  <c:v>16301</c:v>
                </c:pt>
                <c:pt idx="1106">
                  <c:v>16329</c:v>
                </c:pt>
                <c:pt idx="1107">
                  <c:v>16331</c:v>
                </c:pt>
                <c:pt idx="1108">
                  <c:v>16434</c:v>
                </c:pt>
                <c:pt idx="1109">
                  <c:v>16471</c:v>
                </c:pt>
                <c:pt idx="1110">
                  <c:v>16471</c:v>
                </c:pt>
                <c:pt idx="1111">
                  <c:v>16654</c:v>
                </c:pt>
                <c:pt idx="1112">
                  <c:v>16753</c:v>
                </c:pt>
                <c:pt idx="1113">
                  <c:v>16753</c:v>
                </c:pt>
                <c:pt idx="1114">
                  <c:v>16753</c:v>
                </c:pt>
                <c:pt idx="1115">
                  <c:v>16753</c:v>
                </c:pt>
                <c:pt idx="1116">
                  <c:v>16753</c:v>
                </c:pt>
                <c:pt idx="1117">
                  <c:v>16753</c:v>
                </c:pt>
                <c:pt idx="1118">
                  <c:v>16783</c:v>
                </c:pt>
                <c:pt idx="1119">
                  <c:v>16792</c:v>
                </c:pt>
                <c:pt idx="1120">
                  <c:v>16852</c:v>
                </c:pt>
                <c:pt idx="1121">
                  <c:v>16852</c:v>
                </c:pt>
                <c:pt idx="1122">
                  <c:v>16858</c:v>
                </c:pt>
                <c:pt idx="1123">
                  <c:v>16869</c:v>
                </c:pt>
                <c:pt idx="1124">
                  <c:v>16902</c:v>
                </c:pt>
                <c:pt idx="1125">
                  <c:v>16968</c:v>
                </c:pt>
                <c:pt idx="1126">
                  <c:v>16970</c:v>
                </c:pt>
                <c:pt idx="1127">
                  <c:v>17038</c:v>
                </c:pt>
                <c:pt idx="1128">
                  <c:v>17080</c:v>
                </c:pt>
                <c:pt idx="1129">
                  <c:v>17089</c:v>
                </c:pt>
                <c:pt idx="1130">
                  <c:v>17089</c:v>
                </c:pt>
                <c:pt idx="1131">
                  <c:v>17089</c:v>
                </c:pt>
                <c:pt idx="1132">
                  <c:v>17089</c:v>
                </c:pt>
                <c:pt idx="1133">
                  <c:v>17089</c:v>
                </c:pt>
                <c:pt idx="1134">
                  <c:v>17089</c:v>
                </c:pt>
                <c:pt idx="1135">
                  <c:v>17104</c:v>
                </c:pt>
                <c:pt idx="1136">
                  <c:v>17115</c:v>
                </c:pt>
                <c:pt idx="1137">
                  <c:v>17194</c:v>
                </c:pt>
                <c:pt idx="1138">
                  <c:v>17251</c:v>
                </c:pt>
                <c:pt idx="1139">
                  <c:v>17299</c:v>
                </c:pt>
                <c:pt idx="1140">
                  <c:v>17310</c:v>
                </c:pt>
                <c:pt idx="1141">
                  <c:v>17348</c:v>
                </c:pt>
                <c:pt idx="1142">
                  <c:v>17376</c:v>
                </c:pt>
                <c:pt idx="1143">
                  <c:v>17501</c:v>
                </c:pt>
                <c:pt idx="1144">
                  <c:v>17534</c:v>
                </c:pt>
                <c:pt idx="1145">
                  <c:v>17537</c:v>
                </c:pt>
                <c:pt idx="1146">
                  <c:v>17537</c:v>
                </c:pt>
                <c:pt idx="1147">
                  <c:v>17537</c:v>
                </c:pt>
                <c:pt idx="1148">
                  <c:v>17537</c:v>
                </c:pt>
                <c:pt idx="1149">
                  <c:v>17537</c:v>
                </c:pt>
                <c:pt idx="1150">
                  <c:v>17537</c:v>
                </c:pt>
                <c:pt idx="1151">
                  <c:v>17537</c:v>
                </c:pt>
                <c:pt idx="1152">
                  <c:v>17537</c:v>
                </c:pt>
                <c:pt idx="1153">
                  <c:v>17631</c:v>
                </c:pt>
                <c:pt idx="1154">
                  <c:v>17640</c:v>
                </c:pt>
                <c:pt idx="1155">
                  <c:v>17681</c:v>
                </c:pt>
                <c:pt idx="1156">
                  <c:v>17734</c:v>
                </c:pt>
                <c:pt idx="1157">
                  <c:v>17754</c:v>
                </c:pt>
                <c:pt idx="1158">
                  <c:v>17820</c:v>
                </c:pt>
                <c:pt idx="1159">
                  <c:v>17844</c:v>
                </c:pt>
                <c:pt idx="1160">
                  <c:v>17914</c:v>
                </c:pt>
                <c:pt idx="1161">
                  <c:v>17914</c:v>
                </c:pt>
                <c:pt idx="1162">
                  <c:v>18002</c:v>
                </c:pt>
                <c:pt idx="1163">
                  <c:v>18002</c:v>
                </c:pt>
                <c:pt idx="1164">
                  <c:v>18002</c:v>
                </c:pt>
                <c:pt idx="1165">
                  <c:v>18051</c:v>
                </c:pt>
                <c:pt idx="1166">
                  <c:v>18070</c:v>
                </c:pt>
                <c:pt idx="1167">
                  <c:v>18075</c:v>
                </c:pt>
                <c:pt idx="1168">
                  <c:v>18086</c:v>
                </c:pt>
                <c:pt idx="1169">
                  <c:v>18108</c:v>
                </c:pt>
                <c:pt idx="1170">
                  <c:v>18108</c:v>
                </c:pt>
                <c:pt idx="1171">
                  <c:v>18130</c:v>
                </c:pt>
                <c:pt idx="1172">
                  <c:v>18130</c:v>
                </c:pt>
                <c:pt idx="1173">
                  <c:v>18180</c:v>
                </c:pt>
                <c:pt idx="1174">
                  <c:v>18182</c:v>
                </c:pt>
                <c:pt idx="1175">
                  <c:v>18272</c:v>
                </c:pt>
                <c:pt idx="1176">
                  <c:v>18279</c:v>
                </c:pt>
                <c:pt idx="1177">
                  <c:v>18330</c:v>
                </c:pt>
                <c:pt idx="1178">
                  <c:v>18338</c:v>
                </c:pt>
                <c:pt idx="1179">
                  <c:v>18347</c:v>
                </c:pt>
                <c:pt idx="1180">
                  <c:v>18349</c:v>
                </c:pt>
                <c:pt idx="1181">
                  <c:v>18471.5</c:v>
                </c:pt>
                <c:pt idx="1182">
                  <c:v>18549</c:v>
                </c:pt>
                <c:pt idx="1183">
                  <c:v>18587</c:v>
                </c:pt>
                <c:pt idx="1184">
                  <c:v>18587</c:v>
                </c:pt>
                <c:pt idx="1185">
                  <c:v>18636.5</c:v>
                </c:pt>
                <c:pt idx="1186">
                  <c:v>18636.5</c:v>
                </c:pt>
                <c:pt idx="1187">
                  <c:v>18660.5</c:v>
                </c:pt>
                <c:pt idx="1188">
                  <c:v>18660.5</c:v>
                </c:pt>
                <c:pt idx="1189">
                  <c:v>18682.5</c:v>
                </c:pt>
                <c:pt idx="1190">
                  <c:v>18682.5</c:v>
                </c:pt>
                <c:pt idx="1191">
                  <c:v>18695</c:v>
                </c:pt>
                <c:pt idx="1192">
                  <c:v>18695</c:v>
                </c:pt>
                <c:pt idx="1193">
                  <c:v>18780</c:v>
                </c:pt>
                <c:pt idx="1194">
                  <c:v>18826</c:v>
                </c:pt>
                <c:pt idx="1195">
                  <c:v>18826</c:v>
                </c:pt>
                <c:pt idx="1196">
                  <c:v>18826</c:v>
                </c:pt>
                <c:pt idx="1197">
                  <c:v>18826</c:v>
                </c:pt>
                <c:pt idx="1198">
                  <c:v>18878</c:v>
                </c:pt>
                <c:pt idx="1199">
                  <c:v>18934</c:v>
                </c:pt>
                <c:pt idx="1200">
                  <c:v>19045</c:v>
                </c:pt>
                <c:pt idx="1201">
                  <c:v>19353</c:v>
                </c:pt>
                <c:pt idx="1202">
                  <c:v>19353</c:v>
                </c:pt>
                <c:pt idx="1203">
                  <c:v>19416</c:v>
                </c:pt>
                <c:pt idx="1204">
                  <c:v>19436</c:v>
                </c:pt>
                <c:pt idx="1205">
                  <c:v>19451</c:v>
                </c:pt>
                <c:pt idx="1206">
                  <c:v>19597</c:v>
                </c:pt>
                <c:pt idx="1207">
                  <c:v>19597</c:v>
                </c:pt>
                <c:pt idx="1208">
                  <c:v>19597</c:v>
                </c:pt>
                <c:pt idx="1209">
                  <c:v>19597</c:v>
                </c:pt>
                <c:pt idx="1210">
                  <c:v>19638</c:v>
                </c:pt>
                <c:pt idx="1211">
                  <c:v>19671</c:v>
                </c:pt>
                <c:pt idx="1212">
                  <c:v>19693</c:v>
                </c:pt>
                <c:pt idx="1213">
                  <c:v>19712</c:v>
                </c:pt>
                <c:pt idx="1214">
                  <c:v>19712</c:v>
                </c:pt>
                <c:pt idx="1215">
                  <c:v>19712</c:v>
                </c:pt>
                <c:pt idx="1216">
                  <c:v>19955</c:v>
                </c:pt>
                <c:pt idx="1217">
                  <c:v>19955</c:v>
                </c:pt>
                <c:pt idx="1218">
                  <c:v>19957</c:v>
                </c:pt>
                <c:pt idx="1219">
                  <c:v>19957</c:v>
                </c:pt>
                <c:pt idx="1220">
                  <c:v>20043</c:v>
                </c:pt>
                <c:pt idx="1221">
                  <c:v>20043</c:v>
                </c:pt>
                <c:pt idx="1222">
                  <c:v>20043</c:v>
                </c:pt>
                <c:pt idx="1223">
                  <c:v>20079</c:v>
                </c:pt>
                <c:pt idx="1224">
                  <c:v>20081</c:v>
                </c:pt>
                <c:pt idx="1225">
                  <c:v>20099</c:v>
                </c:pt>
                <c:pt idx="1226">
                  <c:v>20112</c:v>
                </c:pt>
                <c:pt idx="1227">
                  <c:v>20114</c:v>
                </c:pt>
                <c:pt idx="1228">
                  <c:v>20123</c:v>
                </c:pt>
                <c:pt idx="1229">
                  <c:v>20123</c:v>
                </c:pt>
                <c:pt idx="1230">
                  <c:v>20132</c:v>
                </c:pt>
                <c:pt idx="1231">
                  <c:v>20145</c:v>
                </c:pt>
                <c:pt idx="1232">
                  <c:v>20154</c:v>
                </c:pt>
                <c:pt idx="1233">
                  <c:v>20263.5</c:v>
                </c:pt>
                <c:pt idx="1234">
                  <c:v>20313</c:v>
                </c:pt>
                <c:pt idx="1235">
                  <c:v>20313</c:v>
                </c:pt>
                <c:pt idx="1236">
                  <c:v>20315</c:v>
                </c:pt>
                <c:pt idx="1237">
                  <c:v>20315</c:v>
                </c:pt>
                <c:pt idx="1238">
                  <c:v>20315</c:v>
                </c:pt>
                <c:pt idx="1239">
                  <c:v>20362</c:v>
                </c:pt>
                <c:pt idx="1240">
                  <c:v>20362</c:v>
                </c:pt>
                <c:pt idx="1241">
                  <c:v>20362</c:v>
                </c:pt>
                <c:pt idx="1242">
                  <c:v>20504</c:v>
                </c:pt>
                <c:pt idx="1243">
                  <c:v>20688</c:v>
                </c:pt>
                <c:pt idx="1244">
                  <c:v>20820</c:v>
                </c:pt>
                <c:pt idx="1245">
                  <c:v>21066</c:v>
                </c:pt>
                <c:pt idx="1246">
                  <c:v>21333</c:v>
                </c:pt>
                <c:pt idx="1247">
                  <c:v>21334</c:v>
                </c:pt>
                <c:pt idx="1248">
                  <c:v>21334</c:v>
                </c:pt>
                <c:pt idx="1249">
                  <c:v>21428</c:v>
                </c:pt>
                <c:pt idx="1250">
                  <c:v>21429.5</c:v>
                </c:pt>
                <c:pt idx="1251">
                  <c:v>21494</c:v>
                </c:pt>
                <c:pt idx="1252">
                  <c:v>21494</c:v>
                </c:pt>
                <c:pt idx="1253">
                  <c:v>21494</c:v>
                </c:pt>
                <c:pt idx="1254">
                  <c:v>21494</c:v>
                </c:pt>
                <c:pt idx="1255">
                  <c:v>21513</c:v>
                </c:pt>
                <c:pt idx="1256">
                  <c:v>21556.5</c:v>
                </c:pt>
                <c:pt idx="1257">
                  <c:v>21667</c:v>
                </c:pt>
                <c:pt idx="1258">
                  <c:v>21731</c:v>
                </c:pt>
                <c:pt idx="1259">
                  <c:v>22002.5</c:v>
                </c:pt>
                <c:pt idx="1260">
                  <c:v>22104</c:v>
                </c:pt>
                <c:pt idx="1261">
                  <c:v>22123.5</c:v>
                </c:pt>
                <c:pt idx="1262">
                  <c:v>22169.5</c:v>
                </c:pt>
                <c:pt idx="1263">
                  <c:v>22177</c:v>
                </c:pt>
                <c:pt idx="1264">
                  <c:v>22184.5</c:v>
                </c:pt>
                <c:pt idx="1265">
                  <c:v>22184.5</c:v>
                </c:pt>
                <c:pt idx="1266">
                  <c:v>22226.5</c:v>
                </c:pt>
                <c:pt idx="1267">
                  <c:v>22254</c:v>
                </c:pt>
                <c:pt idx="1268">
                  <c:v>22323.5</c:v>
                </c:pt>
                <c:pt idx="1269">
                  <c:v>22338.5</c:v>
                </c:pt>
                <c:pt idx="1270">
                  <c:v>22367.5</c:v>
                </c:pt>
                <c:pt idx="1271">
                  <c:v>22368</c:v>
                </c:pt>
                <c:pt idx="1272">
                  <c:v>22386</c:v>
                </c:pt>
                <c:pt idx="1273">
                  <c:v>22388</c:v>
                </c:pt>
                <c:pt idx="1274">
                  <c:v>22419</c:v>
                </c:pt>
                <c:pt idx="1275">
                  <c:v>22618</c:v>
                </c:pt>
                <c:pt idx="1276">
                  <c:v>22624</c:v>
                </c:pt>
                <c:pt idx="1277">
                  <c:v>22743</c:v>
                </c:pt>
                <c:pt idx="1278">
                  <c:v>23079</c:v>
                </c:pt>
                <c:pt idx="1279">
                  <c:v>23579</c:v>
                </c:pt>
                <c:pt idx="1280">
                  <c:v>23595</c:v>
                </c:pt>
                <c:pt idx="1281">
                  <c:v>23597</c:v>
                </c:pt>
                <c:pt idx="1282">
                  <c:v>24045</c:v>
                </c:pt>
                <c:pt idx="1283">
                  <c:v>24045</c:v>
                </c:pt>
                <c:pt idx="1284">
                  <c:v>24158</c:v>
                </c:pt>
                <c:pt idx="1285">
                  <c:v>24176.5</c:v>
                </c:pt>
                <c:pt idx="1286">
                  <c:v>24218.5</c:v>
                </c:pt>
                <c:pt idx="1287">
                  <c:v>24264.5</c:v>
                </c:pt>
                <c:pt idx="1288">
                  <c:v>24281</c:v>
                </c:pt>
                <c:pt idx="1289">
                  <c:v>24342</c:v>
                </c:pt>
                <c:pt idx="1290">
                  <c:v>24410</c:v>
                </c:pt>
                <c:pt idx="1291">
                  <c:v>24741</c:v>
                </c:pt>
                <c:pt idx="1292">
                  <c:v>24977</c:v>
                </c:pt>
                <c:pt idx="1293">
                  <c:v>25435</c:v>
                </c:pt>
                <c:pt idx="1294">
                  <c:v>25506</c:v>
                </c:pt>
                <c:pt idx="1295">
                  <c:v>25517</c:v>
                </c:pt>
                <c:pt idx="1296">
                  <c:v>25587</c:v>
                </c:pt>
                <c:pt idx="1297">
                  <c:v>25987</c:v>
                </c:pt>
                <c:pt idx="1298">
                  <c:v>26303</c:v>
                </c:pt>
                <c:pt idx="1299">
                  <c:v>26303</c:v>
                </c:pt>
                <c:pt idx="1300">
                  <c:v>26314</c:v>
                </c:pt>
                <c:pt idx="1301">
                  <c:v>26314</c:v>
                </c:pt>
                <c:pt idx="1302">
                  <c:v>26677.5</c:v>
                </c:pt>
                <c:pt idx="1303">
                  <c:v>26845</c:v>
                </c:pt>
                <c:pt idx="1304">
                  <c:v>26847</c:v>
                </c:pt>
                <c:pt idx="1305">
                  <c:v>26865</c:v>
                </c:pt>
                <c:pt idx="1306">
                  <c:v>27399</c:v>
                </c:pt>
                <c:pt idx="1307">
                  <c:v>27402.5</c:v>
                </c:pt>
                <c:pt idx="1308">
                  <c:v>27440</c:v>
                </c:pt>
                <c:pt idx="1309">
                  <c:v>27493</c:v>
                </c:pt>
                <c:pt idx="1310">
                  <c:v>27504</c:v>
                </c:pt>
                <c:pt idx="1311">
                  <c:v>27583</c:v>
                </c:pt>
                <c:pt idx="1312">
                  <c:v>27599</c:v>
                </c:pt>
                <c:pt idx="1313">
                  <c:v>27995.5</c:v>
                </c:pt>
                <c:pt idx="1314">
                  <c:v>27996</c:v>
                </c:pt>
                <c:pt idx="1315">
                  <c:v>27999.5</c:v>
                </c:pt>
                <c:pt idx="1316">
                  <c:v>28002</c:v>
                </c:pt>
                <c:pt idx="1317">
                  <c:v>28086</c:v>
                </c:pt>
                <c:pt idx="1318">
                  <c:v>28222</c:v>
                </c:pt>
                <c:pt idx="1319">
                  <c:v>28238</c:v>
                </c:pt>
                <c:pt idx="1320">
                  <c:v>28366.5</c:v>
                </c:pt>
                <c:pt idx="1321">
                  <c:v>28367</c:v>
                </c:pt>
                <c:pt idx="1322">
                  <c:v>28685</c:v>
                </c:pt>
                <c:pt idx="1323">
                  <c:v>28837</c:v>
                </c:pt>
                <c:pt idx="1324">
                  <c:v>29500</c:v>
                </c:pt>
                <c:pt idx="1325">
                  <c:v>30150</c:v>
                </c:pt>
                <c:pt idx="1326">
                  <c:v>30298</c:v>
                </c:pt>
                <c:pt idx="1327">
                  <c:v>30352</c:v>
                </c:pt>
                <c:pt idx="1328">
                  <c:v>30405</c:v>
                </c:pt>
                <c:pt idx="1329">
                  <c:v>30462</c:v>
                </c:pt>
                <c:pt idx="1330">
                  <c:v>30792</c:v>
                </c:pt>
                <c:pt idx="1331">
                  <c:v>30855</c:v>
                </c:pt>
                <c:pt idx="1332">
                  <c:v>30860.5</c:v>
                </c:pt>
                <c:pt idx="1333">
                  <c:v>30862.5</c:v>
                </c:pt>
                <c:pt idx="1334">
                  <c:v>31000</c:v>
                </c:pt>
                <c:pt idx="1335">
                  <c:v>31062</c:v>
                </c:pt>
                <c:pt idx="1336">
                  <c:v>31540</c:v>
                </c:pt>
                <c:pt idx="1337">
                  <c:v>31571</c:v>
                </c:pt>
                <c:pt idx="1338">
                  <c:v>31716</c:v>
                </c:pt>
                <c:pt idx="1339">
                  <c:v>32280</c:v>
                </c:pt>
                <c:pt idx="1340">
                  <c:v>32298</c:v>
                </c:pt>
              </c:numCache>
            </c:numRef>
          </c:xVal>
          <c:yVal>
            <c:numRef>
              <c:f>Active!$N$21:$N$1844</c:f>
              <c:numCache>
                <c:formatCode>General</c:formatCode>
                <c:ptCount val="1824"/>
                <c:pt idx="1272">
                  <c:v>3.5471251465238156E-3</c:v>
                </c:pt>
                <c:pt idx="1273">
                  <c:v>3.5448164545423613E-3</c:v>
                </c:pt>
                <c:pt idx="1274">
                  <c:v>3.5090317288298083E-3</c:v>
                </c:pt>
                <c:pt idx="1275">
                  <c:v>3.2793168766750251E-3</c:v>
                </c:pt>
                <c:pt idx="1276">
                  <c:v>3.2723908007306589E-3</c:v>
                </c:pt>
                <c:pt idx="1277">
                  <c:v>3.1350236278340771E-3</c:v>
                </c:pt>
                <c:pt idx="1278">
                  <c:v>2.7471633749496169E-3</c:v>
                </c:pt>
                <c:pt idx="1279">
                  <c:v>2.1699903795858386E-3</c:v>
                </c:pt>
                <c:pt idx="1280">
                  <c:v>2.1515208437341976E-3</c:v>
                </c:pt>
                <c:pt idx="1281">
                  <c:v>2.1492121517527434E-3</c:v>
                </c:pt>
                <c:pt idx="1282">
                  <c:v>1.6320651479067964E-3</c:v>
                </c:pt>
                <c:pt idx="1283">
                  <c:v>1.6320651479067964E-3</c:v>
                </c:pt>
                <c:pt idx="1284">
                  <c:v>1.5016240509545808E-3</c:v>
                </c:pt>
                <c:pt idx="1285">
                  <c:v>1.4802686501261229E-3</c:v>
                </c:pt>
                <c:pt idx="1286">
                  <c:v>1.4317861185155628E-3</c:v>
                </c:pt>
                <c:pt idx="1287">
                  <c:v>1.3786862029420976E-3</c:v>
                </c:pt>
                <c:pt idx="1288">
                  <c:v>1.3596394940950905E-3</c:v>
                </c:pt>
                <c:pt idx="1289">
                  <c:v>1.2892243886607098E-3</c:v>
                </c:pt>
                <c:pt idx="1290">
                  <c:v>1.2107288612912374E-3</c:v>
                </c:pt>
                <c:pt idx="1291">
                  <c:v>8.2864033836041462E-4</c:v>
                </c:pt>
                <c:pt idx="1292">
                  <c:v>5.562146845487087E-4</c:v>
                </c:pt>
                <c:pt idx="1293">
                  <c:v>2.7524220795487053E-5</c:v>
                </c:pt>
                <c:pt idx="1294">
                  <c:v>-5.4434344546168412E-5</c:v>
                </c:pt>
                <c:pt idx="1295">
                  <c:v>-6.7132150444172006E-5</c:v>
                </c:pt>
                <c:pt idx="1296">
                  <c:v>-1.4793636979510208E-4</c:v>
                </c:pt>
                <c:pt idx="1297">
                  <c:v>-6.0967476608612611E-4</c:v>
                </c:pt>
                <c:pt idx="1298">
                  <c:v>-9.7444809915603336E-4</c:v>
                </c:pt>
                <c:pt idx="1299">
                  <c:v>-9.7444809915603336E-4</c:v>
                </c:pt>
                <c:pt idx="1300">
                  <c:v>-9.8714590505403696E-4</c:v>
                </c:pt>
                <c:pt idx="1301">
                  <c:v>-9.8714590505403696E-4</c:v>
                </c:pt>
                <c:pt idx="1302">
                  <c:v>-1.4067506726835044E-3</c:v>
                </c:pt>
                <c:pt idx="1303">
                  <c:v>-1.6001036261303718E-3</c:v>
                </c:pt>
                <c:pt idx="1304">
                  <c:v>-1.6024123181118261E-3</c:v>
                </c:pt>
                <c:pt idx="1305">
                  <c:v>-1.6231905459449213E-3</c:v>
                </c:pt>
                <c:pt idx="1306">
                  <c:v>-2.2396113049934427E-3</c:v>
                </c:pt>
                <c:pt idx="1307">
                  <c:v>-2.2436515159609885E-3</c:v>
                </c:pt>
                <c:pt idx="1308">
                  <c:v>-2.286939490613267E-3</c:v>
                </c:pt>
                <c:pt idx="1309">
                  <c:v>-2.3481198281218307E-3</c:v>
                </c:pt>
                <c:pt idx="1310">
                  <c:v>-2.3608176340198309E-3</c:v>
                </c:pt>
                <c:pt idx="1311">
                  <c:v>-2.4520109672873103E-3</c:v>
                </c:pt>
                <c:pt idx="1312">
                  <c:v>-2.4704805031389512E-3</c:v>
                </c:pt>
                <c:pt idx="1313">
                  <c:v>-2.9281786884624295E-3</c:v>
                </c:pt>
                <c:pt idx="1314">
                  <c:v>-2.9287558614577922E-3</c:v>
                </c:pt>
                <c:pt idx="1315">
                  <c:v>-2.932796072425338E-3</c:v>
                </c:pt>
                <c:pt idx="1316">
                  <c:v>-2.9356819374021584E-3</c:v>
                </c:pt>
                <c:pt idx="1317">
                  <c:v>-3.0326470006232717E-3</c:v>
                </c:pt>
                <c:pt idx="1318">
                  <c:v>-3.1896380553622233E-3</c:v>
                </c:pt>
                <c:pt idx="1319">
                  <c:v>-3.2081075912138643E-3</c:v>
                </c:pt>
                <c:pt idx="1320">
                  <c:v>-3.3564410510223547E-3</c:v>
                </c:pt>
                <c:pt idx="1321">
                  <c:v>-3.3570182240177174E-3</c:v>
                </c:pt>
                <c:pt idx="1322">
                  <c:v>-3.7241002490690789E-3</c:v>
                </c:pt>
                <c:pt idx="1323">
                  <c:v>-3.8995608396596715E-3</c:v>
                </c:pt>
                <c:pt idx="1324">
                  <c:v>-4.6648922315120425E-3</c:v>
                </c:pt>
                <c:pt idx="1325">
                  <c:v>-5.4152171254849557E-3</c:v>
                </c:pt>
                <c:pt idx="1326">
                  <c:v>-5.5860603321126329E-3</c:v>
                </c:pt>
                <c:pt idx="1327">
                  <c:v>-5.648395015611922E-3</c:v>
                </c:pt>
                <c:pt idx="1328">
                  <c:v>-5.7095753531204857E-3</c:v>
                </c:pt>
                <c:pt idx="1329">
                  <c:v>-5.7753730745919579E-3</c:v>
                </c:pt>
                <c:pt idx="1330">
                  <c:v>-6.1563072515320519E-3</c:v>
                </c:pt>
                <c:pt idx="1331">
                  <c:v>-6.2290310489478834E-3</c:v>
                </c:pt>
                <c:pt idx="1332">
                  <c:v>-6.2353799518968869E-3</c:v>
                </c:pt>
                <c:pt idx="1333">
                  <c:v>-6.2376886438783447E-3</c:v>
                </c:pt>
                <c:pt idx="1334">
                  <c:v>-6.3964112176033844E-3</c:v>
                </c:pt>
                <c:pt idx="1335">
                  <c:v>-6.4679806690284905E-3</c:v>
                </c:pt>
                <c:pt idx="1336">
                  <c:v>-7.0197580525962616E-3</c:v>
                </c:pt>
                <c:pt idx="1337">
                  <c:v>-7.0555427783088182E-3</c:v>
                </c:pt>
                <c:pt idx="1338">
                  <c:v>-7.2229229469643122E-3</c:v>
                </c:pt>
                <c:pt idx="1339">
                  <c:v>-7.8739740857346613E-3</c:v>
                </c:pt>
                <c:pt idx="1340">
                  <c:v>-7.894752313567753E-3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96-4627-903F-6B20C32A9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0672472"/>
        <c:axId val="1"/>
        <c:extLst>
          <c:ext xmlns:c15="http://schemas.microsoft.com/office/drawing/2012/chart" uri="{02D57815-91ED-43cb-92C2-25804820EDAC}">
            <c15:filteredScatter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Active!$U$20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marker>
                  <c:symbol val="star"/>
                  <c:size val="5"/>
                  <c:spPr>
                    <a:solidFill>
                      <a:srgbClr val="69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Active!$F$21:$F$1844</c15:sqref>
                        </c15:formulaRef>
                      </c:ext>
                    </c:extLst>
                    <c:numCache>
                      <c:formatCode>General</c:formatCode>
                      <c:ptCount val="1824"/>
                      <c:pt idx="0">
                        <c:v>-50229</c:v>
                      </c:pt>
                      <c:pt idx="1">
                        <c:v>-49258</c:v>
                      </c:pt>
                      <c:pt idx="2">
                        <c:v>-48352</c:v>
                      </c:pt>
                      <c:pt idx="3">
                        <c:v>-47713</c:v>
                      </c:pt>
                      <c:pt idx="4">
                        <c:v>-46768</c:v>
                      </c:pt>
                      <c:pt idx="5">
                        <c:v>-46672.5</c:v>
                      </c:pt>
                      <c:pt idx="6">
                        <c:v>-46083</c:v>
                      </c:pt>
                      <c:pt idx="7">
                        <c:v>-45603.5</c:v>
                      </c:pt>
                      <c:pt idx="8">
                        <c:v>-45466</c:v>
                      </c:pt>
                      <c:pt idx="9">
                        <c:v>-45356</c:v>
                      </c:pt>
                      <c:pt idx="10">
                        <c:v>-44902</c:v>
                      </c:pt>
                      <c:pt idx="11">
                        <c:v>-44647</c:v>
                      </c:pt>
                      <c:pt idx="12">
                        <c:v>-44366</c:v>
                      </c:pt>
                      <c:pt idx="13">
                        <c:v>-44076</c:v>
                      </c:pt>
                      <c:pt idx="14">
                        <c:v>-44019</c:v>
                      </c:pt>
                      <c:pt idx="15">
                        <c:v>-43931</c:v>
                      </c:pt>
                      <c:pt idx="16">
                        <c:v>-43426</c:v>
                      </c:pt>
                      <c:pt idx="17">
                        <c:v>-42921</c:v>
                      </c:pt>
                      <c:pt idx="18">
                        <c:v>-42840</c:v>
                      </c:pt>
                      <c:pt idx="19">
                        <c:v>-42829</c:v>
                      </c:pt>
                      <c:pt idx="20">
                        <c:v>-42778</c:v>
                      </c:pt>
                      <c:pt idx="21">
                        <c:v>-41985</c:v>
                      </c:pt>
                      <c:pt idx="22">
                        <c:v>-41729</c:v>
                      </c:pt>
                      <c:pt idx="23">
                        <c:v>-41540</c:v>
                      </c:pt>
                      <c:pt idx="24">
                        <c:v>-41368</c:v>
                      </c:pt>
                      <c:pt idx="25">
                        <c:v>-40099</c:v>
                      </c:pt>
                      <c:pt idx="26">
                        <c:v>-40053</c:v>
                      </c:pt>
                      <c:pt idx="27">
                        <c:v>-39958</c:v>
                      </c:pt>
                      <c:pt idx="28">
                        <c:v>-38529.5</c:v>
                      </c:pt>
                      <c:pt idx="29">
                        <c:v>-38336</c:v>
                      </c:pt>
                      <c:pt idx="30">
                        <c:v>-38237</c:v>
                      </c:pt>
                      <c:pt idx="31">
                        <c:v>-38092</c:v>
                      </c:pt>
                      <c:pt idx="32">
                        <c:v>-38037</c:v>
                      </c:pt>
                      <c:pt idx="33">
                        <c:v>-37453</c:v>
                      </c:pt>
                      <c:pt idx="34">
                        <c:v>-37374</c:v>
                      </c:pt>
                      <c:pt idx="35">
                        <c:v>-37343</c:v>
                      </c:pt>
                      <c:pt idx="36">
                        <c:v>-36726</c:v>
                      </c:pt>
                      <c:pt idx="37">
                        <c:v>-36087</c:v>
                      </c:pt>
                      <c:pt idx="38">
                        <c:v>-36074</c:v>
                      </c:pt>
                      <c:pt idx="39">
                        <c:v>-36008</c:v>
                      </c:pt>
                      <c:pt idx="40">
                        <c:v>-34840</c:v>
                      </c:pt>
                      <c:pt idx="41">
                        <c:v>-34807</c:v>
                      </c:pt>
                      <c:pt idx="42">
                        <c:v>-34567</c:v>
                      </c:pt>
                      <c:pt idx="43">
                        <c:v>-33983</c:v>
                      </c:pt>
                      <c:pt idx="44">
                        <c:v>-33441</c:v>
                      </c:pt>
                      <c:pt idx="45">
                        <c:v>-33309</c:v>
                      </c:pt>
                      <c:pt idx="46">
                        <c:v>-32747</c:v>
                      </c:pt>
                      <c:pt idx="47">
                        <c:v>-32747</c:v>
                      </c:pt>
                      <c:pt idx="48">
                        <c:v>-32540</c:v>
                      </c:pt>
                      <c:pt idx="49">
                        <c:v>-32240</c:v>
                      </c:pt>
                      <c:pt idx="50">
                        <c:v>-32130</c:v>
                      </c:pt>
                      <c:pt idx="51">
                        <c:v>-31998</c:v>
                      </c:pt>
                      <c:pt idx="52">
                        <c:v>-31293</c:v>
                      </c:pt>
                      <c:pt idx="53">
                        <c:v>-31227</c:v>
                      </c:pt>
                      <c:pt idx="54">
                        <c:v>-30817</c:v>
                      </c:pt>
                      <c:pt idx="55">
                        <c:v>-30740</c:v>
                      </c:pt>
                      <c:pt idx="56">
                        <c:v>-30581</c:v>
                      </c:pt>
                      <c:pt idx="57">
                        <c:v>-30101</c:v>
                      </c:pt>
                      <c:pt idx="58">
                        <c:v>-29640</c:v>
                      </c:pt>
                      <c:pt idx="59">
                        <c:v>-29528</c:v>
                      </c:pt>
                      <c:pt idx="60">
                        <c:v>-29387</c:v>
                      </c:pt>
                      <c:pt idx="61">
                        <c:v>-29137.5</c:v>
                      </c:pt>
                      <c:pt idx="62">
                        <c:v>-28763</c:v>
                      </c:pt>
                      <c:pt idx="63">
                        <c:v>-28757</c:v>
                      </c:pt>
                      <c:pt idx="64">
                        <c:v>-28718.5</c:v>
                      </c:pt>
                      <c:pt idx="65">
                        <c:v>-28711</c:v>
                      </c:pt>
                      <c:pt idx="66">
                        <c:v>-28710</c:v>
                      </c:pt>
                      <c:pt idx="67">
                        <c:v>-28603</c:v>
                      </c:pt>
                      <c:pt idx="68">
                        <c:v>-28515</c:v>
                      </c:pt>
                      <c:pt idx="69">
                        <c:v>-28078</c:v>
                      </c:pt>
                      <c:pt idx="70">
                        <c:v>-27529</c:v>
                      </c:pt>
                      <c:pt idx="71">
                        <c:v>-27408</c:v>
                      </c:pt>
                      <c:pt idx="72">
                        <c:v>-27408</c:v>
                      </c:pt>
                      <c:pt idx="73">
                        <c:v>-26930</c:v>
                      </c:pt>
                      <c:pt idx="74">
                        <c:v>-26853</c:v>
                      </c:pt>
                      <c:pt idx="75">
                        <c:v>-26670</c:v>
                      </c:pt>
                      <c:pt idx="76">
                        <c:v>-26218</c:v>
                      </c:pt>
                      <c:pt idx="77">
                        <c:v>-26185</c:v>
                      </c:pt>
                      <c:pt idx="78">
                        <c:v>-26185</c:v>
                      </c:pt>
                      <c:pt idx="79">
                        <c:v>-26179</c:v>
                      </c:pt>
                      <c:pt idx="80">
                        <c:v>-26174</c:v>
                      </c:pt>
                      <c:pt idx="81">
                        <c:v>-26174</c:v>
                      </c:pt>
                      <c:pt idx="82">
                        <c:v>-26016</c:v>
                      </c:pt>
                      <c:pt idx="83">
                        <c:v>-25592</c:v>
                      </c:pt>
                      <c:pt idx="84">
                        <c:v>-25524</c:v>
                      </c:pt>
                      <c:pt idx="85">
                        <c:v>-25458</c:v>
                      </c:pt>
                      <c:pt idx="86">
                        <c:v>-25458</c:v>
                      </c:pt>
                      <c:pt idx="87">
                        <c:v>-25368</c:v>
                      </c:pt>
                      <c:pt idx="88">
                        <c:v>-25342</c:v>
                      </c:pt>
                      <c:pt idx="89">
                        <c:v>-24863</c:v>
                      </c:pt>
                      <c:pt idx="90">
                        <c:v>-24773</c:v>
                      </c:pt>
                      <c:pt idx="91">
                        <c:v>-24751</c:v>
                      </c:pt>
                      <c:pt idx="92">
                        <c:v>-24652</c:v>
                      </c:pt>
                      <c:pt idx="93">
                        <c:v>-24637</c:v>
                      </c:pt>
                      <c:pt idx="94">
                        <c:v>-24386</c:v>
                      </c:pt>
                      <c:pt idx="95">
                        <c:v>-24213</c:v>
                      </c:pt>
                      <c:pt idx="96">
                        <c:v>-24161</c:v>
                      </c:pt>
                      <c:pt idx="97">
                        <c:v>-24119</c:v>
                      </c:pt>
                      <c:pt idx="98">
                        <c:v>-23921</c:v>
                      </c:pt>
                      <c:pt idx="99">
                        <c:v>-23414</c:v>
                      </c:pt>
                      <c:pt idx="100">
                        <c:v>-23399</c:v>
                      </c:pt>
                      <c:pt idx="101">
                        <c:v>-23302</c:v>
                      </c:pt>
                      <c:pt idx="102">
                        <c:v>-22095.5</c:v>
                      </c:pt>
                      <c:pt idx="103">
                        <c:v>-22004</c:v>
                      </c:pt>
                      <c:pt idx="104">
                        <c:v>-21947</c:v>
                      </c:pt>
                      <c:pt idx="105">
                        <c:v>-21363</c:v>
                      </c:pt>
                      <c:pt idx="106">
                        <c:v>-20867</c:v>
                      </c:pt>
                      <c:pt idx="107">
                        <c:v>-20845</c:v>
                      </c:pt>
                      <c:pt idx="108">
                        <c:v>-20746</c:v>
                      </c:pt>
                      <c:pt idx="109">
                        <c:v>-20702</c:v>
                      </c:pt>
                      <c:pt idx="110">
                        <c:v>-20669</c:v>
                      </c:pt>
                      <c:pt idx="111">
                        <c:v>-20645</c:v>
                      </c:pt>
                      <c:pt idx="112">
                        <c:v>-20570</c:v>
                      </c:pt>
                      <c:pt idx="113">
                        <c:v>-19934.5</c:v>
                      </c:pt>
                      <c:pt idx="114">
                        <c:v>-19843</c:v>
                      </c:pt>
                      <c:pt idx="115">
                        <c:v>-19455</c:v>
                      </c:pt>
                      <c:pt idx="116">
                        <c:v>-19334</c:v>
                      </c:pt>
                      <c:pt idx="117">
                        <c:v>-18596</c:v>
                      </c:pt>
                      <c:pt idx="118">
                        <c:v>-16729</c:v>
                      </c:pt>
                      <c:pt idx="119">
                        <c:v>-16622</c:v>
                      </c:pt>
                      <c:pt idx="120">
                        <c:v>-16459</c:v>
                      </c:pt>
                      <c:pt idx="121">
                        <c:v>-15974</c:v>
                      </c:pt>
                      <c:pt idx="122">
                        <c:v>-15561</c:v>
                      </c:pt>
                      <c:pt idx="123">
                        <c:v>-12188</c:v>
                      </c:pt>
                      <c:pt idx="124">
                        <c:v>-11307</c:v>
                      </c:pt>
                      <c:pt idx="125">
                        <c:v>-10982</c:v>
                      </c:pt>
                      <c:pt idx="126">
                        <c:v>-10822</c:v>
                      </c:pt>
                      <c:pt idx="127">
                        <c:v>-9636</c:v>
                      </c:pt>
                      <c:pt idx="128">
                        <c:v>-9627</c:v>
                      </c:pt>
                      <c:pt idx="129">
                        <c:v>-9601</c:v>
                      </c:pt>
                      <c:pt idx="130">
                        <c:v>-9581</c:v>
                      </c:pt>
                      <c:pt idx="131">
                        <c:v>-8000</c:v>
                      </c:pt>
                      <c:pt idx="132">
                        <c:v>-7910</c:v>
                      </c:pt>
                      <c:pt idx="133">
                        <c:v>-7857</c:v>
                      </c:pt>
                      <c:pt idx="134">
                        <c:v>-7855</c:v>
                      </c:pt>
                      <c:pt idx="135">
                        <c:v>-7844</c:v>
                      </c:pt>
                      <c:pt idx="136">
                        <c:v>-7675</c:v>
                      </c:pt>
                      <c:pt idx="137">
                        <c:v>-7361</c:v>
                      </c:pt>
                      <c:pt idx="138">
                        <c:v>-7205</c:v>
                      </c:pt>
                      <c:pt idx="139">
                        <c:v>-6709</c:v>
                      </c:pt>
                      <c:pt idx="140">
                        <c:v>-6709</c:v>
                      </c:pt>
                      <c:pt idx="141">
                        <c:v>-6687</c:v>
                      </c:pt>
                      <c:pt idx="142">
                        <c:v>-6591</c:v>
                      </c:pt>
                      <c:pt idx="143">
                        <c:v>-6591</c:v>
                      </c:pt>
                      <c:pt idx="144">
                        <c:v>-6591</c:v>
                      </c:pt>
                      <c:pt idx="145">
                        <c:v>-6347</c:v>
                      </c:pt>
                      <c:pt idx="146">
                        <c:v>-6347</c:v>
                      </c:pt>
                      <c:pt idx="147">
                        <c:v>-6347</c:v>
                      </c:pt>
                      <c:pt idx="148">
                        <c:v>-6066</c:v>
                      </c:pt>
                      <c:pt idx="149">
                        <c:v>-6066</c:v>
                      </c:pt>
                      <c:pt idx="150">
                        <c:v>-6066</c:v>
                      </c:pt>
                      <c:pt idx="151">
                        <c:v>-6064</c:v>
                      </c:pt>
                      <c:pt idx="152">
                        <c:v>-6062</c:v>
                      </c:pt>
                      <c:pt idx="153">
                        <c:v>-6062</c:v>
                      </c:pt>
                      <c:pt idx="154">
                        <c:v>-6062</c:v>
                      </c:pt>
                      <c:pt idx="155">
                        <c:v>-6053</c:v>
                      </c:pt>
                      <c:pt idx="156">
                        <c:v>-6053</c:v>
                      </c:pt>
                      <c:pt idx="157">
                        <c:v>-6053</c:v>
                      </c:pt>
                      <c:pt idx="158">
                        <c:v>-5941</c:v>
                      </c:pt>
                      <c:pt idx="159">
                        <c:v>-5288</c:v>
                      </c:pt>
                      <c:pt idx="160">
                        <c:v>-5277</c:v>
                      </c:pt>
                      <c:pt idx="161">
                        <c:v>-5277</c:v>
                      </c:pt>
                      <c:pt idx="162">
                        <c:v>-5266</c:v>
                      </c:pt>
                      <c:pt idx="163">
                        <c:v>-5178</c:v>
                      </c:pt>
                      <c:pt idx="164">
                        <c:v>-4711</c:v>
                      </c:pt>
                      <c:pt idx="165">
                        <c:v>-4671</c:v>
                      </c:pt>
                      <c:pt idx="166">
                        <c:v>-4588</c:v>
                      </c:pt>
                      <c:pt idx="167">
                        <c:v>-4566</c:v>
                      </c:pt>
                      <c:pt idx="168">
                        <c:v>-4555</c:v>
                      </c:pt>
                      <c:pt idx="169">
                        <c:v>-4511</c:v>
                      </c:pt>
                      <c:pt idx="170">
                        <c:v>-4476</c:v>
                      </c:pt>
                      <c:pt idx="171">
                        <c:v>-4467</c:v>
                      </c:pt>
                      <c:pt idx="172">
                        <c:v>-4394</c:v>
                      </c:pt>
                      <c:pt idx="173">
                        <c:v>-4298</c:v>
                      </c:pt>
                      <c:pt idx="174">
                        <c:v>-4219</c:v>
                      </c:pt>
                      <c:pt idx="175">
                        <c:v>-4208</c:v>
                      </c:pt>
                      <c:pt idx="176">
                        <c:v>-4096</c:v>
                      </c:pt>
                      <c:pt idx="177">
                        <c:v>-4085</c:v>
                      </c:pt>
                      <c:pt idx="178">
                        <c:v>-4024</c:v>
                      </c:pt>
                      <c:pt idx="179">
                        <c:v>-4006</c:v>
                      </c:pt>
                      <c:pt idx="180">
                        <c:v>-3995</c:v>
                      </c:pt>
                      <c:pt idx="181">
                        <c:v>-3968</c:v>
                      </c:pt>
                      <c:pt idx="182">
                        <c:v>-3927</c:v>
                      </c:pt>
                      <c:pt idx="183">
                        <c:v>-3925</c:v>
                      </c:pt>
                      <c:pt idx="184">
                        <c:v>-3903</c:v>
                      </c:pt>
                      <c:pt idx="185">
                        <c:v>-3898</c:v>
                      </c:pt>
                      <c:pt idx="186">
                        <c:v>-3894</c:v>
                      </c:pt>
                      <c:pt idx="187">
                        <c:v>-3889</c:v>
                      </c:pt>
                      <c:pt idx="188">
                        <c:v>-3887</c:v>
                      </c:pt>
                      <c:pt idx="189">
                        <c:v>-3887</c:v>
                      </c:pt>
                      <c:pt idx="190">
                        <c:v>-3876</c:v>
                      </c:pt>
                      <c:pt idx="191">
                        <c:v>-3874</c:v>
                      </c:pt>
                      <c:pt idx="192">
                        <c:v>-3874</c:v>
                      </c:pt>
                      <c:pt idx="193">
                        <c:v>-3874</c:v>
                      </c:pt>
                      <c:pt idx="194">
                        <c:v>-3874</c:v>
                      </c:pt>
                      <c:pt idx="195">
                        <c:v>-3865</c:v>
                      </c:pt>
                      <c:pt idx="196">
                        <c:v>-3861</c:v>
                      </c:pt>
                      <c:pt idx="197">
                        <c:v>-3793</c:v>
                      </c:pt>
                      <c:pt idx="198">
                        <c:v>-3793</c:v>
                      </c:pt>
                      <c:pt idx="199">
                        <c:v>-3788</c:v>
                      </c:pt>
                      <c:pt idx="200">
                        <c:v>-3788</c:v>
                      </c:pt>
                      <c:pt idx="201">
                        <c:v>-3788</c:v>
                      </c:pt>
                      <c:pt idx="202">
                        <c:v>-3749</c:v>
                      </c:pt>
                      <c:pt idx="203">
                        <c:v>-3681</c:v>
                      </c:pt>
                      <c:pt idx="204">
                        <c:v>-3654</c:v>
                      </c:pt>
                      <c:pt idx="205">
                        <c:v>-3518</c:v>
                      </c:pt>
                      <c:pt idx="206">
                        <c:v>-3455</c:v>
                      </c:pt>
                      <c:pt idx="207">
                        <c:v>-3353</c:v>
                      </c:pt>
                      <c:pt idx="208">
                        <c:v>-3343</c:v>
                      </c:pt>
                      <c:pt idx="209">
                        <c:v>-3292</c:v>
                      </c:pt>
                      <c:pt idx="210">
                        <c:v>-3277</c:v>
                      </c:pt>
                      <c:pt idx="211">
                        <c:v>-3250</c:v>
                      </c:pt>
                      <c:pt idx="212">
                        <c:v>-3248</c:v>
                      </c:pt>
                      <c:pt idx="213">
                        <c:v>-3248</c:v>
                      </c:pt>
                      <c:pt idx="214">
                        <c:v>-3248</c:v>
                      </c:pt>
                      <c:pt idx="215">
                        <c:v>-3248</c:v>
                      </c:pt>
                      <c:pt idx="216">
                        <c:v>-3248</c:v>
                      </c:pt>
                      <c:pt idx="217">
                        <c:v>-3248</c:v>
                      </c:pt>
                      <c:pt idx="218">
                        <c:v>-3248</c:v>
                      </c:pt>
                      <c:pt idx="219">
                        <c:v>-3248</c:v>
                      </c:pt>
                      <c:pt idx="220">
                        <c:v>-3248</c:v>
                      </c:pt>
                      <c:pt idx="221">
                        <c:v>-3248</c:v>
                      </c:pt>
                      <c:pt idx="222">
                        <c:v>-3241</c:v>
                      </c:pt>
                      <c:pt idx="223">
                        <c:v>-3239</c:v>
                      </c:pt>
                      <c:pt idx="224">
                        <c:v>-3226</c:v>
                      </c:pt>
                      <c:pt idx="225">
                        <c:v>-3220.5</c:v>
                      </c:pt>
                      <c:pt idx="226">
                        <c:v>-3195</c:v>
                      </c:pt>
                      <c:pt idx="227">
                        <c:v>-3191</c:v>
                      </c:pt>
                      <c:pt idx="228">
                        <c:v>-3191</c:v>
                      </c:pt>
                      <c:pt idx="229">
                        <c:v>-3191</c:v>
                      </c:pt>
                      <c:pt idx="230">
                        <c:v>-3162</c:v>
                      </c:pt>
                      <c:pt idx="231">
                        <c:v>-3129</c:v>
                      </c:pt>
                      <c:pt idx="232">
                        <c:v>-3055</c:v>
                      </c:pt>
                      <c:pt idx="233">
                        <c:v>-2798</c:v>
                      </c:pt>
                      <c:pt idx="234">
                        <c:v>-2776</c:v>
                      </c:pt>
                      <c:pt idx="235">
                        <c:v>-2682</c:v>
                      </c:pt>
                      <c:pt idx="236">
                        <c:v>-2666</c:v>
                      </c:pt>
                      <c:pt idx="237">
                        <c:v>-2642</c:v>
                      </c:pt>
                      <c:pt idx="238">
                        <c:v>-2642</c:v>
                      </c:pt>
                      <c:pt idx="239">
                        <c:v>-2642</c:v>
                      </c:pt>
                      <c:pt idx="240">
                        <c:v>-2642</c:v>
                      </c:pt>
                      <c:pt idx="241">
                        <c:v>-2642</c:v>
                      </c:pt>
                      <c:pt idx="242">
                        <c:v>-2642</c:v>
                      </c:pt>
                      <c:pt idx="243">
                        <c:v>-2611</c:v>
                      </c:pt>
                      <c:pt idx="244">
                        <c:v>-2600</c:v>
                      </c:pt>
                      <c:pt idx="245">
                        <c:v>-2539</c:v>
                      </c:pt>
                      <c:pt idx="246">
                        <c:v>-2523</c:v>
                      </c:pt>
                      <c:pt idx="247">
                        <c:v>-2471</c:v>
                      </c:pt>
                      <c:pt idx="248">
                        <c:v>-2381</c:v>
                      </c:pt>
                      <c:pt idx="249">
                        <c:v>-2253</c:v>
                      </c:pt>
                      <c:pt idx="250">
                        <c:v>-2247</c:v>
                      </c:pt>
                      <c:pt idx="251">
                        <c:v>-2231</c:v>
                      </c:pt>
                      <c:pt idx="252">
                        <c:v>-2209</c:v>
                      </c:pt>
                      <c:pt idx="253">
                        <c:v>-2209</c:v>
                      </c:pt>
                      <c:pt idx="254">
                        <c:v>-2207</c:v>
                      </c:pt>
                      <c:pt idx="255">
                        <c:v>-2207</c:v>
                      </c:pt>
                      <c:pt idx="256">
                        <c:v>-2163</c:v>
                      </c:pt>
                      <c:pt idx="257">
                        <c:v>-2130</c:v>
                      </c:pt>
                      <c:pt idx="258">
                        <c:v>-2027</c:v>
                      </c:pt>
                      <c:pt idx="259">
                        <c:v>-2012</c:v>
                      </c:pt>
                      <c:pt idx="260">
                        <c:v>-1981</c:v>
                      </c:pt>
                      <c:pt idx="261">
                        <c:v>-1900</c:v>
                      </c:pt>
                      <c:pt idx="262">
                        <c:v>-1898</c:v>
                      </c:pt>
                      <c:pt idx="263">
                        <c:v>-1891</c:v>
                      </c:pt>
                      <c:pt idx="264">
                        <c:v>-1860</c:v>
                      </c:pt>
                      <c:pt idx="265">
                        <c:v>-1838</c:v>
                      </c:pt>
                      <c:pt idx="266">
                        <c:v>-1827</c:v>
                      </c:pt>
                      <c:pt idx="267">
                        <c:v>-1827</c:v>
                      </c:pt>
                      <c:pt idx="268">
                        <c:v>-1827</c:v>
                      </c:pt>
                      <c:pt idx="269">
                        <c:v>-1816</c:v>
                      </c:pt>
                      <c:pt idx="270">
                        <c:v>-1783</c:v>
                      </c:pt>
                      <c:pt idx="271">
                        <c:v>-1777</c:v>
                      </c:pt>
                      <c:pt idx="272">
                        <c:v>-1524</c:v>
                      </c:pt>
                      <c:pt idx="273">
                        <c:v>-1522</c:v>
                      </c:pt>
                      <c:pt idx="274">
                        <c:v>-1520</c:v>
                      </c:pt>
                      <c:pt idx="275">
                        <c:v>-1502</c:v>
                      </c:pt>
                      <c:pt idx="276">
                        <c:v>-1500</c:v>
                      </c:pt>
                      <c:pt idx="277">
                        <c:v>-1445</c:v>
                      </c:pt>
                      <c:pt idx="278">
                        <c:v>-1341</c:v>
                      </c:pt>
                      <c:pt idx="279">
                        <c:v>-1241</c:v>
                      </c:pt>
                      <c:pt idx="280">
                        <c:v>-1217</c:v>
                      </c:pt>
                      <c:pt idx="281">
                        <c:v>-1215</c:v>
                      </c:pt>
                      <c:pt idx="282">
                        <c:v>-1197</c:v>
                      </c:pt>
                      <c:pt idx="283">
                        <c:v>-1166</c:v>
                      </c:pt>
                      <c:pt idx="284">
                        <c:v>-1127</c:v>
                      </c:pt>
                      <c:pt idx="285">
                        <c:v>-1127</c:v>
                      </c:pt>
                      <c:pt idx="286">
                        <c:v>-1083</c:v>
                      </c:pt>
                      <c:pt idx="287">
                        <c:v>-933</c:v>
                      </c:pt>
                      <c:pt idx="288">
                        <c:v>-927</c:v>
                      </c:pt>
                      <c:pt idx="289">
                        <c:v>-907</c:v>
                      </c:pt>
                      <c:pt idx="290">
                        <c:v>-802</c:v>
                      </c:pt>
                      <c:pt idx="291">
                        <c:v>-671</c:v>
                      </c:pt>
                      <c:pt idx="292">
                        <c:v>-637</c:v>
                      </c:pt>
                      <c:pt idx="293">
                        <c:v>-633</c:v>
                      </c:pt>
                      <c:pt idx="294">
                        <c:v>-626</c:v>
                      </c:pt>
                      <c:pt idx="295">
                        <c:v>-602</c:v>
                      </c:pt>
                      <c:pt idx="296">
                        <c:v>-602</c:v>
                      </c:pt>
                      <c:pt idx="297">
                        <c:v>-591</c:v>
                      </c:pt>
                      <c:pt idx="298">
                        <c:v>-558</c:v>
                      </c:pt>
                      <c:pt idx="299">
                        <c:v>-543</c:v>
                      </c:pt>
                      <c:pt idx="300">
                        <c:v>-543</c:v>
                      </c:pt>
                      <c:pt idx="301">
                        <c:v>-538</c:v>
                      </c:pt>
                      <c:pt idx="302">
                        <c:v>-505</c:v>
                      </c:pt>
                      <c:pt idx="303">
                        <c:v>-488</c:v>
                      </c:pt>
                      <c:pt idx="304">
                        <c:v>-483</c:v>
                      </c:pt>
                      <c:pt idx="305">
                        <c:v>-470</c:v>
                      </c:pt>
                      <c:pt idx="306">
                        <c:v>-462</c:v>
                      </c:pt>
                      <c:pt idx="307">
                        <c:v>-439</c:v>
                      </c:pt>
                      <c:pt idx="308">
                        <c:v>-433</c:v>
                      </c:pt>
                      <c:pt idx="309">
                        <c:v>-429</c:v>
                      </c:pt>
                      <c:pt idx="310">
                        <c:v>-428</c:v>
                      </c:pt>
                      <c:pt idx="311">
                        <c:v>-424</c:v>
                      </c:pt>
                      <c:pt idx="312">
                        <c:v>-416</c:v>
                      </c:pt>
                      <c:pt idx="313">
                        <c:v>-416</c:v>
                      </c:pt>
                      <c:pt idx="314">
                        <c:v>-384</c:v>
                      </c:pt>
                      <c:pt idx="315">
                        <c:v>-376</c:v>
                      </c:pt>
                      <c:pt idx="316">
                        <c:v>-365</c:v>
                      </c:pt>
                      <c:pt idx="317">
                        <c:v>-348</c:v>
                      </c:pt>
                      <c:pt idx="318">
                        <c:v>-305</c:v>
                      </c:pt>
                      <c:pt idx="319">
                        <c:v>-302</c:v>
                      </c:pt>
                      <c:pt idx="320">
                        <c:v>-270</c:v>
                      </c:pt>
                      <c:pt idx="321">
                        <c:v>-257</c:v>
                      </c:pt>
                      <c:pt idx="322">
                        <c:v>-253</c:v>
                      </c:pt>
                      <c:pt idx="323">
                        <c:v>-216</c:v>
                      </c:pt>
                      <c:pt idx="324">
                        <c:v>-167</c:v>
                      </c:pt>
                      <c:pt idx="325">
                        <c:v>-159</c:v>
                      </c:pt>
                      <c:pt idx="326">
                        <c:v>-159</c:v>
                      </c:pt>
                      <c:pt idx="327">
                        <c:v>-159</c:v>
                      </c:pt>
                      <c:pt idx="328">
                        <c:v>-121</c:v>
                      </c:pt>
                      <c:pt idx="329">
                        <c:v>-108</c:v>
                      </c:pt>
                      <c:pt idx="330">
                        <c:v>-88</c:v>
                      </c:pt>
                      <c:pt idx="331">
                        <c:v>-79</c:v>
                      </c:pt>
                      <c:pt idx="332">
                        <c:v>-29</c:v>
                      </c:pt>
                      <c:pt idx="333">
                        <c:v>-27</c:v>
                      </c:pt>
                      <c:pt idx="334">
                        <c:v>-23</c:v>
                      </c:pt>
                      <c:pt idx="335">
                        <c:v>-18</c:v>
                      </c:pt>
                      <c:pt idx="336">
                        <c:v>-9</c:v>
                      </c:pt>
                      <c:pt idx="337">
                        <c:v>-9</c:v>
                      </c:pt>
                      <c:pt idx="338">
                        <c:v>-3</c:v>
                      </c:pt>
                      <c:pt idx="339">
                        <c:v>-1</c:v>
                      </c:pt>
                      <c:pt idx="340">
                        <c:v>0</c:v>
                      </c:pt>
                      <c:pt idx="341">
                        <c:v>8</c:v>
                      </c:pt>
                      <c:pt idx="342">
                        <c:v>8</c:v>
                      </c:pt>
                      <c:pt idx="343">
                        <c:v>10</c:v>
                      </c:pt>
                      <c:pt idx="344">
                        <c:v>13</c:v>
                      </c:pt>
                      <c:pt idx="345">
                        <c:v>19</c:v>
                      </c:pt>
                      <c:pt idx="346">
                        <c:v>68</c:v>
                      </c:pt>
                      <c:pt idx="347">
                        <c:v>70</c:v>
                      </c:pt>
                      <c:pt idx="348">
                        <c:v>81</c:v>
                      </c:pt>
                      <c:pt idx="349">
                        <c:v>81</c:v>
                      </c:pt>
                      <c:pt idx="350">
                        <c:v>81</c:v>
                      </c:pt>
                      <c:pt idx="351">
                        <c:v>114</c:v>
                      </c:pt>
                      <c:pt idx="352">
                        <c:v>122</c:v>
                      </c:pt>
                      <c:pt idx="353">
                        <c:v>129</c:v>
                      </c:pt>
                      <c:pt idx="354">
                        <c:v>129</c:v>
                      </c:pt>
                      <c:pt idx="355">
                        <c:v>131</c:v>
                      </c:pt>
                      <c:pt idx="356">
                        <c:v>156</c:v>
                      </c:pt>
                      <c:pt idx="357">
                        <c:v>162</c:v>
                      </c:pt>
                      <c:pt idx="358">
                        <c:v>221</c:v>
                      </c:pt>
                      <c:pt idx="359">
                        <c:v>292</c:v>
                      </c:pt>
                      <c:pt idx="360">
                        <c:v>301</c:v>
                      </c:pt>
                      <c:pt idx="361">
                        <c:v>301</c:v>
                      </c:pt>
                      <c:pt idx="362">
                        <c:v>323</c:v>
                      </c:pt>
                      <c:pt idx="363">
                        <c:v>329</c:v>
                      </c:pt>
                      <c:pt idx="364">
                        <c:v>331</c:v>
                      </c:pt>
                      <c:pt idx="365">
                        <c:v>382</c:v>
                      </c:pt>
                      <c:pt idx="366">
                        <c:v>437</c:v>
                      </c:pt>
                      <c:pt idx="367">
                        <c:v>487</c:v>
                      </c:pt>
                      <c:pt idx="368">
                        <c:v>540</c:v>
                      </c:pt>
                      <c:pt idx="369">
                        <c:v>546</c:v>
                      </c:pt>
                      <c:pt idx="370">
                        <c:v>557</c:v>
                      </c:pt>
                      <c:pt idx="371">
                        <c:v>568</c:v>
                      </c:pt>
                      <c:pt idx="372">
                        <c:v>573</c:v>
                      </c:pt>
                      <c:pt idx="373">
                        <c:v>601</c:v>
                      </c:pt>
                      <c:pt idx="374">
                        <c:v>630</c:v>
                      </c:pt>
                      <c:pt idx="375">
                        <c:v>647</c:v>
                      </c:pt>
                      <c:pt idx="376">
                        <c:v>663</c:v>
                      </c:pt>
                      <c:pt idx="377">
                        <c:v>663</c:v>
                      </c:pt>
                      <c:pt idx="378">
                        <c:v>663</c:v>
                      </c:pt>
                      <c:pt idx="379">
                        <c:v>671</c:v>
                      </c:pt>
                      <c:pt idx="380">
                        <c:v>674</c:v>
                      </c:pt>
                      <c:pt idx="381">
                        <c:v>674</c:v>
                      </c:pt>
                      <c:pt idx="382">
                        <c:v>674</c:v>
                      </c:pt>
                      <c:pt idx="383">
                        <c:v>674</c:v>
                      </c:pt>
                      <c:pt idx="384">
                        <c:v>680</c:v>
                      </c:pt>
                      <c:pt idx="385">
                        <c:v>680</c:v>
                      </c:pt>
                      <c:pt idx="386">
                        <c:v>722</c:v>
                      </c:pt>
                      <c:pt idx="387">
                        <c:v>733</c:v>
                      </c:pt>
                      <c:pt idx="388">
                        <c:v>735</c:v>
                      </c:pt>
                      <c:pt idx="389">
                        <c:v>740</c:v>
                      </c:pt>
                      <c:pt idx="390">
                        <c:v>742</c:v>
                      </c:pt>
                      <c:pt idx="391">
                        <c:v>753</c:v>
                      </c:pt>
                      <c:pt idx="392">
                        <c:v>757</c:v>
                      </c:pt>
                      <c:pt idx="393">
                        <c:v>762</c:v>
                      </c:pt>
                      <c:pt idx="394">
                        <c:v>773</c:v>
                      </c:pt>
                      <c:pt idx="395">
                        <c:v>773</c:v>
                      </c:pt>
                      <c:pt idx="396">
                        <c:v>775</c:v>
                      </c:pt>
                      <c:pt idx="397">
                        <c:v>775</c:v>
                      </c:pt>
                      <c:pt idx="398">
                        <c:v>775</c:v>
                      </c:pt>
                      <c:pt idx="399">
                        <c:v>794</c:v>
                      </c:pt>
                      <c:pt idx="400">
                        <c:v>794</c:v>
                      </c:pt>
                      <c:pt idx="401">
                        <c:v>819</c:v>
                      </c:pt>
                      <c:pt idx="402">
                        <c:v>828</c:v>
                      </c:pt>
                      <c:pt idx="403">
                        <c:v>828</c:v>
                      </c:pt>
                      <c:pt idx="404">
                        <c:v>840</c:v>
                      </c:pt>
                      <c:pt idx="405">
                        <c:v>850</c:v>
                      </c:pt>
                      <c:pt idx="406">
                        <c:v>873</c:v>
                      </c:pt>
                      <c:pt idx="407">
                        <c:v>882</c:v>
                      </c:pt>
                      <c:pt idx="408">
                        <c:v>883</c:v>
                      </c:pt>
                      <c:pt idx="409">
                        <c:v>885</c:v>
                      </c:pt>
                      <c:pt idx="410">
                        <c:v>898</c:v>
                      </c:pt>
                      <c:pt idx="411">
                        <c:v>907</c:v>
                      </c:pt>
                      <c:pt idx="412">
                        <c:v>907</c:v>
                      </c:pt>
                      <c:pt idx="413">
                        <c:v>980.5</c:v>
                      </c:pt>
                      <c:pt idx="414">
                        <c:v>995</c:v>
                      </c:pt>
                      <c:pt idx="415">
                        <c:v>1009</c:v>
                      </c:pt>
                      <c:pt idx="416">
                        <c:v>1009</c:v>
                      </c:pt>
                      <c:pt idx="417">
                        <c:v>1049</c:v>
                      </c:pt>
                      <c:pt idx="418">
                        <c:v>1196</c:v>
                      </c:pt>
                      <c:pt idx="419">
                        <c:v>1274.5</c:v>
                      </c:pt>
                      <c:pt idx="420">
                        <c:v>1278</c:v>
                      </c:pt>
                      <c:pt idx="421">
                        <c:v>1289</c:v>
                      </c:pt>
                      <c:pt idx="422">
                        <c:v>1308</c:v>
                      </c:pt>
                      <c:pt idx="423">
                        <c:v>1370</c:v>
                      </c:pt>
                      <c:pt idx="424">
                        <c:v>1374</c:v>
                      </c:pt>
                      <c:pt idx="425">
                        <c:v>1394</c:v>
                      </c:pt>
                      <c:pt idx="426">
                        <c:v>1409</c:v>
                      </c:pt>
                      <c:pt idx="427">
                        <c:v>1412</c:v>
                      </c:pt>
                      <c:pt idx="428">
                        <c:v>1412</c:v>
                      </c:pt>
                      <c:pt idx="429">
                        <c:v>1425</c:v>
                      </c:pt>
                      <c:pt idx="430">
                        <c:v>1467</c:v>
                      </c:pt>
                      <c:pt idx="431">
                        <c:v>1478</c:v>
                      </c:pt>
                      <c:pt idx="432">
                        <c:v>1480</c:v>
                      </c:pt>
                      <c:pt idx="433">
                        <c:v>1480</c:v>
                      </c:pt>
                      <c:pt idx="434">
                        <c:v>1480</c:v>
                      </c:pt>
                      <c:pt idx="435">
                        <c:v>1489</c:v>
                      </c:pt>
                      <c:pt idx="436">
                        <c:v>1524</c:v>
                      </c:pt>
                      <c:pt idx="437">
                        <c:v>1526</c:v>
                      </c:pt>
                      <c:pt idx="438">
                        <c:v>1533</c:v>
                      </c:pt>
                      <c:pt idx="439">
                        <c:v>1535</c:v>
                      </c:pt>
                      <c:pt idx="440">
                        <c:v>1546</c:v>
                      </c:pt>
                      <c:pt idx="441">
                        <c:v>1546</c:v>
                      </c:pt>
                      <c:pt idx="442">
                        <c:v>1579</c:v>
                      </c:pt>
                      <c:pt idx="443">
                        <c:v>1609</c:v>
                      </c:pt>
                      <c:pt idx="444">
                        <c:v>1621</c:v>
                      </c:pt>
                      <c:pt idx="445">
                        <c:v>1645</c:v>
                      </c:pt>
                      <c:pt idx="446">
                        <c:v>1678</c:v>
                      </c:pt>
                      <c:pt idx="447">
                        <c:v>1682</c:v>
                      </c:pt>
                      <c:pt idx="448">
                        <c:v>1737</c:v>
                      </c:pt>
                      <c:pt idx="449">
                        <c:v>1737</c:v>
                      </c:pt>
                      <c:pt idx="450">
                        <c:v>1737</c:v>
                      </c:pt>
                      <c:pt idx="451">
                        <c:v>1878.5</c:v>
                      </c:pt>
                      <c:pt idx="452">
                        <c:v>1903</c:v>
                      </c:pt>
                      <c:pt idx="453">
                        <c:v>2031</c:v>
                      </c:pt>
                      <c:pt idx="454">
                        <c:v>2040</c:v>
                      </c:pt>
                      <c:pt idx="455">
                        <c:v>2042</c:v>
                      </c:pt>
                      <c:pt idx="456">
                        <c:v>2051</c:v>
                      </c:pt>
                      <c:pt idx="457">
                        <c:v>2053</c:v>
                      </c:pt>
                      <c:pt idx="458">
                        <c:v>2055</c:v>
                      </c:pt>
                      <c:pt idx="459">
                        <c:v>2062</c:v>
                      </c:pt>
                      <c:pt idx="460">
                        <c:v>2073</c:v>
                      </c:pt>
                      <c:pt idx="461">
                        <c:v>2073</c:v>
                      </c:pt>
                      <c:pt idx="462">
                        <c:v>2073</c:v>
                      </c:pt>
                      <c:pt idx="463">
                        <c:v>2073</c:v>
                      </c:pt>
                      <c:pt idx="464">
                        <c:v>2075</c:v>
                      </c:pt>
                      <c:pt idx="465">
                        <c:v>2075</c:v>
                      </c:pt>
                      <c:pt idx="466">
                        <c:v>2075</c:v>
                      </c:pt>
                      <c:pt idx="467">
                        <c:v>2075</c:v>
                      </c:pt>
                      <c:pt idx="468">
                        <c:v>2075</c:v>
                      </c:pt>
                      <c:pt idx="469">
                        <c:v>2075</c:v>
                      </c:pt>
                      <c:pt idx="470">
                        <c:v>2075</c:v>
                      </c:pt>
                      <c:pt idx="471">
                        <c:v>2084</c:v>
                      </c:pt>
                      <c:pt idx="472">
                        <c:v>2103</c:v>
                      </c:pt>
                      <c:pt idx="473">
                        <c:v>2106</c:v>
                      </c:pt>
                      <c:pt idx="474">
                        <c:v>2145</c:v>
                      </c:pt>
                      <c:pt idx="475">
                        <c:v>2150</c:v>
                      </c:pt>
                      <c:pt idx="476">
                        <c:v>2152</c:v>
                      </c:pt>
                      <c:pt idx="477">
                        <c:v>2169</c:v>
                      </c:pt>
                      <c:pt idx="478">
                        <c:v>2196</c:v>
                      </c:pt>
                      <c:pt idx="479">
                        <c:v>2205</c:v>
                      </c:pt>
                      <c:pt idx="480">
                        <c:v>2207</c:v>
                      </c:pt>
                      <c:pt idx="481">
                        <c:v>2207</c:v>
                      </c:pt>
                      <c:pt idx="482">
                        <c:v>2238</c:v>
                      </c:pt>
                      <c:pt idx="483">
                        <c:v>2271</c:v>
                      </c:pt>
                      <c:pt idx="484">
                        <c:v>2273</c:v>
                      </c:pt>
                      <c:pt idx="485">
                        <c:v>2273</c:v>
                      </c:pt>
                      <c:pt idx="486">
                        <c:v>2310</c:v>
                      </c:pt>
                      <c:pt idx="487">
                        <c:v>2396</c:v>
                      </c:pt>
                      <c:pt idx="488">
                        <c:v>2501</c:v>
                      </c:pt>
                      <c:pt idx="489">
                        <c:v>2527</c:v>
                      </c:pt>
                      <c:pt idx="490">
                        <c:v>2578</c:v>
                      </c:pt>
                      <c:pt idx="491">
                        <c:v>2622</c:v>
                      </c:pt>
                      <c:pt idx="492">
                        <c:v>2622</c:v>
                      </c:pt>
                      <c:pt idx="493">
                        <c:v>2633</c:v>
                      </c:pt>
                      <c:pt idx="494">
                        <c:v>2723</c:v>
                      </c:pt>
                      <c:pt idx="495">
                        <c:v>2723</c:v>
                      </c:pt>
                      <c:pt idx="496">
                        <c:v>2723</c:v>
                      </c:pt>
                      <c:pt idx="497">
                        <c:v>2723</c:v>
                      </c:pt>
                      <c:pt idx="498">
                        <c:v>2723</c:v>
                      </c:pt>
                      <c:pt idx="499">
                        <c:v>2723</c:v>
                      </c:pt>
                      <c:pt idx="500">
                        <c:v>2723</c:v>
                      </c:pt>
                      <c:pt idx="501">
                        <c:v>2723</c:v>
                      </c:pt>
                      <c:pt idx="502">
                        <c:v>2731</c:v>
                      </c:pt>
                      <c:pt idx="503">
                        <c:v>2751</c:v>
                      </c:pt>
                      <c:pt idx="504">
                        <c:v>2762</c:v>
                      </c:pt>
                      <c:pt idx="505">
                        <c:v>2762</c:v>
                      </c:pt>
                      <c:pt idx="506">
                        <c:v>2764</c:v>
                      </c:pt>
                      <c:pt idx="507">
                        <c:v>2767</c:v>
                      </c:pt>
                      <c:pt idx="508">
                        <c:v>2767</c:v>
                      </c:pt>
                      <c:pt idx="509">
                        <c:v>2769</c:v>
                      </c:pt>
                      <c:pt idx="510">
                        <c:v>2811</c:v>
                      </c:pt>
                      <c:pt idx="511">
                        <c:v>2826</c:v>
                      </c:pt>
                      <c:pt idx="512">
                        <c:v>2844</c:v>
                      </c:pt>
                      <c:pt idx="513">
                        <c:v>2888</c:v>
                      </c:pt>
                      <c:pt idx="514">
                        <c:v>2901</c:v>
                      </c:pt>
                      <c:pt idx="515">
                        <c:v>2923</c:v>
                      </c:pt>
                      <c:pt idx="516">
                        <c:v>2940</c:v>
                      </c:pt>
                      <c:pt idx="517">
                        <c:v>2942</c:v>
                      </c:pt>
                      <c:pt idx="518">
                        <c:v>2969</c:v>
                      </c:pt>
                      <c:pt idx="519">
                        <c:v>2975</c:v>
                      </c:pt>
                      <c:pt idx="520">
                        <c:v>2991</c:v>
                      </c:pt>
                      <c:pt idx="521">
                        <c:v>2997</c:v>
                      </c:pt>
                      <c:pt idx="522">
                        <c:v>3043</c:v>
                      </c:pt>
                      <c:pt idx="523">
                        <c:v>3044</c:v>
                      </c:pt>
                      <c:pt idx="524">
                        <c:v>3050</c:v>
                      </c:pt>
                      <c:pt idx="525">
                        <c:v>3052</c:v>
                      </c:pt>
                      <c:pt idx="526">
                        <c:v>3221</c:v>
                      </c:pt>
                      <c:pt idx="527">
                        <c:v>3239</c:v>
                      </c:pt>
                      <c:pt idx="528">
                        <c:v>3282</c:v>
                      </c:pt>
                      <c:pt idx="529">
                        <c:v>3315</c:v>
                      </c:pt>
                      <c:pt idx="530">
                        <c:v>3335</c:v>
                      </c:pt>
                      <c:pt idx="531">
                        <c:v>3399</c:v>
                      </c:pt>
                      <c:pt idx="532">
                        <c:v>3419</c:v>
                      </c:pt>
                      <c:pt idx="533">
                        <c:v>3419</c:v>
                      </c:pt>
                      <c:pt idx="534">
                        <c:v>3419</c:v>
                      </c:pt>
                      <c:pt idx="535">
                        <c:v>3419</c:v>
                      </c:pt>
                      <c:pt idx="536">
                        <c:v>3430</c:v>
                      </c:pt>
                      <c:pt idx="537">
                        <c:v>3430</c:v>
                      </c:pt>
                      <c:pt idx="538">
                        <c:v>3430</c:v>
                      </c:pt>
                      <c:pt idx="539">
                        <c:v>3430</c:v>
                      </c:pt>
                      <c:pt idx="540">
                        <c:v>3441</c:v>
                      </c:pt>
                      <c:pt idx="541">
                        <c:v>3470.5</c:v>
                      </c:pt>
                      <c:pt idx="542">
                        <c:v>3470.5</c:v>
                      </c:pt>
                      <c:pt idx="543">
                        <c:v>3470.5</c:v>
                      </c:pt>
                      <c:pt idx="544">
                        <c:v>3472.5</c:v>
                      </c:pt>
                      <c:pt idx="545">
                        <c:v>3472.5</c:v>
                      </c:pt>
                      <c:pt idx="546">
                        <c:v>3474</c:v>
                      </c:pt>
                      <c:pt idx="547">
                        <c:v>3474</c:v>
                      </c:pt>
                      <c:pt idx="548">
                        <c:v>3474</c:v>
                      </c:pt>
                      <c:pt idx="549">
                        <c:v>3474</c:v>
                      </c:pt>
                      <c:pt idx="550">
                        <c:v>3474</c:v>
                      </c:pt>
                      <c:pt idx="551">
                        <c:v>3474</c:v>
                      </c:pt>
                      <c:pt idx="552">
                        <c:v>3474</c:v>
                      </c:pt>
                      <c:pt idx="553">
                        <c:v>3476</c:v>
                      </c:pt>
                      <c:pt idx="554">
                        <c:v>3479.5</c:v>
                      </c:pt>
                      <c:pt idx="555">
                        <c:v>3483</c:v>
                      </c:pt>
                      <c:pt idx="556">
                        <c:v>3483</c:v>
                      </c:pt>
                      <c:pt idx="557">
                        <c:v>3505</c:v>
                      </c:pt>
                      <c:pt idx="558">
                        <c:v>3518</c:v>
                      </c:pt>
                      <c:pt idx="559">
                        <c:v>3529</c:v>
                      </c:pt>
                      <c:pt idx="560">
                        <c:v>3573</c:v>
                      </c:pt>
                      <c:pt idx="561">
                        <c:v>3575</c:v>
                      </c:pt>
                      <c:pt idx="562">
                        <c:v>3617</c:v>
                      </c:pt>
                      <c:pt idx="563">
                        <c:v>3619</c:v>
                      </c:pt>
                      <c:pt idx="564">
                        <c:v>3650</c:v>
                      </c:pt>
                      <c:pt idx="565">
                        <c:v>3753</c:v>
                      </c:pt>
                      <c:pt idx="566">
                        <c:v>3753</c:v>
                      </c:pt>
                      <c:pt idx="567">
                        <c:v>3799</c:v>
                      </c:pt>
                      <c:pt idx="568">
                        <c:v>3869</c:v>
                      </c:pt>
                      <c:pt idx="569">
                        <c:v>3880</c:v>
                      </c:pt>
                      <c:pt idx="570">
                        <c:v>3884</c:v>
                      </c:pt>
                      <c:pt idx="571">
                        <c:v>3917</c:v>
                      </c:pt>
                      <c:pt idx="572">
                        <c:v>3963</c:v>
                      </c:pt>
                      <c:pt idx="573">
                        <c:v>4011</c:v>
                      </c:pt>
                      <c:pt idx="574">
                        <c:v>4022</c:v>
                      </c:pt>
                      <c:pt idx="575">
                        <c:v>4042</c:v>
                      </c:pt>
                      <c:pt idx="576">
                        <c:v>4080</c:v>
                      </c:pt>
                      <c:pt idx="577">
                        <c:v>4080</c:v>
                      </c:pt>
                      <c:pt idx="578">
                        <c:v>4080</c:v>
                      </c:pt>
                      <c:pt idx="579">
                        <c:v>4082</c:v>
                      </c:pt>
                      <c:pt idx="580">
                        <c:v>4082</c:v>
                      </c:pt>
                      <c:pt idx="581">
                        <c:v>4082</c:v>
                      </c:pt>
                      <c:pt idx="582">
                        <c:v>4082</c:v>
                      </c:pt>
                      <c:pt idx="583">
                        <c:v>4091</c:v>
                      </c:pt>
                      <c:pt idx="584">
                        <c:v>4091</c:v>
                      </c:pt>
                      <c:pt idx="585">
                        <c:v>4091</c:v>
                      </c:pt>
                      <c:pt idx="586">
                        <c:v>4091</c:v>
                      </c:pt>
                      <c:pt idx="587">
                        <c:v>4091</c:v>
                      </c:pt>
                      <c:pt idx="588">
                        <c:v>4091</c:v>
                      </c:pt>
                      <c:pt idx="589">
                        <c:v>4091</c:v>
                      </c:pt>
                      <c:pt idx="590">
                        <c:v>4091</c:v>
                      </c:pt>
                      <c:pt idx="591">
                        <c:v>4091</c:v>
                      </c:pt>
                      <c:pt idx="592">
                        <c:v>4091</c:v>
                      </c:pt>
                      <c:pt idx="593">
                        <c:v>4091</c:v>
                      </c:pt>
                      <c:pt idx="594">
                        <c:v>4091</c:v>
                      </c:pt>
                      <c:pt idx="595">
                        <c:v>4091</c:v>
                      </c:pt>
                      <c:pt idx="596">
                        <c:v>4091</c:v>
                      </c:pt>
                      <c:pt idx="597">
                        <c:v>4091</c:v>
                      </c:pt>
                      <c:pt idx="598">
                        <c:v>4091</c:v>
                      </c:pt>
                      <c:pt idx="599">
                        <c:v>4091</c:v>
                      </c:pt>
                      <c:pt idx="600">
                        <c:v>4091</c:v>
                      </c:pt>
                      <c:pt idx="601">
                        <c:v>4119</c:v>
                      </c:pt>
                      <c:pt idx="602">
                        <c:v>4134</c:v>
                      </c:pt>
                      <c:pt idx="603">
                        <c:v>4137</c:v>
                      </c:pt>
                      <c:pt idx="604">
                        <c:v>4137</c:v>
                      </c:pt>
                      <c:pt idx="605">
                        <c:v>4146</c:v>
                      </c:pt>
                      <c:pt idx="606">
                        <c:v>4147</c:v>
                      </c:pt>
                      <c:pt idx="607">
                        <c:v>4198</c:v>
                      </c:pt>
                      <c:pt idx="608">
                        <c:v>4198</c:v>
                      </c:pt>
                      <c:pt idx="609">
                        <c:v>4267</c:v>
                      </c:pt>
                      <c:pt idx="610">
                        <c:v>4280</c:v>
                      </c:pt>
                      <c:pt idx="611">
                        <c:v>4398</c:v>
                      </c:pt>
                      <c:pt idx="612">
                        <c:v>4459</c:v>
                      </c:pt>
                      <c:pt idx="613">
                        <c:v>4624</c:v>
                      </c:pt>
                      <c:pt idx="614">
                        <c:v>4629</c:v>
                      </c:pt>
                      <c:pt idx="615">
                        <c:v>4708</c:v>
                      </c:pt>
                      <c:pt idx="616">
                        <c:v>4774</c:v>
                      </c:pt>
                      <c:pt idx="617">
                        <c:v>4774</c:v>
                      </c:pt>
                      <c:pt idx="618">
                        <c:v>4774</c:v>
                      </c:pt>
                      <c:pt idx="619">
                        <c:v>4774</c:v>
                      </c:pt>
                      <c:pt idx="620">
                        <c:v>4774</c:v>
                      </c:pt>
                      <c:pt idx="621">
                        <c:v>4774</c:v>
                      </c:pt>
                      <c:pt idx="622">
                        <c:v>4774</c:v>
                      </c:pt>
                      <c:pt idx="623">
                        <c:v>4785</c:v>
                      </c:pt>
                      <c:pt idx="624">
                        <c:v>4787</c:v>
                      </c:pt>
                      <c:pt idx="625">
                        <c:v>4787</c:v>
                      </c:pt>
                      <c:pt idx="626">
                        <c:v>4787</c:v>
                      </c:pt>
                      <c:pt idx="627">
                        <c:v>4787</c:v>
                      </c:pt>
                      <c:pt idx="628">
                        <c:v>4787</c:v>
                      </c:pt>
                      <c:pt idx="629">
                        <c:v>4798</c:v>
                      </c:pt>
                      <c:pt idx="630">
                        <c:v>4798</c:v>
                      </c:pt>
                      <c:pt idx="631">
                        <c:v>4798</c:v>
                      </c:pt>
                      <c:pt idx="632">
                        <c:v>4798</c:v>
                      </c:pt>
                      <c:pt idx="633">
                        <c:v>4807</c:v>
                      </c:pt>
                      <c:pt idx="634">
                        <c:v>4813</c:v>
                      </c:pt>
                      <c:pt idx="635">
                        <c:v>4829</c:v>
                      </c:pt>
                      <c:pt idx="636">
                        <c:v>4829</c:v>
                      </c:pt>
                      <c:pt idx="637">
                        <c:v>4829</c:v>
                      </c:pt>
                      <c:pt idx="638">
                        <c:v>4829</c:v>
                      </c:pt>
                      <c:pt idx="639">
                        <c:v>4840</c:v>
                      </c:pt>
                      <c:pt idx="640">
                        <c:v>4842</c:v>
                      </c:pt>
                      <c:pt idx="641">
                        <c:v>4930</c:v>
                      </c:pt>
                      <c:pt idx="642">
                        <c:v>4939</c:v>
                      </c:pt>
                      <c:pt idx="643">
                        <c:v>4941</c:v>
                      </c:pt>
                      <c:pt idx="644">
                        <c:v>5130</c:v>
                      </c:pt>
                      <c:pt idx="645">
                        <c:v>5165</c:v>
                      </c:pt>
                      <c:pt idx="646">
                        <c:v>5230</c:v>
                      </c:pt>
                      <c:pt idx="647">
                        <c:v>5263</c:v>
                      </c:pt>
                      <c:pt idx="648">
                        <c:v>5279</c:v>
                      </c:pt>
                      <c:pt idx="649">
                        <c:v>5290</c:v>
                      </c:pt>
                      <c:pt idx="650">
                        <c:v>5312</c:v>
                      </c:pt>
                      <c:pt idx="651">
                        <c:v>5318</c:v>
                      </c:pt>
                      <c:pt idx="652">
                        <c:v>5325</c:v>
                      </c:pt>
                      <c:pt idx="653">
                        <c:v>5325</c:v>
                      </c:pt>
                      <c:pt idx="654">
                        <c:v>5375</c:v>
                      </c:pt>
                      <c:pt idx="655">
                        <c:v>5390</c:v>
                      </c:pt>
                      <c:pt idx="656">
                        <c:v>5448</c:v>
                      </c:pt>
                      <c:pt idx="657">
                        <c:v>5448</c:v>
                      </c:pt>
                      <c:pt idx="658">
                        <c:v>5448</c:v>
                      </c:pt>
                      <c:pt idx="659">
                        <c:v>5448</c:v>
                      </c:pt>
                      <c:pt idx="660">
                        <c:v>5448</c:v>
                      </c:pt>
                      <c:pt idx="661">
                        <c:v>5448</c:v>
                      </c:pt>
                      <c:pt idx="662">
                        <c:v>5459</c:v>
                      </c:pt>
                      <c:pt idx="663">
                        <c:v>5459</c:v>
                      </c:pt>
                      <c:pt idx="664">
                        <c:v>5461</c:v>
                      </c:pt>
                      <c:pt idx="665">
                        <c:v>5468</c:v>
                      </c:pt>
                      <c:pt idx="666">
                        <c:v>5468</c:v>
                      </c:pt>
                      <c:pt idx="667">
                        <c:v>5470</c:v>
                      </c:pt>
                      <c:pt idx="668">
                        <c:v>5474</c:v>
                      </c:pt>
                      <c:pt idx="669">
                        <c:v>5479</c:v>
                      </c:pt>
                      <c:pt idx="670">
                        <c:v>5481</c:v>
                      </c:pt>
                      <c:pt idx="671">
                        <c:v>5481</c:v>
                      </c:pt>
                      <c:pt idx="672">
                        <c:v>5483</c:v>
                      </c:pt>
                      <c:pt idx="673">
                        <c:v>5490</c:v>
                      </c:pt>
                      <c:pt idx="674">
                        <c:v>5496</c:v>
                      </c:pt>
                      <c:pt idx="675">
                        <c:v>5496</c:v>
                      </c:pt>
                      <c:pt idx="676">
                        <c:v>5497.5</c:v>
                      </c:pt>
                      <c:pt idx="677">
                        <c:v>5498</c:v>
                      </c:pt>
                      <c:pt idx="678">
                        <c:v>5503</c:v>
                      </c:pt>
                      <c:pt idx="679">
                        <c:v>5503</c:v>
                      </c:pt>
                      <c:pt idx="680">
                        <c:v>5505</c:v>
                      </c:pt>
                      <c:pt idx="681">
                        <c:v>5505</c:v>
                      </c:pt>
                      <c:pt idx="682">
                        <c:v>5506.5</c:v>
                      </c:pt>
                      <c:pt idx="683">
                        <c:v>5506.5</c:v>
                      </c:pt>
                      <c:pt idx="684">
                        <c:v>5512</c:v>
                      </c:pt>
                      <c:pt idx="685">
                        <c:v>5525</c:v>
                      </c:pt>
                      <c:pt idx="686">
                        <c:v>5528.5</c:v>
                      </c:pt>
                      <c:pt idx="687">
                        <c:v>5530.5</c:v>
                      </c:pt>
                      <c:pt idx="688">
                        <c:v>5536</c:v>
                      </c:pt>
                      <c:pt idx="689">
                        <c:v>5560</c:v>
                      </c:pt>
                      <c:pt idx="690">
                        <c:v>5648</c:v>
                      </c:pt>
                      <c:pt idx="691">
                        <c:v>5650</c:v>
                      </c:pt>
                      <c:pt idx="692">
                        <c:v>5760</c:v>
                      </c:pt>
                      <c:pt idx="693">
                        <c:v>6091</c:v>
                      </c:pt>
                      <c:pt idx="694">
                        <c:v>6091</c:v>
                      </c:pt>
                      <c:pt idx="695">
                        <c:v>6131</c:v>
                      </c:pt>
                      <c:pt idx="696">
                        <c:v>6151</c:v>
                      </c:pt>
                      <c:pt idx="697">
                        <c:v>6151</c:v>
                      </c:pt>
                      <c:pt idx="698">
                        <c:v>6153</c:v>
                      </c:pt>
                      <c:pt idx="699">
                        <c:v>6153</c:v>
                      </c:pt>
                      <c:pt idx="700">
                        <c:v>6156.5</c:v>
                      </c:pt>
                      <c:pt idx="701">
                        <c:v>6156.5</c:v>
                      </c:pt>
                      <c:pt idx="702">
                        <c:v>6241</c:v>
                      </c:pt>
                      <c:pt idx="703">
                        <c:v>6241</c:v>
                      </c:pt>
                      <c:pt idx="704">
                        <c:v>6241</c:v>
                      </c:pt>
                      <c:pt idx="705">
                        <c:v>6241</c:v>
                      </c:pt>
                      <c:pt idx="706">
                        <c:v>6291</c:v>
                      </c:pt>
                      <c:pt idx="707">
                        <c:v>6302</c:v>
                      </c:pt>
                      <c:pt idx="708">
                        <c:v>6361</c:v>
                      </c:pt>
                      <c:pt idx="709">
                        <c:v>6454</c:v>
                      </c:pt>
                      <c:pt idx="710">
                        <c:v>6476</c:v>
                      </c:pt>
                      <c:pt idx="711">
                        <c:v>6577</c:v>
                      </c:pt>
                      <c:pt idx="712">
                        <c:v>6577</c:v>
                      </c:pt>
                      <c:pt idx="713">
                        <c:v>6590</c:v>
                      </c:pt>
                      <c:pt idx="714">
                        <c:v>6612</c:v>
                      </c:pt>
                      <c:pt idx="715">
                        <c:v>6640</c:v>
                      </c:pt>
                      <c:pt idx="716">
                        <c:v>6656</c:v>
                      </c:pt>
                      <c:pt idx="717">
                        <c:v>6680</c:v>
                      </c:pt>
                      <c:pt idx="718">
                        <c:v>6724</c:v>
                      </c:pt>
                      <c:pt idx="719">
                        <c:v>6732</c:v>
                      </c:pt>
                      <c:pt idx="720">
                        <c:v>6741</c:v>
                      </c:pt>
                      <c:pt idx="721">
                        <c:v>6790</c:v>
                      </c:pt>
                      <c:pt idx="722">
                        <c:v>6790</c:v>
                      </c:pt>
                      <c:pt idx="723">
                        <c:v>6792</c:v>
                      </c:pt>
                      <c:pt idx="724">
                        <c:v>6792</c:v>
                      </c:pt>
                      <c:pt idx="725">
                        <c:v>6792</c:v>
                      </c:pt>
                      <c:pt idx="726">
                        <c:v>6792</c:v>
                      </c:pt>
                      <c:pt idx="727">
                        <c:v>6792</c:v>
                      </c:pt>
                      <c:pt idx="728">
                        <c:v>6792</c:v>
                      </c:pt>
                      <c:pt idx="729">
                        <c:v>6792</c:v>
                      </c:pt>
                      <c:pt idx="730">
                        <c:v>6792</c:v>
                      </c:pt>
                      <c:pt idx="731">
                        <c:v>6792</c:v>
                      </c:pt>
                      <c:pt idx="732">
                        <c:v>6792</c:v>
                      </c:pt>
                      <c:pt idx="733">
                        <c:v>6792</c:v>
                      </c:pt>
                      <c:pt idx="734">
                        <c:v>6792</c:v>
                      </c:pt>
                      <c:pt idx="735">
                        <c:v>6792</c:v>
                      </c:pt>
                      <c:pt idx="736">
                        <c:v>6792</c:v>
                      </c:pt>
                      <c:pt idx="737">
                        <c:v>6792</c:v>
                      </c:pt>
                      <c:pt idx="738">
                        <c:v>6794</c:v>
                      </c:pt>
                      <c:pt idx="739">
                        <c:v>6794</c:v>
                      </c:pt>
                      <c:pt idx="740">
                        <c:v>6794</c:v>
                      </c:pt>
                      <c:pt idx="741">
                        <c:v>6794</c:v>
                      </c:pt>
                      <c:pt idx="742">
                        <c:v>6794</c:v>
                      </c:pt>
                      <c:pt idx="743">
                        <c:v>6794</c:v>
                      </c:pt>
                      <c:pt idx="744">
                        <c:v>6794</c:v>
                      </c:pt>
                      <c:pt idx="745">
                        <c:v>6853</c:v>
                      </c:pt>
                      <c:pt idx="746">
                        <c:v>6858</c:v>
                      </c:pt>
                      <c:pt idx="747">
                        <c:v>6858</c:v>
                      </c:pt>
                      <c:pt idx="748">
                        <c:v>6858</c:v>
                      </c:pt>
                      <c:pt idx="749">
                        <c:v>6858</c:v>
                      </c:pt>
                      <c:pt idx="750">
                        <c:v>6875</c:v>
                      </c:pt>
                      <c:pt idx="751">
                        <c:v>6888</c:v>
                      </c:pt>
                      <c:pt idx="752">
                        <c:v>6913</c:v>
                      </c:pt>
                      <c:pt idx="753">
                        <c:v>6943</c:v>
                      </c:pt>
                      <c:pt idx="754">
                        <c:v>7013</c:v>
                      </c:pt>
                      <c:pt idx="755">
                        <c:v>7062</c:v>
                      </c:pt>
                      <c:pt idx="756">
                        <c:v>7121</c:v>
                      </c:pt>
                      <c:pt idx="757">
                        <c:v>7150</c:v>
                      </c:pt>
                      <c:pt idx="758">
                        <c:v>7154</c:v>
                      </c:pt>
                      <c:pt idx="759">
                        <c:v>7222</c:v>
                      </c:pt>
                      <c:pt idx="760">
                        <c:v>7270</c:v>
                      </c:pt>
                      <c:pt idx="761">
                        <c:v>7384</c:v>
                      </c:pt>
                      <c:pt idx="762">
                        <c:v>7385</c:v>
                      </c:pt>
                      <c:pt idx="763">
                        <c:v>7385</c:v>
                      </c:pt>
                      <c:pt idx="764">
                        <c:v>7431</c:v>
                      </c:pt>
                      <c:pt idx="765">
                        <c:v>7440</c:v>
                      </c:pt>
                      <c:pt idx="766">
                        <c:v>7440</c:v>
                      </c:pt>
                      <c:pt idx="767">
                        <c:v>7440</c:v>
                      </c:pt>
                      <c:pt idx="768">
                        <c:v>7440</c:v>
                      </c:pt>
                      <c:pt idx="769">
                        <c:v>7440</c:v>
                      </c:pt>
                      <c:pt idx="770">
                        <c:v>7442</c:v>
                      </c:pt>
                      <c:pt idx="771">
                        <c:v>7442</c:v>
                      </c:pt>
                      <c:pt idx="772">
                        <c:v>7442</c:v>
                      </c:pt>
                      <c:pt idx="773">
                        <c:v>7442</c:v>
                      </c:pt>
                      <c:pt idx="774">
                        <c:v>7464</c:v>
                      </c:pt>
                      <c:pt idx="775">
                        <c:v>7464</c:v>
                      </c:pt>
                      <c:pt idx="776">
                        <c:v>7488</c:v>
                      </c:pt>
                      <c:pt idx="777">
                        <c:v>7501</c:v>
                      </c:pt>
                      <c:pt idx="778">
                        <c:v>7602</c:v>
                      </c:pt>
                      <c:pt idx="779">
                        <c:v>7643</c:v>
                      </c:pt>
                      <c:pt idx="780">
                        <c:v>7648</c:v>
                      </c:pt>
                      <c:pt idx="781">
                        <c:v>7828</c:v>
                      </c:pt>
                      <c:pt idx="782">
                        <c:v>8011</c:v>
                      </c:pt>
                      <c:pt idx="783">
                        <c:v>8022</c:v>
                      </c:pt>
                      <c:pt idx="784">
                        <c:v>8090</c:v>
                      </c:pt>
                      <c:pt idx="785">
                        <c:v>8092</c:v>
                      </c:pt>
                      <c:pt idx="786">
                        <c:v>8147</c:v>
                      </c:pt>
                      <c:pt idx="787">
                        <c:v>8164</c:v>
                      </c:pt>
                      <c:pt idx="788">
                        <c:v>8189</c:v>
                      </c:pt>
                      <c:pt idx="789">
                        <c:v>8208</c:v>
                      </c:pt>
                      <c:pt idx="790">
                        <c:v>8470</c:v>
                      </c:pt>
                      <c:pt idx="791">
                        <c:v>8493</c:v>
                      </c:pt>
                      <c:pt idx="792">
                        <c:v>8685</c:v>
                      </c:pt>
                      <c:pt idx="793">
                        <c:v>8748</c:v>
                      </c:pt>
                      <c:pt idx="794">
                        <c:v>8762</c:v>
                      </c:pt>
                      <c:pt idx="795">
                        <c:v>8792</c:v>
                      </c:pt>
                      <c:pt idx="796">
                        <c:v>8795</c:v>
                      </c:pt>
                      <c:pt idx="797">
                        <c:v>8795</c:v>
                      </c:pt>
                      <c:pt idx="798">
                        <c:v>8795</c:v>
                      </c:pt>
                      <c:pt idx="799">
                        <c:v>8797</c:v>
                      </c:pt>
                      <c:pt idx="800">
                        <c:v>8797</c:v>
                      </c:pt>
                      <c:pt idx="801">
                        <c:v>8805</c:v>
                      </c:pt>
                      <c:pt idx="802">
                        <c:v>8808</c:v>
                      </c:pt>
                      <c:pt idx="803">
                        <c:v>8808</c:v>
                      </c:pt>
                      <c:pt idx="804">
                        <c:v>8808</c:v>
                      </c:pt>
                      <c:pt idx="805">
                        <c:v>8808</c:v>
                      </c:pt>
                      <c:pt idx="806">
                        <c:v>8808</c:v>
                      </c:pt>
                      <c:pt idx="807">
                        <c:v>8808</c:v>
                      </c:pt>
                      <c:pt idx="808">
                        <c:v>8808</c:v>
                      </c:pt>
                      <c:pt idx="809">
                        <c:v>8808</c:v>
                      </c:pt>
                      <c:pt idx="810">
                        <c:v>8808</c:v>
                      </c:pt>
                      <c:pt idx="811">
                        <c:v>8810</c:v>
                      </c:pt>
                      <c:pt idx="812">
                        <c:v>8836</c:v>
                      </c:pt>
                      <c:pt idx="813">
                        <c:v>8847</c:v>
                      </c:pt>
                      <c:pt idx="814">
                        <c:v>8902</c:v>
                      </c:pt>
                      <c:pt idx="815">
                        <c:v>8913</c:v>
                      </c:pt>
                      <c:pt idx="816">
                        <c:v>8913</c:v>
                      </c:pt>
                      <c:pt idx="817">
                        <c:v>8935</c:v>
                      </c:pt>
                      <c:pt idx="818">
                        <c:v>8942</c:v>
                      </c:pt>
                      <c:pt idx="819">
                        <c:v>8953</c:v>
                      </c:pt>
                      <c:pt idx="820">
                        <c:v>8953</c:v>
                      </c:pt>
                      <c:pt idx="821">
                        <c:v>8970</c:v>
                      </c:pt>
                      <c:pt idx="822">
                        <c:v>9107</c:v>
                      </c:pt>
                      <c:pt idx="823">
                        <c:v>9109</c:v>
                      </c:pt>
                      <c:pt idx="824">
                        <c:v>9120</c:v>
                      </c:pt>
                      <c:pt idx="825">
                        <c:v>9144</c:v>
                      </c:pt>
                      <c:pt idx="826">
                        <c:v>9148</c:v>
                      </c:pt>
                      <c:pt idx="827">
                        <c:v>9214</c:v>
                      </c:pt>
                      <c:pt idx="828">
                        <c:v>9291</c:v>
                      </c:pt>
                      <c:pt idx="829">
                        <c:v>9354</c:v>
                      </c:pt>
                      <c:pt idx="830">
                        <c:v>9403</c:v>
                      </c:pt>
                      <c:pt idx="831">
                        <c:v>9435</c:v>
                      </c:pt>
                      <c:pt idx="832">
                        <c:v>9435</c:v>
                      </c:pt>
                      <c:pt idx="833">
                        <c:v>9435</c:v>
                      </c:pt>
                      <c:pt idx="834">
                        <c:v>9447</c:v>
                      </c:pt>
                      <c:pt idx="835">
                        <c:v>9458</c:v>
                      </c:pt>
                      <c:pt idx="836">
                        <c:v>9464</c:v>
                      </c:pt>
                      <c:pt idx="837">
                        <c:v>9469</c:v>
                      </c:pt>
                      <c:pt idx="838">
                        <c:v>9480</c:v>
                      </c:pt>
                      <c:pt idx="839">
                        <c:v>9491</c:v>
                      </c:pt>
                      <c:pt idx="840">
                        <c:v>9541</c:v>
                      </c:pt>
                      <c:pt idx="841">
                        <c:v>9601</c:v>
                      </c:pt>
                      <c:pt idx="842">
                        <c:v>9656</c:v>
                      </c:pt>
                      <c:pt idx="843">
                        <c:v>9669</c:v>
                      </c:pt>
                      <c:pt idx="844">
                        <c:v>9691</c:v>
                      </c:pt>
                      <c:pt idx="845">
                        <c:v>9732</c:v>
                      </c:pt>
                      <c:pt idx="846">
                        <c:v>9798</c:v>
                      </c:pt>
                      <c:pt idx="847">
                        <c:v>9820</c:v>
                      </c:pt>
                      <c:pt idx="848">
                        <c:v>9825</c:v>
                      </c:pt>
                      <c:pt idx="849">
                        <c:v>10050</c:v>
                      </c:pt>
                      <c:pt idx="850">
                        <c:v>10050</c:v>
                      </c:pt>
                      <c:pt idx="851">
                        <c:v>10050</c:v>
                      </c:pt>
                      <c:pt idx="852">
                        <c:v>10097</c:v>
                      </c:pt>
                      <c:pt idx="853">
                        <c:v>10097</c:v>
                      </c:pt>
                      <c:pt idx="854">
                        <c:v>10110</c:v>
                      </c:pt>
                      <c:pt idx="855">
                        <c:v>10110</c:v>
                      </c:pt>
                      <c:pt idx="856">
                        <c:v>10110</c:v>
                      </c:pt>
                      <c:pt idx="857">
                        <c:v>10110</c:v>
                      </c:pt>
                      <c:pt idx="858">
                        <c:v>10110</c:v>
                      </c:pt>
                      <c:pt idx="859">
                        <c:v>10110</c:v>
                      </c:pt>
                      <c:pt idx="860">
                        <c:v>10119</c:v>
                      </c:pt>
                      <c:pt idx="861">
                        <c:v>10141</c:v>
                      </c:pt>
                      <c:pt idx="862">
                        <c:v>10141</c:v>
                      </c:pt>
                      <c:pt idx="863">
                        <c:v>10141</c:v>
                      </c:pt>
                      <c:pt idx="864">
                        <c:v>10141</c:v>
                      </c:pt>
                      <c:pt idx="865">
                        <c:v>10141</c:v>
                      </c:pt>
                      <c:pt idx="866">
                        <c:v>10141</c:v>
                      </c:pt>
                      <c:pt idx="867">
                        <c:v>10149</c:v>
                      </c:pt>
                      <c:pt idx="868">
                        <c:v>10149</c:v>
                      </c:pt>
                      <c:pt idx="869">
                        <c:v>10149</c:v>
                      </c:pt>
                      <c:pt idx="870">
                        <c:v>10165</c:v>
                      </c:pt>
                      <c:pt idx="871">
                        <c:v>10224</c:v>
                      </c:pt>
                      <c:pt idx="872">
                        <c:v>10308</c:v>
                      </c:pt>
                      <c:pt idx="873">
                        <c:v>10407</c:v>
                      </c:pt>
                      <c:pt idx="874">
                        <c:v>10407</c:v>
                      </c:pt>
                      <c:pt idx="875">
                        <c:v>10459</c:v>
                      </c:pt>
                      <c:pt idx="876">
                        <c:v>10472</c:v>
                      </c:pt>
                      <c:pt idx="877">
                        <c:v>10685</c:v>
                      </c:pt>
                      <c:pt idx="878">
                        <c:v>10689</c:v>
                      </c:pt>
                      <c:pt idx="879">
                        <c:v>10703</c:v>
                      </c:pt>
                      <c:pt idx="880">
                        <c:v>10703</c:v>
                      </c:pt>
                      <c:pt idx="881">
                        <c:v>10703</c:v>
                      </c:pt>
                      <c:pt idx="882">
                        <c:v>10707</c:v>
                      </c:pt>
                      <c:pt idx="883">
                        <c:v>10747</c:v>
                      </c:pt>
                      <c:pt idx="884">
                        <c:v>10747</c:v>
                      </c:pt>
                      <c:pt idx="885">
                        <c:v>10758</c:v>
                      </c:pt>
                      <c:pt idx="886">
                        <c:v>10771</c:v>
                      </c:pt>
                      <c:pt idx="887">
                        <c:v>10802</c:v>
                      </c:pt>
                      <c:pt idx="888">
                        <c:v>10804</c:v>
                      </c:pt>
                      <c:pt idx="889">
                        <c:v>10813</c:v>
                      </c:pt>
                      <c:pt idx="890">
                        <c:v>10813</c:v>
                      </c:pt>
                      <c:pt idx="891">
                        <c:v>10813</c:v>
                      </c:pt>
                      <c:pt idx="892">
                        <c:v>10813</c:v>
                      </c:pt>
                      <c:pt idx="893">
                        <c:v>10813</c:v>
                      </c:pt>
                      <c:pt idx="894">
                        <c:v>10813</c:v>
                      </c:pt>
                      <c:pt idx="895">
                        <c:v>10824</c:v>
                      </c:pt>
                      <c:pt idx="896">
                        <c:v>10824</c:v>
                      </c:pt>
                      <c:pt idx="897">
                        <c:v>10835</c:v>
                      </c:pt>
                      <c:pt idx="898">
                        <c:v>10835</c:v>
                      </c:pt>
                      <c:pt idx="899">
                        <c:v>10859</c:v>
                      </c:pt>
                      <c:pt idx="900">
                        <c:v>10868</c:v>
                      </c:pt>
                      <c:pt idx="901">
                        <c:v>10868</c:v>
                      </c:pt>
                      <c:pt idx="902">
                        <c:v>10868</c:v>
                      </c:pt>
                      <c:pt idx="903">
                        <c:v>10868</c:v>
                      </c:pt>
                      <c:pt idx="904">
                        <c:v>10873.5</c:v>
                      </c:pt>
                      <c:pt idx="905">
                        <c:v>10873.5</c:v>
                      </c:pt>
                      <c:pt idx="906">
                        <c:v>10877.5</c:v>
                      </c:pt>
                      <c:pt idx="907">
                        <c:v>10886.5</c:v>
                      </c:pt>
                      <c:pt idx="908">
                        <c:v>10886.5</c:v>
                      </c:pt>
                      <c:pt idx="909">
                        <c:v>10903</c:v>
                      </c:pt>
                      <c:pt idx="910">
                        <c:v>10905</c:v>
                      </c:pt>
                      <c:pt idx="911">
                        <c:v>10905</c:v>
                      </c:pt>
                      <c:pt idx="912">
                        <c:v>10947</c:v>
                      </c:pt>
                      <c:pt idx="913">
                        <c:v>10947</c:v>
                      </c:pt>
                      <c:pt idx="914">
                        <c:v>10947</c:v>
                      </c:pt>
                      <c:pt idx="915">
                        <c:v>10958</c:v>
                      </c:pt>
                      <c:pt idx="916">
                        <c:v>10958</c:v>
                      </c:pt>
                      <c:pt idx="917">
                        <c:v>10958</c:v>
                      </c:pt>
                      <c:pt idx="918">
                        <c:v>11030</c:v>
                      </c:pt>
                      <c:pt idx="919">
                        <c:v>11035</c:v>
                      </c:pt>
                      <c:pt idx="920">
                        <c:v>11035</c:v>
                      </c:pt>
                      <c:pt idx="921">
                        <c:v>11037</c:v>
                      </c:pt>
                      <c:pt idx="922">
                        <c:v>11037</c:v>
                      </c:pt>
                      <c:pt idx="923">
                        <c:v>11037</c:v>
                      </c:pt>
                      <c:pt idx="924">
                        <c:v>11298</c:v>
                      </c:pt>
                      <c:pt idx="925">
                        <c:v>11329</c:v>
                      </c:pt>
                      <c:pt idx="926">
                        <c:v>11329</c:v>
                      </c:pt>
                      <c:pt idx="927">
                        <c:v>11342</c:v>
                      </c:pt>
                      <c:pt idx="928">
                        <c:v>11397</c:v>
                      </c:pt>
                      <c:pt idx="929">
                        <c:v>11397</c:v>
                      </c:pt>
                      <c:pt idx="930">
                        <c:v>11397</c:v>
                      </c:pt>
                      <c:pt idx="931">
                        <c:v>11397</c:v>
                      </c:pt>
                      <c:pt idx="932">
                        <c:v>11397</c:v>
                      </c:pt>
                      <c:pt idx="933">
                        <c:v>11408</c:v>
                      </c:pt>
                      <c:pt idx="934">
                        <c:v>11413.5</c:v>
                      </c:pt>
                      <c:pt idx="935">
                        <c:v>11413.5</c:v>
                      </c:pt>
                      <c:pt idx="936">
                        <c:v>11430</c:v>
                      </c:pt>
                      <c:pt idx="937">
                        <c:v>11436</c:v>
                      </c:pt>
                      <c:pt idx="938">
                        <c:v>11436</c:v>
                      </c:pt>
                      <c:pt idx="939">
                        <c:v>11454</c:v>
                      </c:pt>
                      <c:pt idx="940">
                        <c:v>11454</c:v>
                      </c:pt>
                      <c:pt idx="941">
                        <c:v>11454</c:v>
                      </c:pt>
                      <c:pt idx="942">
                        <c:v>11454</c:v>
                      </c:pt>
                      <c:pt idx="943">
                        <c:v>11460</c:v>
                      </c:pt>
                      <c:pt idx="944">
                        <c:v>11460</c:v>
                      </c:pt>
                      <c:pt idx="945">
                        <c:v>11470.5</c:v>
                      </c:pt>
                      <c:pt idx="946">
                        <c:v>11470.5</c:v>
                      </c:pt>
                      <c:pt idx="947">
                        <c:v>11474</c:v>
                      </c:pt>
                      <c:pt idx="948">
                        <c:v>11474</c:v>
                      </c:pt>
                      <c:pt idx="949">
                        <c:v>11474</c:v>
                      </c:pt>
                      <c:pt idx="950">
                        <c:v>11487</c:v>
                      </c:pt>
                      <c:pt idx="951">
                        <c:v>11487</c:v>
                      </c:pt>
                      <c:pt idx="952">
                        <c:v>11487</c:v>
                      </c:pt>
                      <c:pt idx="953">
                        <c:v>11496</c:v>
                      </c:pt>
                      <c:pt idx="954">
                        <c:v>11509</c:v>
                      </c:pt>
                      <c:pt idx="955">
                        <c:v>11509</c:v>
                      </c:pt>
                      <c:pt idx="956">
                        <c:v>11509</c:v>
                      </c:pt>
                      <c:pt idx="957">
                        <c:v>11509</c:v>
                      </c:pt>
                      <c:pt idx="958">
                        <c:v>11509</c:v>
                      </c:pt>
                      <c:pt idx="959">
                        <c:v>11572</c:v>
                      </c:pt>
                      <c:pt idx="960">
                        <c:v>11641</c:v>
                      </c:pt>
                      <c:pt idx="961">
                        <c:v>11660</c:v>
                      </c:pt>
                      <c:pt idx="962">
                        <c:v>11707</c:v>
                      </c:pt>
                      <c:pt idx="963">
                        <c:v>11781</c:v>
                      </c:pt>
                      <c:pt idx="964">
                        <c:v>11959</c:v>
                      </c:pt>
                      <c:pt idx="965">
                        <c:v>11979</c:v>
                      </c:pt>
                      <c:pt idx="966">
                        <c:v>12064</c:v>
                      </c:pt>
                      <c:pt idx="967">
                        <c:v>12069</c:v>
                      </c:pt>
                      <c:pt idx="968">
                        <c:v>12104</c:v>
                      </c:pt>
                      <c:pt idx="969">
                        <c:v>12119</c:v>
                      </c:pt>
                      <c:pt idx="970">
                        <c:v>12159</c:v>
                      </c:pt>
                      <c:pt idx="971">
                        <c:v>12159</c:v>
                      </c:pt>
                      <c:pt idx="972">
                        <c:v>12159</c:v>
                      </c:pt>
                      <c:pt idx="973">
                        <c:v>12159</c:v>
                      </c:pt>
                      <c:pt idx="974">
                        <c:v>12159</c:v>
                      </c:pt>
                      <c:pt idx="975">
                        <c:v>12159</c:v>
                      </c:pt>
                      <c:pt idx="976">
                        <c:v>12168</c:v>
                      </c:pt>
                      <c:pt idx="977">
                        <c:v>12194</c:v>
                      </c:pt>
                      <c:pt idx="978">
                        <c:v>12200</c:v>
                      </c:pt>
                      <c:pt idx="979">
                        <c:v>12209</c:v>
                      </c:pt>
                      <c:pt idx="980">
                        <c:v>12258</c:v>
                      </c:pt>
                      <c:pt idx="981">
                        <c:v>12258</c:v>
                      </c:pt>
                      <c:pt idx="982">
                        <c:v>12258</c:v>
                      </c:pt>
                      <c:pt idx="983">
                        <c:v>12258</c:v>
                      </c:pt>
                      <c:pt idx="984">
                        <c:v>12258</c:v>
                      </c:pt>
                      <c:pt idx="985">
                        <c:v>12258</c:v>
                      </c:pt>
                      <c:pt idx="986">
                        <c:v>12259</c:v>
                      </c:pt>
                      <c:pt idx="987">
                        <c:v>12264</c:v>
                      </c:pt>
                      <c:pt idx="988">
                        <c:v>12334</c:v>
                      </c:pt>
                      <c:pt idx="989">
                        <c:v>12537</c:v>
                      </c:pt>
                      <c:pt idx="990">
                        <c:v>12574</c:v>
                      </c:pt>
                      <c:pt idx="991">
                        <c:v>12589</c:v>
                      </c:pt>
                      <c:pt idx="992">
                        <c:v>12730</c:v>
                      </c:pt>
                      <c:pt idx="993">
                        <c:v>12743</c:v>
                      </c:pt>
                      <c:pt idx="994">
                        <c:v>12807</c:v>
                      </c:pt>
                      <c:pt idx="995">
                        <c:v>12809</c:v>
                      </c:pt>
                      <c:pt idx="996">
                        <c:v>12809</c:v>
                      </c:pt>
                      <c:pt idx="997">
                        <c:v>12809</c:v>
                      </c:pt>
                      <c:pt idx="998">
                        <c:v>12809</c:v>
                      </c:pt>
                      <c:pt idx="999">
                        <c:v>13070</c:v>
                      </c:pt>
                      <c:pt idx="1000">
                        <c:v>13127</c:v>
                      </c:pt>
                      <c:pt idx="1001">
                        <c:v>13149</c:v>
                      </c:pt>
                      <c:pt idx="1002">
                        <c:v>13193</c:v>
                      </c:pt>
                      <c:pt idx="1003">
                        <c:v>13296</c:v>
                      </c:pt>
                      <c:pt idx="1004">
                        <c:v>13340</c:v>
                      </c:pt>
                      <c:pt idx="1005">
                        <c:v>13413</c:v>
                      </c:pt>
                      <c:pt idx="1006">
                        <c:v>13424</c:v>
                      </c:pt>
                      <c:pt idx="1007">
                        <c:v>13459</c:v>
                      </c:pt>
                      <c:pt idx="1008">
                        <c:v>13467</c:v>
                      </c:pt>
                      <c:pt idx="1009">
                        <c:v>13514</c:v>
                      </c:pt>
                      <c:pt idx="1010">
                        <c:v>13514</c:v>
                      </c:pt>
                      <c:pt idx="1011">
                        <c:v>13514</c:v>
                      </c:pt>
                      <c:pt idx="1012">
                        <c:v>13514</c:v>
                      </c:pt>
                      <c:pt idx="1013">
                        <c:v>13514</c:v>
                      </c:pt>
                      <c:pt idx="1014">
                        <c:v>13514</c:v>
                      </c:pt>
                      <c:pt idx="1015">
                        <c:v>13531</c:v>
                      </c:pt>
                      <c:pt idx="1016">
                        <c:v>13602</c:v>
                      </c:pt>
                      <c:pt idx="1017">
                        <c:v>13613</c:v>
                      </c:pt>
                      <c:pt idx="1018">
                        <c:v>13624</c:v>
                      </c:pt>
                      <c:pt idx="1019">
                        <c:v>13626</c:v>
                      </c:pt>
                      <c:pt idx="1020">
                        <c:v>13747</c:v>
                      </c:pt>
                      <c:pt idx="1021">
                        <c:v>13948</c:v>
                      </c:pt>
                      <c:pt idx="1022">
                        <c:v>13951</c:v>
                      </c:pt>
                      <c:pt idx="1023">
                        <c:v>14014</c:v>
                      </c:pt>
                      <c:pt idx="1024">
                        <c:v>14146</c:v>
                      </c:pt>
                      <c:pt idx="1025">
                        <c:v>14186</c:v>
                      </c:pt>
                      <c:pt idx="1026">
                        <c:v>14186</c:v>
                      </c:pt>
                      <c:pt idx="1027">
                        <c:v>14296</c:v>
                      </c:pt>
                      <c:pt idx="1028">
                        <c:v>14403</c:v>
                      </c:pt>
                      <c:pt idx="1029">
                        <c:v>14447</c:v>
                      </c:pt>
                      <c:pt idx="1030">
                        <c:v>14498</c:v>
                      </c:pt>
                      <c:pt idx="1031">
                        <c:v>14544</c:v>
                      </c:pt>
                      <c:pt idx="1032">
                        <c:v>14713</c:v>
                      </c:pt>
                      <c:pt idx="1033">
                        <c:v>14713</c:v>
                      </c:pt>
                      <c:pt idx="1034">
                        <c:v>14713</c:v>
                      </c:pt>
                      <c:pt idx="1035">
                        <c:v>14741</c:v>
                      </c:pt>
                      <c:pt idx="1036">
                        <c:v>14825</c:v>
                      </c:pt>
                      <c:pt idx="1037">
                        <c:v>14825</c:v>
                      </c:pt>
                      <c:pt idx="1038">
                        <c:v>14825</c:v>
                      </c:pt>
                      <c:pt idx="1039">
                        <c:v>14825</c:v>
                      </c:pt>
                      <c:pt idx="1040">
                        <c:v>14825</c:v>
                      </c:pt>
                      <c:pt idx="1041">
                        <c:v>14836</c:v>
                      </c:pt>
                      <c:pt idx="1042">
                        <c:v>14836</c:v>
                      </c:pt>
                      <c:pt idx="1043">
                        <c:v>14836</c:v>
                      </c:pt>
                      <c:pt idx="1044">
                        <c:v>14853</c:v>
                      </c:pt>
                      <c:pt idx="1045">
                        <c:v>14897</c:v>
                      </c:pt>
                      <c:pt idx="1046">
                        <c:v>14913</c:v>
                      </c:pt>
                      <c:pt idx="1047">
                        <c:v>14932</c:v>
                      </c:pt>
                      <c:pt idx="1048">
                        <c:v>14935</c:v>
                      </c:pt>
                      <c:pt idx="1049">
                        <c:v>14941</c:v>
                      </c:pt>
                      <c:pt idx="1050">
                        <c:v>14951.5</c:v>
                      </c:pt>
                      <c:pt idx="1051">
                        <c:v>14951.5</c:v>
                      </c:pt>
                      <c:pt idx="1052">
                        <c:v>14968</c:v>
                      </c:pt>
                      <c:pt idx="1053">
                        <c:v>14974</c:v>
                      </c:pt>
                      <c:pt idx="1054">
                        <c:v>14981</c:v>
                      </c:pt>
                      <c:pt idx="1055">
                        <c:v>14981</c:v>
                      </c:pt>
                      <c:pt idx="1056">
                        <c:v>14981</c:v>
                      </c:pt>
                      <c:pt idx="1057">
                        <c:v>15031</c:v>
                      </c:pt>
                      <c:pt idx="1058">
                        <c:v>15031</c:v>
                      </c:pt>
                      <c:pt idx="1059">
                        <c:v>15064</c:v>
                      </c:pt>
                      <c:pt idx="1060">
                        <c:v>15069</c:v>
                      </c:pt>
                      <c:pt idx="1061">
                        <c:v>15249</c:v>
                      </c:pt>
                      <c:pt idx="1062">
                        <c:v>15249</c:v>
                      </c:pt>
                      <c:pt idx="1063">
                        <c:v>15249</c:v>
                      </c:pt>
                      <c:pt idx="1064">
                        <c:v>15295</c:v>
                      </c:pt>
                      <c:pt idx="1065">
                        <c:v>15330</c:v>
                      </c:pt>
                      <c:pt idx="1066">
                        <c:v>15420</c:v>
                      </c:pt>
                      <c:pt idx="1067">
                        <c:v>15464</c:v>
                      </c:pt>
                      <c:pt idx="1068">
                        <c:v>15472</c:v>
                      </c:pt>
                      <c:pt idx="1069">
                        <c:v>15497</c:v>
                      </c:pt>
                      <c:pt idx="1070">
                        <c:v>15499</c:v>
                      </c:pt>
                      <c:pt idx="1071">
                        <c:v>15508</c:v>
                      </c:pt>
                      <c:pt idx="1072">
                        <c:v>15508</c:v>
                      </c:pt>
                      <c:pt idx="1073">
                        <c:v>15525</c:v>
                      </c:pt>
                      <c:pt idx="1074">
                        <c:v>15591</c:v>
                      </c:pt>
                      <c:pt idx="1075">
                        <c:v>15613</c:v>
                      </c:pt>
                      <c:pt idx="1076">
                        <c:v>15613</c:v>
                      </c:pt>
                      <c:pt idx="1077">
                        <c:v>15618</c:v>
                      </c:pt>
                      <c:pt idx="1078">
                        <c:v>15631</c:v>
                      </c:pt>
                      <c:pt idx="1079">
                        <c:v>15635</c:v>
                      </c:pt>
                      <c:pt idx="1080">
                        <c:v>15637</c:v>
                      </c:pt>
                      <c:pt idx="1081">
                        <c:v>15646</c:v>
                      </c:pt>
                      <c:pt idx="1082">
                        <c:v>15675</c:v>
                      </c:pt>
                      <c:pt idx="1083">
                        <c:v>15675</c:v>
                      </c:pt>
                      <c:pt idx="1084">
                        <c:v>15675</c:v>
                      </c:pt>
                      <c:pt idx="1085">
                        <c:v>15675</c:v>
                      </c:pt>
                      <c:pt idx="1086">
                        <c:v>15686</c:v>
                      </c:pt>
                      <c:pt idx="1087">
                        <c:v>15729</c:v>
                      </c:pt>
                      <c:pt idx="1088">
                        <c:v>15738</c:v>
                      </c:pt>
                      <c:pt idx="1089">
                        <c:v>15741</c:v>
                      </c:pt>
                      <c:pt idx="1090">
                        <c:v>15785</c:v>
                      </c:pt>
                      <c:pt idx="1091">
                        <c:v>15793</c:v>
                      </c:pt>
                      <c:pt idx="1092">
                        <c:v>15798</c:v>
                      </c:pt>
                      <c:pt idx="1093">
                        <c:v>16013</c:v>
                      </c:pt>
                      <c:pt idx="1094">
                        <c:v>16172</c:v>
                      </c:pt>
                      <c:pt idx="1095">
                        <c:v>16219</c:v>
                      </c:pt>
                      <c:pt idx="1096">
                        <c:v>16221</c:v>
                      </c:pt>
                      <c:pt idx="1097">
                        <c:v>16230</c:v>
                      </c:pt>
                      <c:pt idx="1098">
                        <c:v>16230</c:v>
                      </c:pt>
                      <c:pt idx="1099">
                        <c:v>16230</c:v>
                      </c:pt>
                      <c:pt idx="1100">
                        <c:v>16241</c:v>
                      </c:pt>
                      <c:pt idx="1101">
                        <c:v>16247</c:v>
                      </c:pt>
                      <c:pt idx="1102">
                        <c:v>16247</c:v>
                      </c:pt>
                      <c:pt idx="1103">
                        <c:v>16292</c:v>
                      </c:pt>
                      <c:pt idx="1104">
                        <c:v>16296</c:v>
                      </c:pt>
                      <c:pt idx="1105">
                        <c:v>16301</c:v>
                      </c:pt>
                      <c:pt idx="1106">
                        <c:v>16329</c:v>
                      </c:pt>
                      <c:pt idx="1107">
                        <c:v>16331</c:v>
                      </c:pt>
                      <c:pt idx="1108">
                        <c:v>16434</c:v>
                      </c:pt>
                      <c:pt idx="1109">
                        <c:v>16471</c:v>
                      </c:pt>
                      <c:pt idx="1110">
                        <c:v>16471</c:v>
                      </c:pt>
                      <c:pt idx="1111">
                        <c:v>16654</c:v>
                      </c:pt>
                      <c:pt idx="1112">
                        <c:v>16753</c:v>
                      </c:pt>
                      <c:pt idx="1113">
                        <c:v>16753</c:v>
                      </c:pt>
                      <c:pt idx="1114">
                        <c:v>16753</c:v>
                      </c:pt>
                      <c:pt idx="1115">
                        <c:v>16753</c:v>
                      </c:pt>
                      <c:pt idx="1116">
                        <c:v>16753</c:v>
                      </c:pt>
                      <c:pt idx="1117">
                        <c:v>16753</c:v>
                      </c:pt>
                      <c:pt idx="1118">
                        <c:v>16783</c:v>
                      </c:pt>
                      <c:pt idx="1119">
                        <c:v>16792</c:v>
                      </c:pt>
                      <c:pt idx="1120">
                        <c:v>16852</c:v>
                      </c:pt>
                      <c:pt idx="1121">
                        <c:v>16852</c:v>
                      </c:pt>
                      <c:pt idx="1122">
                        <c:v>16858</c:v>
                      </c:pt>
                      <c:pt idx="1123">
                        <c:v>16869</c:v>
                      </c:pt>
                      <c:pt idx="1124">
                        <c:v>16902</c:v>
                      </c:pt>
                      <c:pt idx="1125">
                        <c:v>16968</c:v>
                      </c:pt>
                      <c:pt idx="1126">
                        <c:v>16970</c:v>
                      </c:pt>
                      <c:pt idx="1127">
                        <c:v>17038</c:v>
                      </c:pt>
                      <c:pt idx="1128">
                        <c:v>17080</c:v>
                      </c:pt>
                      <c:pt idx="1129">
                        <c:v>17089</c:v>
                      </c:pt>
                      <c:pt idx="1130">
                        <c:v>17089</c:v>
                      </c:pt>
                      <c:pt idx="1131">
                        <c:v>17089</c:v>
                      </c:pt>
                      <c:pt idx="1132">
                        <c:v>17089</c:v>
                      </c:pt>
                      <c:pt idx="1133">
                        <c:v>17089</c:v>
                      </c:pt>
                      <c:pt idx="1134">
                        <c:v>17089</c:v>
                      </c:pt>
                      <c:pt idx="1135">
                        <c:v>17104</c:v>
                      </c:pt>
                      <c:pt idx="1136">
                        <c:v>17115</c:v>
                      </c:pt>
                      <c:pt idx="1137">
                        <c:v>17194</c:v>
                      </c:pt>
                      <c:pt idx="1138">
                        <c:v>17251</c:v>
                      </c:pt>
                      <c:pt idx="1139">
                        <c:v>17299</c:v>
                      </c:pt>
                      <c:pt idx="1140">
                        <c:v>17310</c:v>
                      </c:pt>
                      <c:pt idx="1141">
                        <c:v>17348</c:v>
                      </c:pt>
                      <c:pt idx="1142">
                        <c:v>17376</c:v>
                      </c:pt>
                      <c:pt idx="1143">
                        <c:v>17501</c:v>
                      </c:pt>
                      <c:pt idx="1144">
                        <c:v>17534</c:v>
                      </c:pt>
                      <c:pt idx="1145">
                        <c:v>17537</c:v>
                      </c:pt>
                      <c:pt idx="1146">
                        <c:v>17537</c:v>
                      </c:pt>
                      <c:pt idx="1147">
                        <c:v>17537</c:v>
                      </c:pt>
                      <c:pt idx="1148">
                        <c:v>17537</c:v>
                      </c:pt>
                      <c:pt idx="1149">
                        <c:v>17537</c:v>
                      </c:pt>
                      <c:pt idx="1150">
                        <c:v>17537</c:v>
                      </c:pt>
                      <c:pt idx="1151">
                        <c:v>17537</c:v>
                      </c:pt>
                      <c:pt idx="1152">
                        <c:v>17537</c:v>
                      </c:pt>
                      <c:pt idx="1153">
                        <c:v>17631</c:v>
                      </c:pt>
                      <c:pt idx="1154">
                        <c:v>17640</c:v>
                      </c:pt>
                      <c:pt idx="1155">
                        <c:v>17681</c:v>
                      </c:pt>
                      <c:pt idx="1156">
                        <c:v>17734</c:v>
                      </c:pt>
                      <c:pt idx="1157">
                        <c:v>17754</c:v>
                      </c:pt>
                      <c:pt idx="1158">
                        <c:v>17820</c:v>
                      </c:pt>
                      <c:pt idx="1159">
                        <c:v>17844</c:v>
                      </c:pt>
                      <c:pt idx="1160">
                        <c:v>17914</c:v>
                      </c:pt>
                      <c:pt idx="1161">
                        <c:v>17914</c:v>
                      </c:pt>
                      <c:pt idx="1162">
                        <c:v>18002</c:v>
                      </c:pt>
                      <c:pt idx="1163">
                        <c:v>18002</c:v>
                      </c:pt>
                      <c:pt idx="1164">
                        <c:v>18002</c:v>
                      </c:pt>
                      <c:pt idx="1165">
                        <c:v>18051</c:v>
                      </c:pt>
                      <c:pt idx="1166">
                        <c:v>18070</c:v>
                      </c:pt>
                      <c:pt idx="1167">
                        <c:v>18075</c:v>
                      </c:pt>
                      <c:pt idx="1168">
                        <c:v>18086</c:v>
                      </c:pt>
                      <c:pt idx="1169">
                        <c:v>18108</c:v>
                      </c:pt>
                      <c:pt idx="1170">
                        <c:v>18108</c:v>
                      </c:pt>
                      <c:pt idx="1171">
                        <c:v>18130</c:v>
                      </c:pt>
                      <c:pt idx="1172">
                        <c:v>18130</c:v>
                      </c:pt>
                      <c:pt idx="1173">
                        <c:v>18180</c:v>
                      </c:pt>
                      <c:pt idx="1174">
                        <c:v>18182</c:v>
                      </c:pt>
                      <c:pt idx="1175">
                        <c:v>18272</c:v>
                      </c:pt>
                      <c:pt idx="1176">
                        <c:v>18279</c:v>
                      </c:pt>
                      <c:pt idx="1177">
                        <c:v>18330</c:v>
                      </c:pt>
                      <c:pt idx="1178">
                        <c:v>18338</c:v>
                      </c:pt>
                      <c:pt idx="1179">
                        <c:v>18347</c:v>
                      </c:pt>
                      <c:pt idx="1180">
                        <c:v>18349</c:v>
                      </c:pt>
                      <c:pt idx="1181">
                        <c:v>18471.5</c:v>
                      </c:pt>
                      <c:pt idx="1182">
                        <c:v>18549</c:v>
                      </c:pt>
                      <c:pt idx="1183">
                        <c:v>18587</c:v>
                      </c:pt>
                      <c:pt idx="1184">
                        <c:v>18587</c:v>
                      </c:pt>
                      <c:pt idx="1185">
                        <c:v>18636.5</c:v>
                      </c:pt>
                      <c:pt idx="1186">
                        <c:v>18636.5</c:v>
                      </c:pt>
                      <c:pt idx="1187">
                        <c:v>18660.5</c:v>
                      </c:pt>
                      <c:pt idx="1188">
                        <c:v>18660.5</c:v>
                      </c:pt>
                      <c:pt idx="1189">
                        <c:v>18682.5</c:v>
                      </c:pt>
                      <c:pt idx="1190">
                        <c:v>18682.5</c:v>
                      </c:pt>
                      <c:pt idx="1191">
                        <c:v>18695</c:v>
                      </c:pt>
                      <c:pt idx="1192">
                        <c:v>18695</c:v>
                      </c:pt>
                      <c:pt idx="1193">
                        <c:v>18780</c:v>
                      </c:pt>
                      <c:pt idx="1194">
                        <c:v>18826</c:v>
                      </c:pt>
                      <c:pt idx="1195">
                        <c:v>18826</c:v>
                      </c:pt>
                      <c:pt idx="1196">
                        <c:v>18826</c:v>
                      </c:pt>
                      <c:pt idx="1197">
                        <c:v>18826</c:v>
                      </c:pt>
                      <c:pt idx="1198">
                        <c:v>18878</c:v>
                      </c:pt>
                      <c:pt idx="1199">
                        <c:v>18934</c:v>
                      </c:pt>
                      <c:pt idx="1200">
                        <c:v>19045</c:v>
                      </c:pt>
                      <c:pt idx="1201">
                        <c:v>19353</c:v>
                      </c:pt>
                      <c:pt idx="1202">
                        <c:v>19353</c:v>
                      </c:pt>
                      <c:pt idx="1203">
                        <c:v>19416</c:v>
                      </c:pt>
                      <c:pt idx="1204">
                        <c:v>19436</c:v>
                      </c:pt>
                      <c:pt idx="1205">
                        <c:v>19451</c:v>
                      </c:pt>
                      <c:pt idx="1206">
                        <c:v>19597</c:v>
                      </c:pt>
                      <c:pt idx="1207">
                        <c:v>19597</c:v>
                      </c:pt>
                      <c:pt idx="1208">
                        <c:v>19597</c:v>
                      </c:pt>
                      <c:pt idx="1209">
                        <c:v>19597</c:v>
                      </c:pt>
                      <c:pt idx="1210">
                        <c:v>19638</c:v>
                      </c:pt>
                      <c:pt idx="1211">
                        <c:v>19671</c:v>
                      </c:pt>
                      <c:pt idx="1212">
                        <c:v>19693</c:v>
                      </c:pt>
                      <c:pt idx="1213">
                        <c:v>19712</c:v>
                      </c:pt>
                      <c:pt idx="1214">
                        <c:v>19712</c:v>
                      </c:pt>
                      <c:pt idx="1215">
                        <c:v>19712</c:v>
                      </c:pt>
                      <c:pt idx="1216">
                        <c:v>19955</c:v>
                      </c:pt>
                      <c:pt idx="1217">
                        <c:v>19955</c:v>
                      </c:pt>
                      <c:pt idx="1218">
                        <c:v>19957</c:v>
                      </c:pt>
                      <c:pt idx="1219">
                        <c:v>19957</c:v>
                      </c:pt>
                      <c:pt idx="1220">
                        <c:v>20043</c:v>
                      </c:pt>
                      <c:pt idx="1221">
                        <c:v>20043</c:v>
                      </c:pt>
                      <c:pt idx="1222">
                        <c:v>20043</c:v>
                      </c:pt>
                      <c:pt idx="1223">
                        <c:v>20079</c:v>
                      </c:pt>
                      <c:pt idx="1224">
                        <c:v>20081</c:v>
                      </c:pt>
                      <c:pt idx="1225">
                        <c:v>20099</c:v>
                      </c:pt>
                      <c:pt idx="1226">
                        <c:v>20112</c:v>
                      </c:pt>
                      <c:pt idx="1227">
                        <c:v>20114</c:v>
                      </c:pt>
                      <c:pt idx="1228">
                        <c:v>20123</c:v>
                      </c:pt>
                      <c:pt idx="1229">
                        <c:v>20123</c:v>
                      </c:pt>
                      <c:pt idx="1230">
                        <c:v>20132</c:v>
                      </c:pt>
                      <c:pt idx="1231">
                        <c:v>20145</c:v>
                      </c:pt>
                      <c:pt idx="1232">
                        <c:v>20154</c:v>
                      </c:pt>
                      <c:pt idx="1233">
                        <c:v>20263.5</c:v>
                      </c:pt>
                      <c:pt idx="1234">
                        <c:v>20313</c:v>
                      </c:pt>
                      <c:pt idx="1235">
                        <c:v>20313</c:v>
                      </c:pt>
                      <c:pt idx="1236">
                        <c:v>20315</c:v>
                      </c:pt>
                      <c:pt idx="1237">
                        <c:v>20315</c:v>
                      </c:pt>
                      <c:pt idx="1238">
                        <c:v>20315</c:v>
                      </c:pt>
                      <c:pt idx="1239">
                        <c:v>20362</c:v>
                      </c:pt>
                      <c:pt idx="1240">
                        <c:v>20362</c:v>
                      </c:pt>
                      <c:pt idx="1241">
                        <c:v>20362</c:v>
                      </c:pt>
                      <c:pt idx="1242">
                        <c:v>20504</c:v>
                      </c:pt>
                      <c:pt idx="1243">
                        <c:v>20688</c:v>
                      </c:pt>
                      <c:pt idx="1244">
                        <c:v>20820</c:v>
                      </c:pt>
                      <c:pt idx="1245">
                        <c:v>21066</c:v>
                      </c:pt>
                      <c:pt idx="1246">
                        <c:v>21333</c:v>
                      </c:pt>
                      <c:pt idx="1247">
                        <c:v>21334</c:v>
                      </c:pt>
                      <c:pt idx="1248">
                        <c:v>21334</c:v>
                      </c:pt>
                      <c:pt idx="1249">
                        <c:v>21428</c:v>
                      </c:pt>
                      <c:pt idx="1250">
                        <c:v>21429.5</c:v>
                      </c:pt>
                      <c:pt idx="1251">
                        <c:v>21494</c:v>
                      </c:pt>
                      <c:pt idx="1252">
                        <c:v>21494</c:v>
                      </c:pt>
                      <c:pt idx="1253">
                        <c:v>21494</c:v>
                      </c:pt>
                      <c:pt idx="1254">
                        <c:v>21494</c:v>
                      </c:pt>
                      <c:pt idx="1255">
                        <c:v>21513</c:v>
                      </c:pt>
                      <c:pt idx="1256">
                        <c:v>21556.5</c:v>
                      </c:pt>
                      <c:pt idx="1257">
                        <c:v>21667</c:v>
                      </c:pt>
                      <c:pt idx="1258">
                        <c:v>21731</c:v>
                      </c:pt>
                      <c:pt idx="1259">
                        <c:v>22002.5</c:v>
                      </c:pt>
                      <c:pt idx="1260">
                        <c:v>22104</c:v>
                      </c:pt>
                      <c:pt idx="1261">
                        <c:v>22123.5</c:v>
                      </c:pt>
                      <c:pt idx="1262">
                        <c:v>22169.5</c:v>
                      </c:pt>
                      <c:pt idx="1263">
                        <c:v>22177</c:v>
                      </c:pt>
                      <c:pt idx="1264">
                        <c:v>22184.5</c:v>
                      </c:pt>
                      <c:pt idx="1265">
                        <c:v>22184.5</c:v>
                      </c:pt>
                      <c:pt idx="1266">
                        <c:v>22226.5</c:v>
                      </c:pt>
                      <c:pt idx="1267">
                        <c:v>22254</c:v>
                      </c:pt>
                      <c:pt idx="1268">
                        <c:v>22323.5</c:v>
                      </c:pt>
                      <c:pt idx="1269">
                        <c:v>22338.5</c:v>
                      </c:pt>
                      <c:pt idx="1270">
                        <c:v>22367.5</c:v>
                      </c:pt>
                      <c:pt idx="1271">
                        <c:v>22368</c:v>
                      </c:pt>
                      <c:pt idx="1272">
                        <c:v>22386</c:v>
                      </c:pt>
                      <c:pt idx="1273">
                        <c:v>22388</c:v>
                      </c:pt>
                      <c:pt idx="1274">
                        <c:v>22419</c:v>
                      </c:pt>
                      <c:pt idx="1275">
                        <c:v>22618</c:v>
                      </c:pt>
                      <c:pt idx="1276">
                        <c:v>22624</c:v>
                      </c:pt>
                      <c:pt idx="1277">
                        <c:v>22743</c:v>
                      </c:pt>
                      <c:pt idx="1278">
                        <c:v>23079</c:v>
                      </c:pt>
                      <c:pt idx="1279">
                        <c:v>23579</c:v>
                      </c:pt>
                      <c:pt idx="1280">
                        <c:v>23595</c:v>
                      </c:pt>
                      <c:pt idx="1281">
                        <c:v>23597</c:v>
                      </c:pt>
                      <c:pt idx="1282">
                        <c:v>24045</c:v>
                      </c:pt>
                      <c:pt idx="1283">
                        <c:v>24045</c:v>
                      </c:pt>
                      <c:pt idx="1284">
                        <c:v>24158</c:v>
                      </c:pt>
                      <c:pt idx="1285">
                        <c:v>24176.5</c:v>
                      </c:pt>
                      <c:pt idx="1286">
                        <c:v>24218.5</c:v>
                      </c:pt>
                      <c:pt idx="1287">
                        <c:v>24264.5</c:v>
                      </c:pt>
                      <c:pt idx="1288">
                        <c:v>24281</c:v>
                      </c:pt>
                      <c:pt idx="1289">
                        <c:v>24342</c:v>
                      </c:pt>
                      <c:pt idx="1290">
                        <c:v>24410</c:v>
                      </c:pt>
                      <c:pt idx="1291">
                        <c:v>24741</c:v>
                      </c:pt>
                      <c:pt idx="1292">
                        <c:v>24977</c:v>
                      </c:pt>
                      <c:pt idx="1293">
                        <c:v>25435</c:v>
                      </c:pt>
                      <c:pt idx="1294">
                        <c:v>25506</c:v>
                      </c:pt>
                      <c:pt idx="1295">
                        <c:v>25517</c:v>
                      </c:pt>
                      <c:pt idx="1296">
                        <c:v>25587</c:v>
                      </c:pt>
                      <c:pt idx="1297">
                        <c:v>25987</c:v>
                      </c:pt>
                      <c:pt idx="1298">
                        <c:v>26303</c:v>
                      </c:pt>
                      <c:pt idx="1299">
                        <c:v>26303</c:v>
                      </c:pt>
                      <c:pt idx="1300">
                        <c:v>26314</c:v>
                      </c:pt>
                      <c:pt idx="1301">
                        <c:v>26314</c:v>
                      </c:pt>
                      <c:pt idx="1302">
                        <c:v>26677.5</c:v>
                      </c:pt>
                      <c:pt idx="1303">
                        <c:v>26845</c:v>
                      </c:pt>
                      <c:pt idx="1304">
                        <c:v>26847</c:v>
                      </c:pt>
                      <c:pt idx="1305">
                        <c:v>26865</c:v>
                      </c:pt>
                      <c:pt idx="1306">
                        <c:v>27399</c:v>
                      </c:pt>
                      <c:pt idx="1307">
                        <c:v>27402.5</c:v>
                      </c:pt>
                      <c:pt idx="1308">
                        <c:v>27440</c:v>
                      </c:pt>
                      <c:pt idx="1309">
                        <c:v>27493</c:v>
                      </c:pt>
                      <c:pt idx="1310">
                        <c:v>27504</c:v>
                      </c:pt>
                      <c:pt idx="1311">
                        <c:v>27583</c:v>
                      </c:pt>
                      <c:pt idx="1312">
                        <c:v>27599</c:v>
                      </c:pt>
                      <c:pt idx="1313">
                        <c:v>27995.5</c:v>
                      </c:pt>
                      <c:pt idx="1314">
                        <c:v>27996</c:v>
                      </c:pt>
                      <c:pt idx="1315">
                        <c:v>27999.5</c:v>
                      </c:pt>
                      <c:pt idx="1316">
                        <c:v>28002</c:v>
                      </c:pt>
                      <c:pt idx="1317">
                        <c:v>28086</c:v>
                      </c:pt>
                      <c:pt idx="1318">
                        <c:v>28222</c:v>
                      </c:pt>
                      <c:pt idx="1319">
                        <c:v>28238</c:v>
                      </c:pt>
                      <c:pt idx="1320">
                        <c:v>28366.5</c:v>
                      </c:pt>
                      <c:pt idx="1321">
                        <c:v>28367</c:v>
                      </c:pt>
                      <c:pt idx="1322">
                        <c:v>28685</c:v>
                      </c:pt>
                      <c:pt idx="1323">
                        <c:v>28837</c:v>
                      </c:pt>
                      <c:pt idx="1324">
                        <c:v>29500</c:v>
                      </c:pt>
                      <c:pt idx="1325">
                        <c:v>30150</c:v>
                      </c:pt>
                      <c:pt idx="1326">
                        <c:v>30298</c:v>
                      </c:pt>
                      <c:pt idx="1327">
                        <c:v>30352</c:v>
                      </c:pt>
                      <c:pt idx="1328">
                        <c:v>30405</c:v>
                      </c:pt>
                      <c:pt idx="1329">
                        <c:v>30462</c:v>
                      </c:pt>
                      <c:pt idx="1330">
                        <c:v>30792</c:v>
                      </c:pt>
                      <c:pt idx="1331">
                        <c:v>30855</c:v>
                      </c:pt>
                      <c:pt idx="1332">
                        <c:v>30860.5</c:v>
                      </c:pt>
                      <c:pt idx="1333">
                        <c:v>30862.5</c:v>
                      </c:pt>
                      <c:pt idx="1334">
                        <c:v>31000</c:v>
                      </c:pt>
                      <c:pt idx="1335">
                        <c:v>31062</c:v>
                      </c:pt>
                      <c:pt idx="1336">
                        <c:v>31540</c:v>
                      </c:pt>
                      <c:pt idx="1337">
                        <c:v>31571</c:v>
                      </c:pt>
                      <c:pt idx="1338">
                        <c:v>31716</c:v>
                      </c:pt>
                      <c:pt idx="1339">
                        <c:v>32280</c:v>
                      </c:pt>
                      <c:pt idx="1340">
                        <c:v>32298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Active!$U$21:$U$1844</c15:sqref>
                        </c15:formulaRef>
                      </c:ext>
                    </c:extLst>
                    <c:numCache>
                      <c:formatCode>General</c:formatCode>
                      <c:ptCount val="1824"/>
                      <c:pt idx="1290">
                        <c:v>-1.0842999996384606E-2</c:v>
                      </c:pt>
                      <c:pt idx="1332">
                        <c:v>0.12161085000116145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7-3F96-4627-903F-6B20C32A923A}"/>
                  </c:ext>
                </c:extLst>
              </c15:ser>
            </c15:filteredScatterSeries>
          </c:ext>
        </c:extLst>
      </c:scatterChart>
      <c:valAx>
        <c:axId val="830672472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 #</a:t>
                </a:r>
              </a:p>
            </c:rich>
          </c:tx>
          <c:layout>
            <c:manualLayout>
              <c:xMode val="edge"/>
              <c:yMode val="edge"/>
              <c:x val="0.49881235154394299"/>
              <c:y val="0.85893548572886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9002375296912115E-2"/>
              <c:y val="0.341693448193583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067247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3605037567728921E-2"/>
          <c:y val="0.91849661425550644"/>
          <c:w val="0.86123483491602182"/>
          <c:h val="6.269592476489027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EG Cep -- O-C Diagram</a:t>
            </a:r>
          </a:p>
        </c:rich>
      </c:tx>
      <c:layout>
        <c:manualLayout>
          <c:xMode val="edge"/>
          <c:yMode val="edge"/>
          <c:x val="0.4128118860587266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781833599581111E-2"/>
          <c:y val="0.13125000000000001"/>
          <c:w val="0.87544585400663322"/>
          <c:h val="0.6437500000000000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Active!$F$21:$F$1844</c:f>
              <c:numCache>
                <c:formatCode>General</c:formatCode>
                <c:ptCount val="1824"/>
                <c:pt idx="0">
                  <c:v>-50229</c:v>
                </c:pt>
                <c:pt idx="1">
                  <c:v>-49258</c:v>
                </c:pt>
                <c:pt idx="2">
                  <c:v>-48352</c:v>
                </c:pt>
                <c:pt idx="3">
                  <c:v>-47713</c:v>
                </c:pt>
                <c:pt idx="4">
                  <c:v>-46768</c:v>
                </c:pt>
                <c:pt idx="5">
                  <c:v>-46672.5</c:v>
                </c:pt>
                <c:pt idx="6">
                  <c:v>-46083</c:v>
                </c:pt>
                <c:pt idx="7">
                  <c:v>-45603.5</c:v>
                </c:pt>
                <c:pt idx="8">
                  <c:v>-45466</c:v>
                </c:pt>
                <c:pt idx="9">
                  <c:v>-45356</c:v>
                </c:pt>
                <c:pt idx="10">
                  <c:v>-44902</c:v>
                </c:pt>
                <c:pt idx="11">
                  <c:v>-44647</c:v>
                </c:pt>
                <c:pt idx="12">
                  <c:v>-44366</c:v>
                </c:pt>
                <c:pt idx="13">
                  <c:v>-44076</c:v>
                </c:pt>
                <c:pt idx="14">
                  <c:v>-44019</c:v>
                </c:pt>
                <c:pt idx="15">
                  <c:v>-43931</c:v>
                </c:pt>
                <c:pt idx="16">
                  <c:v>-43426</c:v>
                </c:pt>
                <c:pt idx="17">
                  <c:v>-42921</c:v>
                </c:pt>
                <c:pt idx="18">
                  <c:v>-42840</c:v>
                </c:pt>
                <c:pt idx="19">
                  <c:v>-42829</c:v>
                </c:pt>
                <c:pt idx="20">
                  <c:v>-42778</c:v>
                </c:pt>
                <c:pt idx="21">
                  <c:v>-41985</c:v>
                </c:pt>
                <c:pt idx="22">
                  <c:v>-41729</c:v>
                </c:pt>
                <c:pt idx="23">
                  <c:v>-41540</c:v>
                </c:pt>
                <c:pt idx="24">
                  <c:v>-41368</c:v>
                </c:pt>
                <c:pt idx="25">
                  <c:v>-40099</c:v>
                </c:pt>
                <c:pt idx="26">
                  <c:v>-40053</c:v>
                </c:pt>
                <c:pt idx="27">
                  <c:v>-39958</c:v>
                </c:pt>
                <c:pt idx="28">
                  <c:v>-38529.5</c:v>
                </c:pt>
                <c:pt idx="29">
                  <c:v>-38336</c:v>
                </c:pt>
                <c:pt idx="30">
                  <c:v>-38237</c:v>
                </c:pt>
                <c:pt idx="31">
                  <c:v>-38092</c:v>
                </c:pt>
                <c:pt idx="32">
                  <c:v>-38037</c:v>
                </c:pt>
                <c:pt idx="33">
                  <c:v>-37453</c:v>
                </c:pt>
                <c:pt idx="34">
                  <c:v>-37374</c:v>
                </c:pt>
                <c:pt idx="35">
                  <c:v>-37343</c:v>
                </c:pt>
                <c:pt idx="36">
                  <c:v>-36726</c:v>
                </c:pt>
                <c:pt idx="37">
                  <c:v>-36087</c:v>
                </c:pt>
                <c:pt idx="38">
                  <c:v>-36074</c:v>
                </c:pt>
                <c:pt idx="39">
                  <c:v>-36008</c:v>
                </c:pt>
                <c:pt idx="40">
                  <c:v>-34840</c:v>
                </c:pt>
                <c:pt idx="41">
                  <c:v>-34807</c:v>
                </c:pt>
                <c:pt idx="42">
                  <c:v>-34567</c:v>
                </c:pt>
                <c:pt idx="43">
                  <c:v>-33983</c:v>
                </c:pt>
                <c:pt idx="44">
                  <c:v>-33441</c:v>
                </c:pt>
                <c:pt idx="45">
                  <c:v>-33309</c:v>
                </c:pt>
                <c:pt idx="46">
                  <c:v>-32747</c:v>
                </c:pt>
                <c:pt idx="47">
                  <c:v>-32747</c:v>
                </c:pt>
                <c:pt idx="48">
                  <c:v>-32540</c:v>
                </c:pt>
                <c:pt idx="49">
                  <c:v>-32240</c:v>
                </c:pt>
                <c:pt idx="50">
                  <c:v>-32130</c:v>
                </c:pt>
                <c:pt idx="51">
                  <c:v>-31998</c:v>
                </c:pt>
                <c:pt idx="52">
                  <c:v>-31293</c:v>
                </c:pt>
                <c:pt idx="53">
                  <c:v>-31227</c:v>
                </c:pt>
                <c:pt idx="54">
                  <c:v>-30817</c:v>
                </c:pt>
                <c:pt idx="55">
                  <c:v>-30740</c:v>
                </c:pt>
                <c:pt idx="56">
                  <c:v>-30581</c:v>
                </c:pt>
                <c:pt idx="57">
                  <c:v>-30101</c:v>
                </c:pt>
                <c:pt idx="58">
                  <c:v>-29640</c:v>
                </c:pt>
                <c:pt idx="59">
                  <c:v>-29528</c:v>
                </c:pt>
                <c:pt idx="60">
                  <c:v>-29387</c:v>
                </c:pt>
                <c:pt idx="61">
                  <c:v>-29137.5</c:v>
                </c:pt>
                <c:pt idx="62">
                  <c:v>-28763</c:v>
                </c:pt>
                <c:pt idx="63">
                  <c:v>-28757</c:v>
                </c:pt>
                <c:pt idx="64">
                  <c:v>-28718.5</c:v>
                </c:pt>
                <c:pt idx="65">
                  <c:v>-28711</c:v>
                </c:pt>
                <c:pt idx="66">
                  <c:v>-28710</c:v>
                </c:pt>
                <c:pt idx="67">
                  <c:v>-28603</c:v>
                </c:pt>
                <c:pt idx="68">
                  <c:v>-28515</c:v>
                </c:pt>
                <c:pt idx="69">
                  <c:v>-28078</c:v>
                </c:pt>
                <c:pt idx="70">
                  <c:v>-27529</c:v>
                </c:pt>
                <c:pt idx="71">
                  <c:v>-27408</c:v>
                </c:pt>
                <c:pt idx="72">
                  <c:v>-27408</c:v>
                </c:pt>
                <c:pt idx="73">
                  <c:v>-26930</c:v>
                </c:pt>
                <c:pt idx="74">
                  <c:v>-26853</c:v>
                </c:pt>
                <c:pt idx="75">
                  <c:v>-26670</c:v>
                </c:pt>
                <c:pt idx="76">
                  <c:v>-26218</c:v>
                </c:pt>
                <c:pt idx="77">
                  <c:v>-26185</c:v>
                </c:pt>
                <c:pt idx="78">
                  <c:v>-26185</c:v>
                </c:pt>
                <c:pt idx="79">
                  <c:v>-26179</c:v>
                </c:pt>
                <c:pt idx="80">
                  <c:v>-26174</c:v>
                </c:pt>
                <c:pt idx="81">
                  <c:v>-26174</c:v>
                </c:pt>
                <c:pt idx="82">
                  <c:v>-26016</c:v>
                </c:pt>
                <c:pt idx="83">
                  <c:v>-25592</c:v>
                </c:pt>
                <c:pt idx="84">
                  <c:v>-25524</c:v>
                </c:pt>
                <c:pt idx="85">
                  <c:v>-25458</c:v>
                </c:pt>
                <c:pt idx="86">
                  <c:v>-25458</c:v>
                </c:pt>
                <c:pt idx="87">
                  <c:v>-25368</c:v>
                </c:pt>
                <c:pt idx="88">
                  <c:v>-25342</c:v>
                </c:pt>
                <c:pt idx="89">
                  <c:v>-24863</c:v>
                </c:pt>
                <c:pt idx="90">
                  <c:v>-24773</c:v>
                </c:pt>
                <c:pt idx="91">
                  <c:v>-24751</c:v>
                </c:pt>
                <c:pt idx="92">
                  <c:v>-24652</c:v>
                </c:pt>
                <c:pt idx="93">
                  <c:v>-24637</c:v>
                </c:pt>
                <c:pt idx="94">
                  <c:v>-24386</c:v>
                </c:pt>
                <c:pt idx="95">
                  <c:v>-24213</c:v>
                </c:pt>
                <c:pt idx="96">
                  <c:v>-24161</c:v>
                </c:pt>
                <c:pt idx="97">
                  <c:v>-24119</c:v>
                </c:pt>
                <c:pt idx="98">
                  <c:v>-23921</c:v>
                </c:pt>
                <c:pt idx="99">
                  <c:v>-23414</c:v>
                </c:pt>
                <c:pt idx="100">
                  <c:v>-23399</c:v>
                </c:pt>
                <c:pt idx="101">
                  <c:v>-23302</c:v>
                </c:pt>
                <c:pt idx="102">
                  <c:v>-22095.5</c:v>
                </c:pt>
                <c:pt idx="103">
                  <c:v>-22004</c:v>
                </c:pt>
                <c:pt idx="104">
                  <c:v>-21947</c:v>
                </c:pt>
                <c:pt idx="105">
                  <c:v>-21363</c:v>
                </c:pt>
                <c:pt idx="106">
                  <c:v>-20867</c:v>
                </c:pt>
                <c:pt idx="107">
                  <c:v>-20845</c:v>
                </c:pt>
                <c:pt idx="108">
                  <c:v>-20746</c:v>
                </c:pt>
                <c:pt idx="109">
                  <c:v>-20702</c:v>
                </c:pt>
                <c:pt idx="110">
                  <c:v>-20669</c:v>
                </c:pt>
                <c:pt idx="111">
                  <c:v>-20645</c:v>
                </c:pt>
                <c:pt idx="112">
                  <c:v>-20570</c:v>
                </c:pt>
                <c:pt idx="113">
                  <c:v>-19934.5</c:v>
                </c:pt>
                <c:pt idx="114">
                  <c:v>-19843</c:v>
                </c:pt>
                <c:pt idx="115">
                  <c:v>-19455</c:v>
                </c:pt>
                <c:pt idx="116">
                  <c:v>-19334</c:v>
                </c:pt>
                <c:pt idx="117">
                  <c:v>-18596</c:v>
                </c:pt>
                <c:pt idx="118">
                  <c:v>-16729</c:v>
                </c:pt>
                <c:pt idx="119">
                  <c:v>-16622</c:v>
                </c:pt>
                <c:pt idx="120">
                  <c:v>-16459</c:v>
                </c:pt>
                <c:pt idx="121">
                  <c:v>-15974</c:v>
                </c:pt>
                <c:pt idx="122">
                  <c:v>-15561</c:v>
                </c:pt>
                <c:pt idx="123">
                  <c:v>-12188</c:v>
                </c:pt>
                <c:pt idx="124">
                  <c:v>-11307</c:v>
                </c:pt>
                <c:pt idx="125">
                  <c:v>-10982</c:v>
                </c:pt>
                <c:pt idx="126">
                  <c:v>-10822</c:v>
                </c:pt>
                <c:pt idx="127">
                  <c:v>-9636</c:v>
                </c:pt>
                <c:pt idx="128">
                  <c:v>-9627</c:v>
                </c:pt>
                <c:pt idx="129">
                  <c:v>-9601</c:v>
                </c:pt>
                <c:pt idx="130">
                  <c:v>-9581</c:v>
                </c:pt>
                <c:pt idx="131">
                  <c:v>-8000</c:v>
                </c:pt>
                <c:pt idx="132">
                  <c:v>-7910</c:v>
                </c:pt>
                <c:pt idx="133">
                  <c:v>-7857</c:v>
                </c:pt>
                <c:pt idx="134">
                  <c:v>-7855</c:v>
                </c:pt>
                <c:pt idx="135">
                  <c:v>-7844</c:v>
                </c:pt>
                <c:pt idx="136">
                  <c:v>-7675</c:v>
                </c:pt>
                <c:pt idx="137">
                  <c:v>-7361</c:v>
                </c:pt>
                <c:pt idx="138">
                  <c:v>-7205</c:v>
                </c:pt>
                <c:pt idx="139">
                  <c:v>-6709</c:v>
                </c:pt>
                <c:pt idx="140">
                  <c:v>-6709</c:v>
                </c:pt>
                <c:pt idx="141">
                  <c:v>-6687</c:v>
                </c:pt>
                <c:pt idx="142">
                  <c:v>-6591</c:v>
                </c:pt>
                <c:pt idx="143">
                  <c:v>-6591</c:v>
                </c:pt>
                <c:pt idx="144">
                  <c:v>-6591</c:v>
                </c:pt>
                <c:pt idx="145">
                  <c:v>-6347</c:v>
                </c:pt>
                <c:pt idx="146">
                  <c:v>-6347</c:v>
                </c:pt>
                <c:pt idx="147">
                  <c:v>-6347</c:v>
                </c:pt>
                <c:pt idx="148">
                  <c:v>-6066</c:v>
                </c:pt>
                <c:pt idx="149">
                  <c:v>-6066</c:v>
                </c:pt>
                <c:pt idx="150">
                  <c:v>-6066</c:v>
                </c:pt>
                <c:pt idx="151">
                  <c:v>-6064</c:v>
                </c:pt>
                <c:pt idx="152">
                  <c:v>-6062</c:v>
                </c:pt>
                <c:pt idx="153">
                  <c:v>-6062</c:v>
                </c:pt>
                <c:pt idx="154">
                  <c:v>-6062</c:v>
                </c:pt>
                <c:pt idx="155">
                  <c:v>-6053</c:v>
                </c:pt>
                <c:pt idx="156">
                  <c:v>-6053</c:v>
                </c:pt>
                <c:pt idx="157">
                  <c:v>-6053</c:v>
                </c:pt>
                <c:pt idx="158">
                  <c:v>-5941</c:v>
                </c:pt>
                <c:pt idx="159">
                  <c:v>-5288</c:v>
                </c:pt>
                <c:pt idx="160">
                  <c:v>-5277</c:v>
                </c:pt>
                <c:pt idx="161">
                  <c:v>-5277</c:v>
                </c:pt>
                <c:pt idx="162">
                  <c:v>-5266</c:v>
                </c:pt>
                <c:pt idx="163">
                  <c:v>-5178</c:v>
                </c:pt>
                <c:pt idx="164">
                  <c:v>-4711</c:v>
                </c:pt>
                <c:pt idx="165">
                  <c:v>-4671</c:v>
                </c:pt>
                <c:pt idx="166">
                  <c:v>-4588</c:v>
                </c:pt>
                <c:pt idx="167">
                  <c:v>-4566</c:v>
                </c:pt>
                <c:pt idx="168">
                  <c:v>-4555</c:v>
                </c:pt>
                <c:pt idx="169">
                  <c:v>-4511</c:v>
                </c:pt>
                <c:pt idx="170">
                  <c:v>-4476</c:v>
                </c:pt>
                <c:pt idx="171">
                  <c:v>-4467</c:v>
                </c:pt>
                <c:pt idx="172">
                  <c:v>-4394</c:v>
                </c:pt>
                <c:pt idx="173">
                  <c:v>-4298</c:v>
                </c:pt>
                <c:pt idx="174">
                  <c:v>-4219</c:v>
                </c:pt>
                <c:pt idx="175">
                  <c:v>-4208</c:v>
                </c:pt>
                <c:pt idx="176">
                  <c:v>-4096</c:v>
                </c:pt>
                <c:pt idx="177">
                  <c:v>-4085</c:v>
                </c:pt>
                <c:pt idx="178">
                  <c:v>-4024</c:v>
                </c:pt>
                <c:pt idx="179">
                  <c:v>-4006</c:v>
                </c:pt>
                <c:pt idx="180">
                  <c:v>-3995</c:v>
                </c:pt>
                <c:pt idx="181">
                  <c:v>-3968</c:v>
                </c:pt>
                <c:pt idx="182">
                  <c:v>-3927</c:v>
                </c:pt>
                <c:pt idx="183">
                  <c:v>-3925</c:v>
                </c:pt>
                <c:pt idx="184">
                  <c:v>-3903</c:v>
                </c:pt>
                <c:pt idx="185">
                  <c:v>-3898</c:v>
                </c:pt>
                <c:pt idx="186">
                  <c:v>-3894</c:v>
                </c:pt>
                <c:pt idx="187">
                  <c:v>-3889</c:v>
                </c:pt>
                <c:pt idx="188">
                  <c:v>-3887</c:v>
                </c:pt>
                <c:pt idx="189">
                  <c:v>-3887</c:v>
                </c:pt>
                <c:pt idx="190">
                  <c:v>-3876</c:v>
                </c:pt>
                <c:pt idx="191">
                  <c:v>-3874</c:v>
                </c:pt>
                <c:pt idx="192">
                  <c:v>-3874</c:v>
                </c:pt>
                <c:pt idx="193">
                  <c:v>-3874</c:v>
                </c:pt>
                <c:pt idx="194">
                  <c:v>-3874</c:v>
                </c:pt>
                <c:pt idx="195">
                  <c:v>-3865</c:v>
                </c:pt>
                <c:pt idx="196">
                  <c:v>-3861</c:v>
                </c:pt>
                <c:pt idx="197">
                  <c:v>-3793</c:v>
                </c:pt>
                <c:pt idx="198">
                  <c:v>-3793</c:v>
                </c:pt>
                <c:pt idx="199">
                  <c:v>-3788</c:v>
                </c:pt>
                <c:pt idx="200">
                  <c:v>-3788</c:v>
                </c:pt>
                <c:pt idx="201">
                  <c:v>-3788</c:v>
                </c:pt>
                <c:pt idx="202">
                  <c:v>-3749</c:v>
                </c:pt>
                <c:pt idx="203">
                  <c:v>-3681</c:v>
                </c:pt>
                <c:pt idx="204">
                  <c:v>-3654</c:v>
                </c:pt>
                <c:pt idx="205">
                  <c:v>-3518</c:v>
                </c:pt>
                <c:pt idx="206">
                  <c:v>-3455</c:v>
                </c:pt>
                <c:pt idx="207">
                  <c:v>-3353</c:v>
                </c:pt>
                <c:pt idx="208">
                  <c:v>-3343</c:v>
                </c:pt>
                <c:pt idx="209">
                  <c:v>-3292</c:v>
                </c:pt>
                <c:pt idx="210">
                  <c:v>-3277</c:v>
                </c:pt>
                <c:pt idx="211">
                  <c:v>-3250</c:v>
                </c:pt>
                <c:pt idx="212">
                  <c:v>-3248</c:v>
                </c:pt>
                <c:pt idx="213">
                  <c:v>-3248</c:v>
                </c:pt>
                <c:pt idx="214">
                  <c:v>-3248</c:v>
                </c:pt>
                <c:pt idx="215">
                  <c:v>-3248</c:v>
                </c:pt>
                <c:pt idx="216">
                  <c:v>-3248</c:v>
                </c:pt>
                <c:pt idx="217">
                  <c:v>-3248</c:v>
                </c:pt>
                <c:pt idx="218">
                  <c:v>-3248</c:v>
                </c:pt>
                <c:pt idx="219">
                  <c:v>-3248</c:v>
                </c:pt>
                <c:pt idx="220">
                  <c:v>-3248</c:v>
                </c:pt>
                <c:pt idx="221">
                  <c:v>-3248</c:v>
                </c:pt>
                <c:pt idx="222">
                  <c:v>-3241</c:v>
                </c:pt>
                <c:pt idx="223">
                  <c:v>-3239</c:v>
                </c:pt>
                <c:pt idx="224">
                  <c:v>-3226</c:v>
                </c:pt>
                <c:pt idx="225">
                  <c:v>-3220.5</c:v>
                </c:pt>
                <c:pt idx="226">
                  <c:v>-3195</c:v>
                </c:pt>
                <c:pt idx="227">
                  <c:v>-3191</c:v>
                </c:pt>
                <c:pt idx="228">
                  <c:v>-3191</c:v>
                </c:pt>
                <c:pt idx="229">
                  <c:v>-3191</c:v>
                </c:pt>
                <c:pt idx="230">
                  <c:v>-3162</c:v>
                </c:pt>
                <c:pt idx="231">
                  <c:v>-3129</c:v>
                </c:pt>
                <c:pt idx="232">
                  <c:v>-3055</c:v>
                </c:pt>
                <c:pt idx="233">
                  <c:v>-2798</c:v>
                </c:pt>
                <c:pt idx="234">
                  <c:v>-2776</c:v>
                </c:pt>
                <c:pt idx="235">
                  <c:v>-2682</c:v>
                </c:pt>
                <c:pt idx="236">
                  <c:v>-2666</c:v>
                </c:pt>
                <c:pt idx="237">
                  <c:v>-2642</c:v>
                </c:pt>
                <c:pt idx="238">
                  <c:v>-2642</c:v>
                </c:pt>
                <c:pt idx="239">
                  <c:v>-2642</c:v>
                </c:pt>
                <c:pt idx="240">
                  <c:v>-2642</c:v>
                </c:pt>
                <c:pt idx="241">
                  <c:v>-2642</c:v>
                </c:pt>
                <c:pt idx="242">
                  <c:v>-2642</c:v>
                </c:pt>
                <c:pt idx="243">
                  <c:v>-2611</c:v>
                </c:pt>
                <c:pt idx="244">
                  <c:v>-2600</c:v>
                </c:pt>
                <c:pt idx="245">
                  <c:v>-2539</c:v>
                </c:pt>
                <c:pt idx="246">
                  <c:v>-2523</c:v>
                </c:pt>
                <c:pt idx="247">
                  <c:v>-2471</c:v>
                </c:pt>
                <c:pt idx="248">
                  <c:v>-2381</c:v>
                </c:pt>
                <c:pt idx="249">
                  <c:v>-2253</c:v>
                </c:pt>
                <c:pt idx="250">
                  <c:v>-2247</c:v>
                </c:pt>
                <c:pt idx="251">
                  <c:v>-2231</c:v>
                </c:pt>
                <c:pt idx="252">
                  <c:v>-2209</c:v>
                </c:pt>
                <c:pt idx="253">
                  <c:v>-2209</c:v>
                </c:pt>
                <c:pt idx="254">
                  <c:v>-2207</c:v>
                </c:pt>
                <c:pt idx="255">
                  <c:v>-2207</c:v>
                </c:pt>
                <c:pt idx="256">
                  <c:v>-2163</c:v>
                </c:pt>
                <c:pt idx="257">
                  <c:v>-2130</c:v>
                </c:pt>
                <c:pt idx="258">
                  <c:v>-2027</c:v>
                </c:pt>
                <c:pt idx="259">
                  <c:v>-2012</c:v>
                </c:pt>
                <c:pt idx="260">
                  <c:v>-1981</c:v>
                </c:pt>
                <c:pt idx="261">
                  <c:v>-1900</c:v>
                </c:pt>
                <c:pt idx="262">
                  <c:v>-1898</c:v>
                </c:pt>
                <c:pt idx="263">
                  <c:v>-1891</c:v>
                </c:pt>
                <c:pt idx="264">
                  <c:v>-1860</c:v>
                </c:pt>
                <c:pt idx="265">
                  <c:v>-1838</c:v>
                </c:pt>
                <c:pt idx="266">
                  <c:v>-1827</c:v>
                </c:pt>
                <c:pt idx="267">
                  <c:v>-1827</c:v>
                </c:pt>
                <c:pt idx="268">
                  <c:v>-1827</c:v>
                </c:pt>
                <c:pt idx="269">
                  <c:v>-1816</c:v>
                </c:pt>
                <c:pt idx="270">
                  <c:v>-1783</c:v>
                </c:pt>
                <c:pt idx="271">
                  <c:v>-1777</c:v>
                </c:pt>
                <c:pt idx="272">
                  <c:v>-1524</c:v>
                </c:pt>
                <c:pt idx="273">
                  <c:v>-1522</c:v>
                </c:pt>
                <c:pt idx="274">
                  <c:v>-1520</c:v>
                </c:pt>
                <c:pt idx="275">
                  <c:v>-1502</c:v>
                </c:pt>
                <c:pt idx="276">
                  <c:v>-1500</c:v>
                </c:pt>
                <c:pt idx="277">
                  <c:v>-1445</c:v>
                </c:pt>
                <c:pt idx="278">
                  <c:v>-1341</c:v>
                </c:pt>
                <c:pt idx="279">
                  <c:v>-1241</c:v>
                </c:pt>
                <c:pt idx="280">
                  <c:v>-1217</c:v>
                </c:pt>
                <c:pt idx="281">
                  <c:v>-1215</c:v>
                </c:pt>
                <c:pt idx="282">
                  <c:v>-1197</c:v>
                </c:pt>
                <c:pt idx="283">
                  <c:v>-1166</c:v>
                </c:pt>
                <c:pt idx="284">
                  <c:v>-1127</c:v>
                </c:pt>
                <c:pt idx="285">
                  <c:v>-1127</c:v>
                </c:pt>
                <c:pt idx="286">
                  <c:v>-1083</c:v>
                </c:pt>
                <c:pt idx="287">
                  <c:v>-933</c:v>
                </c:pt>
                <c:pt idx="288">
                  <c:v>-927</c:v>
                </c:pt>
                <c:pt idx="289">
                  <c:v>-907</c:v>
                </c:pt>
                <c:pt idx="290">
                  <c:v>-802</c:v>
                </c:pt>
                <c:pt idx="291">
                  <c:v>-671</c:v>
                </c:pt>
                <c:pt idx="292">
                  <c:v>-637</c:v>
                </c:pt>
                <c:pt idx="293">
                  <c:v>-633</c:v>
                </c:pt>
                <c:pt idx="294">
                  <c:v>-626</c:v>
                </c:pt>
                <c:pt idx="295">
                  <c:v>-602</c:v>
                </c:pt>
                <c:pt idx="296">
                  <c:v>-602</c:v>
                </c:pt>
                <c:pt idx="297">
                  <c:v>-591</c:v>
                </c:pt>
                <c:pt idx="298">
                  <c:v>-558</c:v>
                </c:pt>
                <c:pt idx="299">
                  <c:v>-543</c:v>
                </c:pt>
                <c:pt idx="300">
                  <c:v>-543</c:v>
                </c:pt>
                <c:pt idx="301">
                  <c:v>-538</c:v>
                </c:pt>
                <c:pt idx="302">
                  <c:v>-505</c:v>
                </c:pt>
                <c:pt idx="303">
                  <c:v>-488</c:v>
                </c:pt>
                <c:pt idx="304">
                  <c:v>-483</c:v>
                </c:pt>
                <c:pt idx="305">
                  <c:v>-470</c:v>
                </c:pt>
                <c:pt idx="306">
                  <c:v>-462</c:v>
                </c:pt>
                <c:pt idx="307">
                  <c:v>-439</c:v>
                </c:pt>
                <c:pt idx="308">
                  <c:v>-433</c:v>
                </c:pt>
                <c:pt idx="309">
                  <c:v>-429</c:v>
                </c:pt>
                <c:pt idx="310">
                  <c:v>-428</c:v>
                </c:pt>
                <c:pt idx="311">
                  <c:v>-424</c:v>
                </c:pt>
                <c:pt idx="312">
                  <c:v>-416</c:v>
                </c:pt>
                <c:pt idx="313">
                  <c:v>-416</c:v>
                </c:pt>
                <c:pt idx="314">
                  <c:v>-384</c:v>
                </c:pt>
                <c:pt idx="315">
                  <c:v>-376</c:v>
                </c:pt>
                <c:pt idx="316">
                  <c:v>-365</c:v>
                </c:pt>
                <c:pt idx="317">
                  <c:v>-348</c:v>
                </c:pt>
                <c:pt idx="318">
                  <c:v>-305</c:v>
                </c:pt>
                <c:pt idx="319">
                  <c:v>-302</c:v>
                </c:pt>
                <c:pt idx="320">
                  <c:v>-270</c:v>
                </c:pt>
                <c:pt idx="321">
                  <c:v>-257</c:v>
                </c:pt>
                <c:pt idx="322">
                  <c:v>-253</c:v>
                </c:pt>
                <c:pt idx="323">
                  <c:v>-216</c:v>
                </c:pt>
                <c:pt idx="324">
                  <c:v>-167</c:v>
                </c:pt>
                <c:pt idx="325">
                  <c:v>-159</c:v>
                </c:pt>
                <c:pt idx="326">
                  <c:v>-159</c:v>
                </c:pt>
                <c:pt idx="327">
                  <c:v>-159</c:v>
                </c:pt>
                <c:pt idx="328">
                  <c:v>-121</c:v>
                </c:pt>
                <c:pt idx="329">
                  <c:v>-108</c:v>
                </c:pt>
                <c:pt idx="330">
                  <c:v>-88</c:v>
                </c:pt>
                <c:pt idx="331">
                  <c:v>-79</c:v>
                </c:pt>
                <c:pt idx="332">
                  <c:v>-29</c:v>
                </c:pt>
                <c:pt idx="333">
                  <c:v>-27</c:v>
                </c:pt>
                <c:pt idx="334">
                  <c:v>-23</c:v>
                </c:pt>
                <c:pt idx="335">
                  <c:v>-18</c:v>
                </c:pt>
                <c:pt idx="336">
                  <c:v>-9</c:v>
                </c:pt>
                <c:pt idx="337">
                  <c:v>-9</c:v>
                </c:pt>
                <c:pt idx="338">
                  <c:v>-3</c:v>
                </c:pt>
                <c:pt idx="339">
                  <c:v>-1</c:v>
                </c:pt>
                <c:pt idx="340">
                  <c:v>0</c:v>
                </c:pt>
                <c:pt idx="341">
                  <c:v>8</c:v>
                </c:pt>
                <c:pt idx="342">
                  <c:v>8</c:v>
                </c:pt>
                <c:pt idx="343">
                  <c:v>10</c:v>
                </c:pt>
                <c:pt idx="344">
                  <c:v>13</c:v>
                </c:pt>
                <c:pt idx="345">
                  <c:v>19</c:v>
                </c:pt>
                <c:pt idx="346">
                  <c:v>68</c:v>
                </c:pt>
                <c:pt idx="347">
                  <c:v>70</c:v>
                </c:pt>
                <c:pt idx="348">
                  <c:v>81</c:v>
                </c:pt>
                <c:pt idx="349">
                  <c:v>81</c:v>
                </c:pt>
                <c:pt idx="350">
                  <c:v>81</c:v>
                </c:pt>
                <c:pt idx="351">
                  <c:v>114</c:v>
                </c:pt>
                <c:pt idx="352">
                  <c:v>122</c:v>
                </c:pt>
                <c:pt idx="353">
                  <c:v>129</c:v>
                </c:pt>
                <c:pt idx="354">
                  <c:v>129</c:v>
                </c:pt>
                <c:pt idx="355">
                  <c:v>131</c:v>
                </c:pt>
                <c:pt idx="356">
                  <c:v>156</c:v>
                </c:pt>
                <c:pt idx="357">
                  <c:v>162</c:v>
                </c:pt>
                <c:pt idx="358">
                  <c:v>221</c:v>
                </c:pt>
                <c:pt idx="359">
                  <c:v>292</c:v>
                </c:pt>
                <c:pt idx="360">
                  <c:v>301</c:v>
                </c:pt>
                <c:pt idx="361">
                  <c:v>301</c:v>
                </c:pt>
                <c:pt idx="362">
                  <c:v>323</c:v>
                </c:pt>
                <c:pt idx="363">
                  <c:v>329</c:v>
                </c:pt>
                <c:pt idx="364">
                  <c:v>331</c:v>
                </c:pt>
                <c:pt idx="365">
                  <c:v>382</c:v>
                </c:pt>
                <c:pt idx="366">
                  <c:v>437</c:v>
                </c:pt>
                <c:pt idx="367">
                  <c:v>487</c:v>
                </c:pt>
                <c:pt idx="368">
                  <c:v>540</c:v>
                </c:pt>
                <c:pt idx="369">
                  <c:v>546</c:v>
                </c:pt>
                <c:pt idx="370">
                  <c:v>557</c:v>
                </c:pt>
                <c:pt idx="371">
                  <c:v>568</c:v>
                </c:pt>
                <c:pt idx="372">
                  <c:v>573</c:v>
                </c:pt>
                <c:pt idx="373">
                  <c:v>601</c:v>
                </c:pt>
                <c:pt idx="374">
                  <c:v>630</c:v>
                </c:pt>
                <c:pt idx="375">
                  <c:v>647</c:v>
                </c:pt>
                <c:pt idx="376">
                  <c:v>663</c:v>
                </c:pt>
                <c:pt idx="377">
                  <c:v>663</c:v>
                </c:pt>
                <c:pt idx="378">
                  <c:v>663</c:v>
                </c:pt>
                <c:pt idx="379">
                  <c:v>671</c:v>
                </c:pt>
                <c:pt idx="380">
                  <c:v>674</c:v>
                </c:pt>
                <c:pt idx="381">
                  <c:v>674</c:v>
                </c:pt>
                <c:pt idx="382">
                  <c:v>674</c:v>
                </c:pt>
                <c:pt idx="383">
                  <c:v>674</c:v>
                </c:pt>
                <c:pt idx="384">
                  <c:v>680</c:v>
                </c:pt>
                <c:pt idx="385">
                  <c:v>680</c:v>
                </c:pt>
                <c:pt idx="386">
                  <c:v>722</c:v>
                </c:pt>
                <c:pt idx="387">
                  <c:v>733</c:v>
                </c:pt>
                <c:pt idx="388">
                  <c:v>735</c:v>
                </c:pt>
                <c:pt idx="389">
                  <c:v>740</c:v>
                </c:pt>
                <c:pt idx="390">
                  <c:v>742</c:v>
                </c:pt>
                <c:pt idx="391">
                  <c:v>753</c:v>
                </c:pt>
                <c:pt idx="392">
                  <c:v>757</c:v>
                </c:pt>
                <c:pt idx="393">
                  <c:v>762</c:v>
                </c:pt>
                <c:pt idx="394">
                  <c:v>773</c:v>
                </c:pt>
                <c:pt idx="395">
                  <c:v>773</c:v>
                </c:pt>
                <c:pt idx="396">
                  <c:v>775</c:v>
                </c:pt>
                <c:pt idx="397">
                  <c:v>775</c:v>
                </c:pt>
                <c:pt idx="398">
                  <c:v>775</c:v>
                </c:pt>
                <c:pt idx="399">
                  <c:v>794</c:v>
                </c:pt>
                <c:pt idx="400">
                  <c:v>794</c:v>
                </c:pt>
                <c:pt idx="401">
                  <c:v>819</c:v>
                </c:pt>
                <c:pt idx="402">
                  <c:v>828</c:v>
                </c:pt>
                <c:pt idx="403">
                  <c:v>828</c:v>
                </c:pt>
                <c:pt idx="404">
                  <c:v>840</c:v>
                </c:pt>
                <c:pt idx="405">
                  <c:v>850</c:v>
                </c:pt>
                <c:pt idx="406">
                  <c:v>873</c:v>
                </c:pt>
                <c:pt idx="407">
                  <c:v>882</c:v>
                </c:pt>
                <c:pt idx="408">
                  <c:v>883</c:v>
                </c:pt>
                <c:pt idx="409">
                  <c:v>885</c:v>
                </c:pt>
                <c:pt idx="410">
                  <c:v>898</c:v>
                </c:pt>
                <c:pt idx="411">
                  <c:v>907</c:v>
                </c:pt>
                <c:pt idx="412">
                  <c:v>907</c:v>
                </c:pt>
                <c:pt idx="413">
                  <c:v>980.5</c:v>
                </c:pt>
                <c:pt idx="414">
                  <c:v>995</c:v>
                </c:pt>
                <c:pt idx="415">
                  <c:v>1009</c:v>
                </c:pt>
                <c:pt idx="416">
                  <c:v>1009</c:v>
                </c:pt>
                <c:pt idx="417">
                  <c:v>1049</c:v>
                </c:pt>
                <c:pt idx="418">
                  <c:v>1196</c:v>
                </c:pt>
                <c:pt idx="419">
                  <c:v>1274.5</c:v>
                </c:pt>
                <c:pt idx="420">
                  <c:v>1278</c:v>
                </c:pt>
                <c:pt idx="421">
                  <c:v>1289</c:v>
                </c:pt>
                <c:pt idx="422">
                  <c:v>1308</c:v>
                </c:pt>
                <c:pt idx="423">
                  <c:v>1370</c:v>
                </c:pt>
                <c:pt idx="424">
                  <c:v>1374</c:v>
                </c:pt>
                <c:pt idx="425">
                  <c:v>1394</c:v>
                </c:pt>
                <c:pt idx="426">
                  <c:v>1409</c:v>
                </c:pt>
                <c:pt idx="427">
                  <c:v>1412</c:v>
                </c:pt>
                <c:pt idx="428">
                  <c:v>1412</c:v>
                </c:pt>
                <c:pt idx="429">
                  <c:v>1425</c:v>
                </c:pt>
                <c:pt idx="430">
                  <c:v>1467</c:v>
                </c:pt>
                <c:pt idx="431">
                  <c:v>1478</c:v>
                </c:pt>
                <c:pt idx="432">
                  <c:v>1480</c:v>
                </c:pt>
                <c:pt idx="433">
                  <c:v>1480</c:v>
                </c:pt>
                <c:pt idx="434">
                  <c:v>1480</c:v>
                </c:pt>
                <c:pt idx="435">
                  <c:v>1489</c:v>
                </c:pt>
                <c:pt idx="436">
                  <c:v>1524</c:v>
                </c:pt>
                <c:pt idx="437">
                  <c:v>1526</c:v>
                </c:pt>
                <c:pt idx="438">
                  <c:v>1533</c:v>
                </c:pt>
                <c:pt idx="439">
                  <c:v>1535</c:v>
                </c:pt>
                <c:pt idx="440">
                  <c:v>1546</c:v>
                </c:pt>
                <c:pt idx="441">
                  <c:v>1546</c:v>
                </c:pt>
                <c:pt idx="442">
                  <c:v>1579</c:v>
                </c:pt>
                <c:pt idx="443">
                  <c:v>1609</c:v>
                </c:pt>
                <c:pt idx="444">
                  <c:v>1621</c:v>
                </c:pt>
                <c:pt idx="445">
                  <c:v>1645</c:v>
                </c:pt>
                <c:pt idx="446">
                  <c:v>1678</c:v>
                </c:pt>
                <c:pt idx="447">
                  <c:v>1682</c:v>
                </c:pt>
                <c:pt idx="448">
                  <c:v>1737</c:v>
                </c:pt>
                <c:pt idx="449">
                  <c:v>1737</c:v>
                </c:pt>
                <c:pt idx="450">
                  <c:v>1737</c:v>
                </c:pt>
                <c:pt idx="451">
                  <c:v>1878.5</c:v>
                </c:pt>
                <c:pt idx="452">
                  <c:v>1903</c:v>
                </c:pt>
                <c:pt idx="453">
                  <c:v>2031</c:v>
                </c:pt>
                <c:pt idx="454">
                  <c:v>2040</c:v>
                </c:pt>
                <c:pt idx="455">
                  <c:v>2042</c:v>
                </c:pt>
                <c:pt idx="456">
                  <c:v>2051</c:v>
                </c:pt>
                <c:pt idx="457">
                  <c:v>2053</c:v>
                </c:pt>
                <c:pt idx="458">
                  <c:v>2055</c:v>
                </c:pt>
                <c:pt idx="459">
                  <c:v>2062</c:v>
                </c:pt>
                <c:pt idx="460">
                  <c:v>2073</c:v>
                </c:pt>
                <c:pt idx="461">
                  <c:v>2073</c:v>
                </c:pt>
                <c:pt idx="462">
                  <c:v>2073</c:v>
                </c:pt>
                <c:pt idx="463">
                  <c:v>2073</c:v>
                </c:pt>
                <c:pt idx="464">
                  <c:v>2075</c:v>
                </c:pt>
                <c:pt idx="465">
                  <c:v>2075</c:v>
                </c:pt>
                <c:pt idx="466">
                  <c:v>2075</c:v>
                </c:pt>
                <c:pt idx="467">
                  <c:v>2075</c:v>
                </c:pt>
                <c:pt idx="468">
                  <c:v>2075</c:v>
                </c:pt>
                <c:pt idx="469">
                  <c:v>2075</c:v>
                </c:pt>
                <c:pt idx="470">
                  <c:v>2075</c:v>
                </c:pt>
                <c:pt idx="471">
                  <c:v>2084</c:v>
                </c:pt>
                <c:pt idx="472">
                  <c:v>2103</c:v>
                </c:pt>
                <c:pt idx="473">
                  <c:v>2106</c:v>
                </c:pt>
                <c:pt idx="474">
                  <c:v>2145</c:v>
                </c:pt>
                <c:pt idx="475">
                  <c:v>2150</c:v>
                </c:pt>
                <c:pt idx="476">
                  <c:v>2152</c:v>
                </c:pt>
                <c:pt idx="477">
                  <c:v>2169</c:v>
                </c:pt>
                <c:pt idx="478">
                  <c:v>2196</c:v>
                </c:pt>
                <c:pt idx="479">
                  <c:v>2205</c:v>
                </c:pt>
                <c:pt idx="480">
                  <c:v>2207</c:v>
                </c:pt>
                <c:pt idx="481">
                  <c:v>2207</c:v>
                </c:pt>
                <c:pt idx="482">
                  <c:v>2238</c:v>
                </c:pt>
                <c:pt idx="483">
                  <c:v>2271</c:v>
                </c:pt>
                <c:pt idx="484">
                  <c:v>2273</c:v>
                </c:pt>
                <c:pt idx="485">
                  <c:v>2273</c:v>
                </c:pt>
                <c:pt idx="486">
                  <c:v>2310</c:v>
                </c:pt>
                <c:pt idx="487">
                  <c:v>2396</c:v>
                </c:pt>
                <c:pt idx="488">
                  <c:v>2501</c:v>
                </c:pt>
                <c:pt idx="489">
                  <c:v>2527</c:v>
                </c:pt>
                <c:pt idx="490">
                  <c:v>2578</c:v>
                </c:pt>
                <c:pt idx="491">
                  <c:v>2622</c:v>
                </c:pt>
                <c:pt idx="492">
                  <c:v>2622</c:v>
                </c:pt>
                <c:pt idx="493">
                  <c:v>2633</c:v>
                </c:pt>
                <c:pt idx="494">
                  <c:v>2723</c:v>
                </c:pt>
                <c:pt idx="495">
                  <c:v>2723</c:v>
                </c:pt>
                <c:pt idx="496">
                  <c:v>2723</c:v>
                </c:pt>
                <c:pt idx="497">
                  <c:v>2723</c:v>
                </c:pt>
                <c:pt idx="498">
                  <c:v>2723</c:v>
                </c:pt>
                <c:pt idx="499">
                  <c:v>2723</c:v>
                </c:pt>
                <c:pt idx="500">
                  <c:v>2723</c:v>
                </c:pt>
                <c:pt idx="501">
                  <c:v>2723</c:v>
                </c:pt>
                <c:pt idx="502">
                  <c:v>2731</c:v>
                </c:pt>
                <c:pt idx="503">
                  <c:v>2751</c:v>
                </c:pt>
                <c:pt idx="504">
                  <c:v>2762</c:v>
                </c:pt>
                <c:pt idx="505">
                  <c:v>2762</c:v>
                </c:pt>
                <c:pt idx="506">
                  <c:v>2764</c:v>
                </c:pt>
                <c:pt idx="507">
                  <c:v>2767</c:v>
                </c:pt>
                <c:pt idx="508">
                  <c:v>2767</c:v>
                </c:pt>
                <c:pt idx="509">
                  <c:v>2769</c:v>
                </c:pt>
                <c:pt idx="510">
                  <c:v>2811</c:v>
                </c:pt>
                <c:pt idx="511">
                  <c:v>2826</c:v>
                </c:pt>
                <c:pt idx="512">
                  <c:v>2844</c:v>
                </c:pt>
                <c:pt idx="513">
                  <c:v>2888</c:v>
                </c:pt>
                <c:pt idx="514">
                  <c:v>2901</c:v>
                </c:pt>
                <c:pt idx="515">
                  <c:v>2923</c:v>
                </c:pt>
                <c:pt idx="516">
                  <c:v>2940</c:v>
                </c:pt>
                <c:pt idx="517">
                  <c:v>2942</c:v>
                </c:pt>
                <c:pt idx="518">
                  <c:v>2969</c:v>
                </c:pt>
                <c:pt idx="519">
                  <c:v>2975</c:v>
                </c:pt>
                <c:pt idx="520">
                  <c:v>2991</c:v>
                </c:pt>
                <c:pt idx="521">
                  <c:v>2997</c:v>
                </c:pt>
                <c:pt idx="522">
                  <c:v>3043</c:v>
                </c:pt>
                <c:pt idx="523">
                  <c:v>3044</c:v>
                </c:pt>
                <c:pt idx="524">
                  <c:v>3050</c:v>
                </c:pt>
                <c:pt idx="525">
                  <c:v>3052</c:v>
                </c:pt>
                <c:pt idx="526">
                  <c:v>3221</c:v>
                </c:pt>
                <c:pt idx="527">
                  <c:v>3239</c:v>
                </c:pt>
                <c:pt idx="528">
                  <c:v>3282</c:v>
                </c:pt>
                <c:pt idx="529">
                  <c:v>3315</c:v>
                </c:pt>
                <c:pt idx="530">
                  <c:v>3335</c:v>
                </c:pt>
                <c:pt idx="531">
                  <c:v>3399</c:v>
                </c:pt>
                <c:pt idx="532">
                  <c:v>3419</c:v>
                </c:pt>
                <c:pt idx="533">
                  <c:v>3419</c:v>
                </c:pt>
                <c:pt idx="534">
                  <c:v>3419</c:v>
                </c:pt>
                <c:pt idx="535">
                  <c:v>3419</c:v>
                </c:pt>
                <c:pt idx="536">
                  <c:v>3430</c:v>
                </c:pt>
                <c:pt idx="537">
                  <c:v>3430</c:v>
                </c:pt>
                <c:pt idx="538">
                  <c:v>3430</c:v>
                </c:pt>
                <c:pt idx="539">
                  <c:v>3430</c:v>
                </c:pt>
                <c:pt idx="540">
                  <c:v>3441</c:v>
                </c:pt>
                <c:pt idx="541">
                  <c:v>3470.5</c:v>
                </c:pt>
                <c:pt idx="542">
                  <c:v>3470.5</c:v>
                </c:pt>
                <c:pt idx="543">
                  <c:v>3470.5</c:v>
                </c:pt>
                <c:pt idx="544">
                  <c:v>3472.5</c:v>
                </c:pt>
                <c:pt idx="545">
                  <c:v>3472.5</c:v>
                </c:pt>
                <c:pt idx="546">
                  <c:v>3474</c:v>
                </c:pt>
                <c:pt idx="547">
                  <c:v>3474</c:v>
                </c:pt>
                <c:pt idx="548">
                  <c:v>3474</c:v>
                </c:pt>
                <c:pt idx="549">
                  <c:v>3474</c:v>
                </c:pt>
                <c:pt idx="550">
                  <c:v>3474</c:v>
                </c:pt>
                <c:pt idx="551">
                  <c:v>3474</c:v>
                </c:pt>
                <c:pt idx="552">
                  <c:v>3474</c:v>
                </c:pt>
                <c:pt idx="553">
                  <c:v>3476</c:v>
                </c:pt>
                <c:pt idx="554">
                  <c:v>3479.5</c:v>
                </c:pt>
                <c:pt idx="555">
                  <c:v>3483</c:v>
                </c:pt>
                <c:pt idx="556">
                  <c:v>3483</c:v>
                </c:pt>
                <c:pt idx="557">
                  <c:v>3505</c:v>
                </c:pt>
                <c:pt idx="558">
                  <c:v>3518</c:v>
                </c:pt>
                <c:pt idx="559">
                  <c:v>3529</c:v>
                </c:pt>
                <c:pt idx="560">
                  <c:v>3573</c:v>
                </c:pt>
                <c:pt idx="561">
                  <c:v>3575</c:v>
                </c:pt>
                <c:pt idx="562">
                  <c:v>3617</c:v>
                </c:pt>
                <c:pt idx="563">
                  <c:v>3619</c:v>
                </c:pt>
                <c:pt idx="564">
                  <c:v>3650</c:v>
                </c:pt>
                <c:pt idx="565">
                  <c:v>3753</c:v>
                </c:pt>
                <c:pt idx="566">
                  <c:v>3753</c:v>
                </c:pt>
                <c:pt idx="567">
                  <c:v>3799</c:v>
                </c:pt>
                <c:pt idx="568">
                  <c:v>3869</c:v>
                </c:pt>
                <c:pt idx="569">
                  <c:v>3880</c:v>
                </c:pt>
                <c:pt idx="570">
                  <c:v>3884</c:v>
                </c:pt>
                <c:pt idx="571">
                  <c:v>3917</c:v>
                </c:pt>
                <c:pt idx="572">
                  <c:v>3963</c:v>
                </c:pt>
                <c:pt idx="573">
                  <c:v>4011</c:v>
                </c:pt>
                <c:pt idx="574">
                  <c:v>4022</c:v>
                </c:pt>
                <c:pt idx="575">
                  <c:v>4042</c:v>
                </c:pt>
                <c:pt idx="576">
                  <c:v>4080</c:v>
                </c:pt>
                <c:pt idx="577">
                  <c:v>4080</c:v>
                </c:pt>
                <c:pt idx="578">
                  <c:v>4080</c:v>
                </c:pt>
                <c:pt idx="579">
                  <c:v>4082</c:v>
                </c:pt>
                <c:pt idx="580">
                  <c:v>4082</c:v>
                </c:pt>
                <c:pt idx="581">
                  <c:v>4082</c:v>
                </c:pt>
                <c:pt idx="582">
                  <c:v>4082</c:v>
                </c:pt>
                <c:pt idx="583">
                  <c:v>4091</c:v>
                </c:pt>
                <c:pt idx="584">
                  <c:v>4091</c:v>
                </c:pt>
                <c:pt idx="585">
                  <c:v>4091</c:v>
                </c:pt>
                <c:pt idx="586">
                  <c:v>4091</c:v>
                </c:pt>
                <c:pt idx="587">
                  <c:v>4091</c:v>
                </c:pt>
                <c:pt idx="588">
                  <c:v>4091</c:v>
                </c:pt>
                <c:pt idx="589">
                  <c:v>4091</c:v>
                </c:pt>
                <c:pt idx="590">
                  <c:v>4091</c:v>
                </c:pt>
                <c:pt idx="591">
                  <c:v>4091</c:v>
                </c:pt>
                <c:pt idx="592">
                  <c:v>4091</c:v>
                </c:pt>
                <c:pt idx="593">
                  <c:v>4091</c:v>
                </c:pt>
                <c:pt idx="594">
                  <c:v>4091</c:v>
                </c:pt>
                <c:pt idx="595">
                  <c:v>4091</c:v>
                </c:pt>
                <c:pt idx="596">
                  <c:v>4091</c:v>
                </c:pt>
                <c:pt idx="597">
                  <c:v>4091</c:v>
                </c:pt>
                <c:pt idx="598">
                  <c:v>4091</c:v>
                </c:pt>
                <c:pt idx="599">
                  <c:v>4091</c:v>
                </c:pt>
                <c:pt idx="600">
                  <c:v>4091</c:v>
                </c:pt>
                <c:pt idx="601">
                  <c:v>4119</c:v>
                </c:pt>
                <c:pt idx="602">
                  <c:v>4134</c:v>
                </c:pt>
                <c:pt idx="603">
                  <c:v>4137</c:v>
                </c:pt>
                <c:pt idx="604">
                  <c:v>4137</c:v>
                </c:pt>
                <c:pt idx="605">
                  <c:v>4146</c:v>
                </c:pt>
                <c:pt idx="606">
                  <c:v>4147</c:v>
                </c:pt>
                <c:pt idx="607">
                  <c:v>4198</c:v>
                </c:pt>
                <c:pt idx="608">
                  <c:v>4198</c:v>
                </c:pt>
                <c:pt idx="609">
                  <c:v>4267</c:v>
                </c:pt>
                <c:pt idx="610">
                  <c:v>4280</c:v>
                </c:pt>
                <c:pt idx="611">
                  <c:v>4398</c:v>
                </c:pt>
                <c:pt idx="612">
                  <c:v>4459</c:v>
                </c:pt>
                <c:pt idx="613">
                  <c:v>4624</c:v>
                </c:pt>
                <c:pt idx="614">
                  <c:v>4629</c:v>
                </c:pt>
                <c:pt idx="615">
                  <c:v>4708</c:v>
                </c:pt>
                <c:pt idx="616">
                  <c:v>4774</c:v>
                </c:pt>
                <c:pt idx="617">
                  <c:v>4774</c:v>
                </c:pt>
                <c:pt idx="618">
                  <c:v>4774</c:v>
                </c:pt>
                <c:pt idx="619">
                  <c:v>4774</c:v>
                </c:pt>
                <c:pt idx="620">
                  <c:v>4774</c:v>
                </c:pt>
                <c:pt idx="621">
                  <c:v>4774</c:v>
                </c:pt>
                <c:pt idx="622">
                  <c:v>4774</c:v>
                </c:pt>
                <c:pt idx="623">
                  <c:v>4785</c:v>
                </c:pt>
                <c:pt idx="624">
                  <c:v>4787</c:v>
                </c:pt>
                <c:pt idx="625">
                  <c:v>4787</c:v>
                </c:pt>
                <c:pt idx="626">
                  <c:v>4787</c:v>
                </c:pt>
                <c:pt idx="627">
                  <c:v>4787</c:v>
                </c:pt>
                <c:pt idx="628">
                  <c:v>4787</c:v>
                </c:pt>
                <c:pt idx="629">
                  <c:v>4798</c:v>
                </c:pt>
                <c:pt idx="630">
                  <c:v>4798</c:v>
                </c:pt>
                <c:pt idx="631">
                  <c:v>4798</c:v>
                </c:pt>
                <c:pt idx="632">
                  <c:v>4798</c:v>
                </c:pt>
                <c:pt idx="633">
                  <c:v>4807</c:v>
                </c:pt>
                <c:pt idx="634">
                  <c:v>4813</c:v>
                </c:pt>
                <c:pt idx="635">
                  <c:v>4829</c:v>
                </c:pt>
                <c:pt idx="636">
                  <c:v>4829</c:v>
                </c:pt>
                <c:pt idx="637">
                  <c:v>4829</c:v>
                </c:pt>
                <c:pt idx="638">
                  <c:v>4829</c:v>
                </c:pt>
                <c:pt idx="639">
                  <c:v>4840</c:v>
                </c:pt>
                <c:pt idx="640">
                  <c:v>4842</c:v>
                </c:pt>
                <c:pt idx="641">
                  <c:v>4930</c:v>
                </c:pt>
                <c:pt idx="642">
                  <c:v>4939</c:v>
                </c:pt>
                <c:pt idx="643">
                  <c:v>4941</c:v>
                </c:pt>
                <c:pt idx="644">
                  <c:v>5130</c:v>
                </c:pt>
                <c:pt idx="645">
                  <c:v>5165</c:v>
                </c:pt>
                <c:pt idx="646">
                  <c:v>5230</c:v>
                </c:pt>
                <c:pt idx="647">
                  <c:v>5263</c:v>
                </c:pt>
                <c:pt idx="648">
                  <c:v>5279</c:v>
                </c:pt>
                <c:pt idx="649">
                  <c:v>5290</c:v>
                </c:pt>
                <c:pt idx="650">
                  <c:v>5312</c:v>
                </c:pt>
                <c:pt idx="651">
                  <c:v>5318</c:v>
                </c:pt>
                <c:pt idx="652">
                  <c:v>5325</c:v>
                </c:pt>
                <c:pt idx="653">
                  <c:v>5325</c:v>
                </c:pt>
                <c:pt idx="654">
                  <c:v>5375</c:v>
                </c:pt>
                <c:pt idx="655">
                  <c:v>5390</c:v>
                </c:pt>
                <c:pt idx="656">
                  <c:v>5448</c:v>
                </c:pt>
                <c:pt idx="657">
                  <c:v>5448</c:v>
                </c:pt>
                <c:pt idx="658">
                  <c:v>5448</c:v>
                </c:pt>
                <c:pt idx="659">
                  <c:v>5448</c:v>
                </c:pt>
                <c:pt idx="660">
                  <c:v>5448</c:v>
                </c:pt>
                <c:pt idx="661">
                  <c:v>5448</c:v>
                </c:pt>
                <c:pt idx="662">
                  <c:v>5459</c:v>
                </c:pt>
                <c:pt idx="663">
                  <c:v>5459</c:v>
                </c:pt>
                <c:pt idx="664">
                  <c:v>5461</c:v>
                </c:pt>
                <c:pt idx="665">
                  <c:v>5468</c:v>
                </c:pt>
                <c:pt idx="666">
                  <c:v>5468</c:v>
                </c:pt>
                <c:pt idx="667">
                  <c:v>5470</c:v>
                </c:pt>
                <c:pt idx="668">
                  <c:v>5474</c:v>
                </c:pt>
                <c:pt idx="669">
                  <c:v>5479</c:v>
                </c:pt>
                <c:pt idx="670">
                  <c:v>5481</c:v>
                </c:pt>
                <c:pt idx="671">
                  <c:v>5481</c:v>
                </c:pt>
                <c:pt idx="672">
                  <c:v>5483</c:v>
                </c:pt>
                <c:pt idx="673">
                  <c:v>5490</c:v>
                </c:pt>
                <c:pt idx="674">
                  <c:v>5496</c:v>
                </c:pt>
                <c:pt idx="675">
                  <c:v>5496</c:v>
                </c:pt>
                <c:pt idx="676">
                  <c:v>5497.5</c:v>
                </c:pt>
                <c:pt idx="677">
                  <c:v>5498</c:v>
                </c:pt>
                <c:pt idx="678">
                  <c:v>5503</c:v>
                </c:pt>
                <c:pt idx="679">
                  <c:v>5503</c:v>
                </c:pt>
                <c:pt idx="680">
                  <c:v>5505</c:v>
                </c:pt>
                <c:pt idx="681">
                  <c:v>5505</c:v>
                </c:pt>
                <c:pt idx="682">
                  <c:v>5506.5</c:v>
                </c:pt>
                <c:pt idx="683">
                  <c:v>5506.5</c:v>
                </c:pt>
                <c:pt idx="684">
                  <c:v>5512</c:v>
                </c:pt>
                <c:pt idx="685">
                  <c:v>5525</c:v>
                </c:pt>
                <c:pt idx="686">
                  <c:v>5528.5</c:v>
                </c:pt>
                <c:pt idx="687">
                  <c:v>5530.5</c:v>
                </c:pt>
                <c:pt idx="688">
                  <c:v>5536</c:v>
                </c:pt>
                <c:pt idx="689">
                  <c:v>5560</c:v>
                </c:pt>
                <c:pt idx="690">
                  <c:v>5648</c:v>
                </c:pt>
                <c:pt idx="691">
                  <c:v>5650</c:v>
                </c:pt>
                <c:pt idx="692">
                  <c:v>5760</c:v>
                </c:pt>
                <c:pt idx="693">
                  <c:v>6091</c:v>
                </c:pt>
                <c:pt idx="694">
                  <c:v>6091</c:v>
                </c:pt>
                <c:pt idx="695">
                  <c:v>6131</c:v>
                </c:pt>
                <c:pt idx="696">
                  <c:v>6151</c:v>
                </c:pt>
                <c:pt idx="697">
                  <c:v>6151</c:v>
                </c:pt>
                <c:pt idx="698">
                  <c:v>6153</c:v>
                </c:pt>
                <c:pt idx="699">
                  <c:v>6153</c:v>
                </c:pt>
                <c:pt idx="700">
                  <c:v>6156.5</c:v>
                </c:pt>
                <c:pt idx="701">
                  <c:v>6156.5</c:v>
                </c:pt>
                <c:pt idx="702">
                  <c:v>6241</c:v>
                </c:pt>
                <c:pt idx="703">
                  <c:v>6241</c:v>
                </c:pt>
                <c:pt idx="704">
                  <c:v>6241</c:v>
                </c:pt>
                <c:pt idx="705">
                  <c:v>6241</c:v>
                </c:pt>
                <c:pt idx="706">
                  <c:v>6291</c:v>
                </c:pt>
                <c:pt idx="707">
                  <c:v>6302</c:v>
                </c:pt>
                <c:pt idx="708">
                  <c:v>6361</c:v>
                </c:pt>
                <c:pt idx="709">
                  <c:v>6454</c:v>
                </c:pt>
                <c:pt idx="710">
                  <c:v>6476</c:v>
                </c:pt>
                <c:pt idx="711">
                  <c:v>6577</c:v>
                </c:pt>
                <c:pt idx="712">
                  <c:v>6577</c:v>
                </c:pt>
                <c:pt idx="713">
                  <c:v>6590</c:v>
                </c:pt>
                <c:pt idx="714">
                  <c:v>6612</c:v>
                </c:pt>
                <c:pt idx="715">
                  <c:v>6640</c:v>
                </c:pt>
                <c:pt idx="716">
                  <c:v>6656</c:v>
                </c:pt>
                <c:pt idx="717">
                  <c:v>6680</c:v>
                </c:pt>
                <c:pt idx="718">
                  <c:v>6724</c:v>
                </c:pt>
                <c:pt idx="719">
                  <c:v>6732</c:v>
                </c:pt>
                <c:pt idx="720">
                  <c:v>6741</c:v>
                </c:pt>
                <c:pt idx="721">
                  <c:v>6790</c:v>
                </c:pt>
                <c:pt idx="722">
                  <c:v>6790</c:v>
                </c:pt>
                <c:pt idx="723">
                  <c:v>6792</c:v>
                </c:pt>
                <c:pt idx="724">
                  <c:v>6792</c:v>
                </c:pt>
                <c:pt idx="725">
                  <c:v>6792</c:v>
                </c:pt>
                <c:pt idx="726">
                  <c:v>6792</c:v>
                </c:pt>
                <c:pt idx="727">
                  <c:v>6792</c:v>
                </c:pt>
                <c:pt idx="728">
                  <c:v>6792</c:v>
                </c:pt>
                <c:pt idx="729">
                  <c:v>6792</c:v>
                </c:pt>
                <c:pt idx="730">
                  <c:v>6792</c:v>
                </c:pt>
                <c:pt idx="731">
                  <c:v>6792</c:v>
                </c:pt>
                <c:pt idx="732">
                  <c:v>6792</c:v>
                </c:pt>
                <c:pt idx="733">
                  <c:v>6792</c:v>
                </c:pt>
                <c:pt idx="734">
                  <c:v>6792</c:v>
                </c:pt>
                <c:pt idx="735">
                  <c:v>6792</c:v>
                </c:pt>
                <c:pt idx="736">
                  <c:v>6792</c:v>
                </c:pt>
                <c:pt idx="737">
                  <c:v>6792</c:v>
                </c:pt>
                <c:pt idx="738">
                  <c:v>6794</c:v>
                </c:pt>
                <c:pt idx="739">
                  <c:v>6794</c:v>
                </c:pt>
                <c:pt idx="740">
                  <c:v>6794</c:v>
                </c:pt>
                <c:pt idx="741">
                  <c:v>6794</c:v>
                </c:pt>
                <c:pt idx="742">
                  <c:v>6794</c:v>
                </c:pt>
                <c:pt idx="743">
                  <c:v>6794</c:v>
                </c:pt>
                <c:pt idx="744">
                  <c:v>6794</c:v>
                </c:pt>
                <c:pt idx="745">
                  <c:v>6853</c:v>
                </c:pt>
                <c:pt idx="746">
                  <c:v>6858</c:v>
                </c:pt>
                <c:pt idx="747">
                  <c:v>6858</c:v>
                </c:pt>
                <c:pt idx="748">
                  <c:v>6858</c:v>
                </c:pt>
                <c:pt idx="749">
                  <c:v>6858</c:v>
                </c:pt>
                <c:pt idx="750">
                  <c:v>6875</c:v>
                </c:pt>
                <c:pt idx="751">
                  <c:v>6888</c:v>
                </c:pt>
                <c:pt idx="752">
                  <c:v>6913</c:v>
                </c:pt>
                <c:pt idx="753">
                  <c:v>6943</c:v>
                </c:pt>
                <c:pt idx="754">
                  <c:v>7013</c:v>
                </c:pt>
                <c:pt idx="755">
                  <c:v>7062</c:v>
                </c:pt>
                <c:pt idx="756">
                  <c:v>7121</c:v>
                </c:pt>
                <c:pt idx="757">
                  <c:v>7150</c:v>
                </c:pt>
                <c:pt idx="758">
                  <c:v>7154</c:v>
                </c:pt>
                <c:pt idx="759">
                  <c:v>7222</c:v>
                </c:pt>
                <c:pt idx="760">
                  <c:v>7270</c:v>
                </c:pt>
                <c:pt idx="761">
                  <c:v>7384</c:v>
                </c:pt>
                <c:pt idx="762">
                  <c:v>7385</c:v>
                </c:pt>
                <c:pt idx="763">
                  <c:v>7385</c:v>
                </c:pt>
                <c:pt idx="764">
                  <c:v>7431</c:v>
                </c:pt>
                <c:pt idx="765">
                  <c:v>7440</c:v>
                </c:pt>
                <c:pt idx="766">
                  <c:v>7440</c:v>
                </c:pt>
                <c:pt idx="767">
                  <c:v>7440</c:v>
                </c:pt>
                <c:pt idx="768">
                  <c:v>7440</c:v>
                </c:pt>
                <c:pt idx="769">
                  <c:v>7440</c:v>
                </c:pt>
                <c:pt idx="770">
                  <c:v>7442</c:v>
                </c:pt>
                <c:pt idx="771">
                  <c:v>7442</c:v>
                </c:pt>
                <c:pt idx="772">
                  <c:v>7442</c:v>
                </c:pt>
                <c:pt idx="773">
                  <c:v>7442</c:v>
                </c:pt>
                <c:pt idx="774">
                  <c:v>7464</c:v>
                </c:pt>
                <c:pt idx="775">
                  <c:v>7464</c:v>
                </c:pt>
                <c:pt idx="776">
                  <c:v>7488</c:v>
                </c:pt>
                <c:pt idx="777">
                  <c:v>7501</c:v>
                </c:pt>
                <c:pt idx="778">
                  <c:v>7602</c:v>
                </c:pt>
                <c:pt idx="779">
                  <c:v>7643</c:v>
                </c:pt>
                <c:pt idx="780">
                  <c:v>7648</c:v>
                </c:pt>
                <c:pt idx="781">
                  <c:v>7828</c:v>
                </c:pt>
                <c:pt idx="782">
                  <c:v>8011</c:v>
                </c:pt>
                <c:pt idx="783">
                  <c:v>8022</c:v>
                </c:pt>
                <c:pt idx="784">
                  <c:v>8090</c:v>
                </c:pt>
                <c:pt idx="785">
                  <c:v>8092</c:v>
                </c:pt>
                <c:pt idx="786">
                  <c:v>8147</c:v>
                </c:pt>
                <c:pt idx="787">
                  <c:v>8164</c:v>
                </c:pt>
                <c:pt idx="788">
                  <c:v>8189</c:v>
                </c:pt>
                <c:pt idx="789">
                  <c:v>8208</c:v>
                </c:pt>
                <c:pt idx="790">
                  <c:v>8470</c:v>
                </c:pt>
                <c:pt idx="791">
                  <c:v>8493</c:v>
                </c:pt>
                <c:pt idx="792">
                  <c:v>8685</c:v>
                </c:pt>
                <c:pt idx="793">
                  <c:v>8748</c:v>
                </c:pt>
                <c:pt idx="794">
                  <c:v>8762</c:v>
                </c:pt>
                <c:pt idx="795">
                  <c:v>8792</c:v>
                </c:pt>
                <c:pt idx="796">
                  <c:v>8795</c:v>
                </c:pt>
                <c:pt idx="797">
                  <c:v>8795</c:v>
                </c:pt>
                <c:pt idx="798">
                  <c:v>8795</c:v>
                </c:pt>
                <c:pt idx="799">
                  <c:v>8797</c:v>
                </c:pt>
                <c:pt idx="800">
                  <c:v>8797</c:v>
                </c:pt>
                <c:pt idx="801">
                  <c:v>8805</c:v>
                </c:pt>
                <c:pt idx="802">
                  <c:v>8808</c:v>
                </c:pt>
                <c:pt idx="803">
                  <c:v>8808</c:v>
                </c:pt>
                <c:pt idx="804">
                  <c:v>8808</c:v>
                </c:pt>
                <c:pt idx="805">
                  <c:v>8808</c:v>
                </c:pt>
                <c:pt idx="806">
                  <c:v>8808</c:v>
                </c:pt>
                <c:pt idx="807">
                  <c:v>8808</c:v>
                </c:pt>
                <c:pt idx="808">
                  <c:v>8808</c:v>
                </c:pt>
                <c:pt idx="809">
                  <c:v>8808</c:v>
                </c:pt>
                <c:pt idx="810">
                  <c:v>8808</c:v>
                </c:pt>
                <c:pt idx="811">
                  <c:v>8810</c:v>
                </c:pt>
                <c:pt idx="812">
                  <c:v>8836</c:v>
                </c:pt>
                <c:pt idx="813">
                  <c:v>8847</c:v>
                </c:pt>
                <c:pt idx="814">
                  <c:v>8902</c:v>
                </c:pt>
                <c:pt idx="815">
                  <c:v>8913</c:v>
                </c:pt>
                <c:pt idx="816">
                  <c:v>8913</c:v>
                </c:pt>
                <c:pt idx="817">
                  <c:v>8935</c:v>
                </c:pt>
                <c:pt idx="818">
                  <c:v>8942</c:v>
                </c:pt>
                <c:pt idx="819">
                  <c:v>8953</c:v>
                </c:pt>
                <c:pt idx="820">
                  <c:v>8953</c:v>
                </c:pt>
                <c:pt idx="821">
                  <c:v>8970</c:v>
                </c:pt>
                <c:pt idx="822">
                  <c:v>9107</c:v>
                </c:pt>
                <c:pt idx="823">
                  <c:v>9109</c:v>
                </c:pt>
                <c:pt idx="824">
                  <c:v>9120</c:v>
                </c:pt>
                <c:pt idx="825">
                  <c:v>9144</c:v>
                </c:pt>
                <c:pt idx="826">
                  <c:v>9148</c:v>
                </c:pt>
                <c:pt idx="827">
                  <c:v>9214</c:v>
                </c:pt>
                <c:pt idx="828">
                  <c:v>9291</c:v>
                </c:pt>
                <c:pt idx="829">
                  <c:v>9354</c:v>
                </c:pt>
                <c:pt idx="830">
                  <c:v>9403</c:v>
                </c:pt>
                <c:pt idx="831">
                  <c:v>9435</c:v>
                </c:pt>
                <c:pt idx="832">
                  <c:v>9435</c:v>
                </c:pt>
                <c:pt idx="833">
                  <c:v>9435</c:v>
                </c:pt>
                <c:pt idx="834">
                  <c:v>9447</c:v>
                </c:pt>
                <c:pt idx="835">
                  <c:v>9458</c:v>
                </c:pt>
                <c:pt idx="836">
                  <c:v>9464</c:v>
                </c:pt>
                <c:pt idx="837">
                  <c:v>9469</c:v>
                </c:pt>
                <c:pt idx="838">
                  <c:v>9480</c:v>
                </c:pt>
                <c:pt idx="839">
                  <c:v>9491</c:v>
                </c:pt>
                <c:pt idx="840">
                  <c:v>9541</c:v>
                </c:pt>
                <c:pt idx="841">
                  <c:v>9601</c:v>
                </c:pt>
                <c:pt idx="842">
                  <c:v>9656</c:v>
                </c:pt>
                <c:pt idx="843">
                  <c:v>9669</c:v>
                </c:pt>
                <c:pt idx="844">
                  <c:v>9691</c:v>
                </c:pt>
                <c:pt idx="845">
                  <c:v>9732</c:v>
                </c:pt>
                <c:pt idx="846">
                  <c:v>9798</c:v>
                </c:pt>
                <c:pt idx="847">
                  <c:v>9820</c:v>
                </c:pt>
                <c:pt idx="848">
                  <c:v>9825</c:v>
                </c:pt>
                <c:pt idx="849">
                  <c:v>10050</c:v>
                </c:pt>
                <c:pt idx="850">
                  <c:v>10050</c:v>
                </c:pt>
                <c:pt idx="851">
                  <c:v>10050</c:v>
                </c:pt>
                <c:pt idx="852">
                  <c:v>10097</c:v>
                </c:pt>
                <c:pt idx="853">
                  <c:v>10097</c:v>
                </c:pt>
                <c:pt idx="854">
                  <c:v>10110</c:v>
                </c:pt>
                <c:pt idx="855">
                  <c:v>10110</c:v>
                </c:pt>
                <c:pt idx="856">
                  <c:v>10110</c:v>
                </c:pt>
                <c:pt idx="857">
                  <c:v>10110</c:v>
                </c:pt>
                <c:pt idx="858">
                  <c:v>10110</c:v>
                </c:pt>
                <c:pt idx="859">
                  <c:v>10110</c:v>
                </c:pt>
                <c:pt idx="860">
                  <c:v>10119</c:v>
                </c:pt>
                <c:pt idx="861">
                  <c:v>10141</c:v>
                </c:pt>
                <c:pt idx="862">
                  <c:v>10141</c:v>
                </c:pt>
                <c:pt idx="863">
                  <c:v>10141</c:v>
                </c:pt>
                <c:pt idx="864">
                  <c:v>10141</c:v>
                </c:pt>
                <c:pt idx="865">
                  <c:v>10141</c:v>
                </c:pt>
                <c:pt idx="866">
                  <c:v>10141</c:v>
                </c:pt>
                <c:pt idx="867">
                  <c:v>10149</c:v>
                </c:pt>
                <c:pt idx="868">
                  <c:v>10149</c:v>
                </c:pt>
                <c:pt idx="869">
                  <c:v>10149</c:v>
                </c:pt>
                <c:pt idx="870">
                  <c:v>10165</c:v>
                </c:pt>
                <c:pt idx="871">
                  <c:v>10224</c:v>
                </c:pt>
                <c:pt idx="872">
                  <c:v>10308</c:v>
                </c:pt>
                <c:pt idx="873">
                  <c:v>10407</c:v>
                </c:pt>
                <c:pt idx="874">
                  <c:v>10407</c:v>
                </c:pt>
                <c:pt idx="875">
                  <c:v>10459</c:v>
                </c:pt>
                <c:pt idx="876">
                  <c:v>10472</c:v>
                </c:pt>
                <c:pt idx="877">
                  <c:v>10685</c:v>
                </c:pt>
                <c:pt idx="878">
                  <c:v>10689</c:v>
                </c:pt>
                <c:pt idx="879">
                  <c:v>10703</c:v>
                </c:pt>
                <c:pt idx="880">
                  <c:v>10703</c:v>
                </c:pt>
                <c:pt idx="881">
                  <c:v>10703</c:v>
                </c:pt>
                <c:pt idx="882">
                  <c:v>10707</c:v>
                </c:pt>
                <c:pt idx="883">
                  <c:v>10747</c:v>
                </c:pt>
                <c:pt idx="884">
                  <c:v>10747</c:v>
                </c:pt>
                <c:pt idx="885">
                  <c:v>10758</c:v>
                </c:pt>
                <c:pt idx="886">
                  <c:v>10771</c:v>
                </c:pt>
                <c:pt idx="887">
                  <c:v>10802</c:v>
                </c:pt>
                <c:pt idx="888">
                  <c:v>10804</c:v>
                </c:pt>
                <c:pt idx="889">
                  <c:v>10813</c:v>
                </c:pt>
                <c:pt idx="890">
                  <c:v>10813</c:v>
                </c:pt>
                <c:pt idx="891">
                  <c:v>10813</c:v>
                </c:pt>
                <c:pt idx="892">
                  <c:v>10813</c:v>
                </c:pt>
                <c:pt idx="893">
                  <c:v>10813</c:v>
                </c:pt>
                <c:pt idx="894">
                  <c:v>10813</c:v>
                </c:pt>
                <c:pt idx="895">
                  <c:v>10824</c:v>
                </c:pt>
                <c:pt idx="896">
                  <c:v>10824</c:v>
                </c:pt>
                <c:pt idx="897">
                  <c:v>10835</c:v>
                </c:pt>
                <c:pt idx="898">
                  <c:v>10835</c:v>
                </c:pt>
                <c:pt idx="899">
                  <c:v>10859</c:v>
                </c:pt>
                <c:pt idx="900">
                  <c:v>10868</c:v>
                </c:pt>
                <c:pt idx="901">
                  <c:v>10868</c:v>
                </c:pt>
                <c:pt idx="902">
                  <c:v>10868</c:v>
                </c:pt>
                <c:pt idx="903">
                  <c:v>10868</c:v>
                </c:pt>
                <c:pt idx="904">
                  <c:v>10873.5</c:v>
                </c:pt>
                <c:pt idx="905">
                  <c:v>10873.5</c:v>
                </c:pt>
                <c:pt idx="906">
                  <c:v>10877.5</c:v>
                </c:pt>
                <c:pt idx="907">
                  <c:v>10886.5</c:v>
                </c:pt>
                <c:pt idx="908">
                  <c:v>10886.5</c:v>
                </c:pt>
                <c:pt idx="909">
                  <c:v>10903</c:v>
                </c:pt>
                <c:pt idx="910">
                  <c:v>10905</c:v>
                </c:pt>
                <c:pt idx="911">
                  <c:v>10905</c:v>
                </c:pt>
                <c:pt idx="912">
                  <c:v>10947</c:v>
                </c:pt>
                <c:pt idx="913">
                  <c:v>10947</c:v>
                </c:pt>
                <c:pt idx="914">
                  <c:v>10947</c:v>
                </c:pt>
                <c:pt idx="915">
                  <c:v>10958</c:v>
                </c:pt>
                <c:pt idx="916">
                  <c:v>10958</c:v>
                </c:pt>
                <c:pt idx="917">
                  <c:v>10958</c:v>
                </c:pt>
                <c:pt idx="918">
                  <c:v>11030</c:v>
                </c:pt>
                <c:pt idx="919">
                  <c:v>11035</c:v>
                </c:pt>
                <c:pt idx="920">
                  <c:v>11035</c:v>
                </c:pt>
                <c:pt idx="921">
                  <c:v>11037</c:v>
                </c:pt>
                <c:pt idx="922">
                  <c:v>11037</c:v>
                </c:pt>
                <c:pt idx="923">
                  <c:v>11037</c:v>
                </c:pt>
                <c:pt idx="924">
                  <c:v>11298</c:v>
                </c:pt>
                <c:pt idx="925">
                  <c:v>11329</c:v>
                </c:pt>
                <c:pt idx="926">
                  <c:v>11329</c:v>
                </c:pt>
                <c:pt idx="927">
                  <c:v>11342</c:v>
                </c:pt>
                <c:pt idx="928">
                  <c:v>11397</c:v>
                </c:pt>
                <c:pt idx="929">
                  <c:v>11397</c:v>
                </c:pt>
                <c:pt idx="930">
                  <c:v>11397</c:v>
                </c:pt>
                <c:pt idx="931">
                  <c:v>11397</c:v>
                </c:pt>
                <c:pt idx="932">
                  <c:v>11397</c:v>
                </c:pt>
                <c:pt idx="933">
                  <c:v>11408</c:v>
                </c:pt>
                <c:pt idx="934">
                  <c:v>11413.5</c:v>
                </c:pt>
                <c:pt idx="935">
                  <c:v>11413.5</c:v>
                </c:pt>
                <c:pt idx="936">
                  <c:v>11430</c:v>
                </c:pt>
                <c:pt idx="937">
                  <c:v>11436</c:v>
                </c:pt>
                <c:pt idx="938">
                  <c:v>11436</c:v>
                </c:pt>
                <c:pt idx="939">
                  <c:v>11454</c:v>
                </c:pt>
                <c:pt idx="940">
                  <c:v>11454</c:v>
                </c:pt>
                <c:pt idx="941">
                  <c:v>11454</c:v>
                </c:pt>
                <c:pt idx="942">
                  <c:v>11454</c:v>
                </c:pt>
                <c:pt idx="943">
                  <c:v>11460</c:v>
                </c:pt>
                <c:pt idx="944">
                  <c:v>11460</c:v>
                </c:pt>
                <c:pt idx="945">
                  <c:v>11470.5</c:v>
                </c:pt>
                <c:pt idx="946">
                  <c:v>11470.5</c:v>
                </c:pt>
                <c:pt idx="947">
                  <c:v>11474</c:v>
                </c:pt>
                <c:pt idx="948">
                  <c:v>11474</c:v>
                </c:pt>
                <c:pt idx="949">
                  <c:v>11474</c:v>
                </c:pt>
                <c:pt idx="950">
                  <c:v>11487</c:v>
                </c:pt>
                <c:pt idx="951">
                  <c:v>11487</c:v>
                </c:pt>
                <c:pt idx="952">
                  <c:v>11487</c:v>
                </c:pt>
                <c:pt idx="953">
                  <c:v>11496</c:v>
                </c:pt>
                <c:pt idx="954">
                  <c:v>11509</c:v>
                </c:pt>
                <c:pt idx="955">
                  <c:v>11509</c:v>
                </c:pt>
                <c:pt idx="956">
                  <c:v>11509</c:v>
                </c:pt>
                <c:pt idx="957">
                  <c:v>11509</c:v>
                </c:pt>
                <c:pt idx="958">
                  <c:v>11509</c:v>
                </c:pt>
                <c:pt idx="959">
                  <c:v>11572</c:v>
                </c:pt>
                <c:pt idx="960">
                  <c:v>11641</c:v>
                </c:pt>
                <c:pt idx="961">
                  <c:v>11660</c:v>
                </c:pt>
                <c:pt idx="962">
                  <c:v>11707</c:v>
                </c:pt>
                <c:pt idx="963">
                  <c:v>11781</c:v>
                </c:pt>
                <c:pt idx="964">
                  <c:v>11959</c:v>
                </c:pt>
                <c:pt idx="965">
                  <c:v>11979</c:v>
                </c:pt>
                <c:pt idx="966">
                  <c:v>12064</c:v>
                </c:pt>
                <c:pt idx="967">
                  <c:v>12069</c:v>
                </c:pt>
                <c:pt idx="968">
                  <c:v>12104</c:v>
                </c:pt>
                <c:pt idx="969">
                  <c:v>12119</c:v>
                </c:pt>
                <c:pt idx="970">
                  <c:v>12159</c:v>
                </c:pt>
                <c:pt idx="971">
                  <c:v>12159</c:v>
                </c:pt>
                <c:pt idx="972">
                  <c:v>12159</c:v>
                </c:pt>
                <c:pt idx="973">
                  <c:v>12159</c:v>
                </c:pt>
                <c:pt idx="974">
                  <c:v>12159</c:v>
                </c:pt>
                <c:pt idx="975">
                  <c:v>12159</c:v>
                </c:pt>
                <c:pt idx="976">
                  <c:v>12168</c:v>
                </c:pt>
                <c:pt idx="977">
                  <c:v>12194</c:v>
                </c:pt>
                <c:pt idx="978">
                  <c:v>12200</c:v>
                </c:pt>
                <c:pt idx="979">
                  <c:v>12209</c:v>
                </c:pt>
                <c:pt idx="980">
                  <c:v>12258</c:v>
                </c:pt>
                <c:pt idx="981">
                  <c:v>12258</c:v>
                </c:pt>
                <c:pt idx="982">
                  <c:v>12258</c:v>
                </c:pt>
                <c:pt idx="983">
                  <c:v>12258</c:v>
                </c:pt>
                <c:pt idx="984">
                  <c:v>12258</c:v>
                </c:pt>
                <c:pt idx="985">
                  <c:v>12258</c:v>
                </c:pt>
                <c:pt idx="986">
                  <c:v>12259</c:v>
                </c:pt>
                <c:pt idx="987">
                  <c:v>12264</c:v>
                </c:pt>
                <c:pt idx="988">
                  <c:v>12334</c:v>
                </c:pt>
                <c:pt idx="989">
                  <c:v>12537</c:v>
                </c:pt>
                <c:pt idx="990">
                  <c:v>12574</c:v>
                </c:pt>
                <c:pt idx="991">
                  <c:v>12589</c:v>
                </c:pt>
                <c:pt idx="992">
                  <c:v>12730</c:v>
                </c:pt>
                <c:pt idx="993">
                  <c:v>12743</c:v>
                </c:pt>
                <c:pt idx="994">
                  <c:v>12807</c:v>
                </c:pt>
                <c:pt idx="995">
                  <c:v>12809</c:v>
                </c:pt>
                <c:pt idx="996">
                  <c:v>12809</c:v>
                </c:pt>
                <c:pt idx="997">
                  <c:v>12809</c:v>
                </c:pt>
                <c:pt idx="998">
                  <c:v>12809</c:v>
                </c:pt>
                <c:pt idx="999">
                  <c:v>13070</c:v>
                </c:pt>
                <c:pt idx="1000">
                  <c:v>13127</c:v>
                </c:pt>
                <c:pt idx="1001">
                  <c:v>13149</c:v>
                </c:pt>
                <c:pt idx="1002">
                  <c:v>13193</c:v>
                </c:pt>
                <c:pt idx="1003">
                  <c:v>13296</c:v>
                </c:pt>
                <c:pt idx="1004">
                  <c:v>13340</c:v>
                </c:pt>
                <c:pt idx="1005">
                  <c:v>13413</c:v>
                </c:pt>
                <c:pt idx="1006">
                  <c:v>13424</c:v>
                </c:pt>
                <c:pt idx="1007">
                  <c:v>13459</c:v>
                </c:pt>
                <c:pt idx="1008">
                  <c:v>13467</c:v>
                </c:pt>
                <c:pt idx="1009">
                  <c:v>13514</c:v>
                </c:pt>
                <c:pt idx="1010">
                  <c:v>13514</c:v>
                </c:pt>
                <c:pt idx="1011">
                  <c:v>13514</c:v>
                </c:pt>
                <c:pt idx="1012">
                  <c:v>13514</c:v>
                </c:pt>
                <c:pt idx="1013">
                  <c:v>13514</c:v>
                </c:pt>
                <c:pt idx="1014">
                  <c:v>13514</c:v>
                </c:pt>
                <c:pt idx="1015">
                  <c:v>13531</c:v>
                </c:pt>
                <c:pt idx="1016">
                  <c:v>13602</c:v>
                </c:pt>
                <c:pt idx="1017">
                  <c:v>13613</c:v>
                </c:pt>
                <c:pt idx="1018">
                  <c:v>13624</c:v>
                </c:pt>
                <c:pt idx="1019">
                  <c:v>13626</c:v>
                </c:pt>
                <c:pt idx="1020">
                  <c:v>13747</c:v>
                </c:pt>
                <c:pt idx="1021">
                  <c:v>13948</c:v>
                </c:pt>
                <c:pt idx="1022">
                  <c:v>13951</c:v>
                </c:pt>
                <c:pt idx="1023">
                  <c:v>14014</c:v>
                </c:pt>
                <c:pt idx="1024">
                  <c:v>14146</c:v>
                </c:pt>
                <c:pt idx="1025">
                  <c:v>14186</c:v>
                </c:pt>
                <c:pt idx="1026">
                  <c:v>14186</c:v>
                </c:pt>
                <c:pt idx="1027">
                  <c:v>14296</c:v>
                </c:pt>
                <c:pt idx="1028">
                  <c:v>14403</c:v>
                </c:pt>
                <c:pt idx="1029">
                  <c:v>14447</c:v>
                </c:pt>
                <c:pt idx="1030">
                  <c:v>14498</c:v>
                </c:pt>
                <c:pt idx="1031">
                  <c:v>14544</c:v>
                </c:pt>
                <c:pt idx="1032">
                  <c:v>14713</c:v>
                </c:pt>
                <c:pt idx="1033">
                  <c:v>14713</c:v>
                </c:pt>
                <c:pt idx="1034">
                  <c:v>14713</c:v>
                </c:pt>
                <c:pt idx="1035">
                  <c:v>14741</c:v>
                </c:pt>
                <c:pt idx="1036">
                  <c:v>14825</c:v>
                </c:pt>
                <c:pt idx="1037">
                  <c:v>14825</c:v>
                </c:pt>
                <c:pt idx="1038">
                  <c:v>14825</c:v>
                </c:pt>
                <c:pt idx="1039">
                  <c:v>14825</c:v>
                </c:pt>
                <c:pt idx="1040">
                  <c:v>14825</c:v>
                </c:pt>
                <c:pt idx="1041">
                  <c:v>14836</c:v>
                </c:pt>
                <c:pt idx="1042">
                  <c:v>14836</c:v>
                </c:pt>
                <c:pt idx="1043">
                  <c:v>14836</c:v>
                </c:pt>
                <c:pt idx="1044">
                  <c:v>14853</c:v>
                </c:pt>
                <c:pt idx="1045">
                  <c:v>14897</c:v>
                </c:pt>
                <c:pt idx="1046">
                  <c:v>14913</c:v>
                </c:pt>
                <c:pt idx="1047">
                  <c:v>14932</c:v>
                </c:pt>
                <c:pt idx="1048">
                  <c:v>14935</c:v>
                </c:pt>
                <c:pt idx="1049">
                  <c:v>14941</c:v>
                </c:pt>
                <c:pt idx="1050">
                  <c:v>14951.5</c:v>
                </c:pt>
                <c:pt idx="1051">
                  <c:v>14951.5</c:v>
                </c:pt>
                <c:pt idx="1052">
                  <c:v>14968</c:v>
                </c:pt>
                <c:pt idx="1053">
                  <c:v>14974</c:v>
                </c:pt>
                <c:pt idx="1054">
                  <c:v>14981</c:v>
                </c:pt>
                <c:pt idx="1055">
                  <c:v>14981</c:v>
                </c:pt>
                <c:pt idx="1056">
                  <c:v>14981</c:v>
                </c:pt>
                <c:pt idx="1057">
                  <c:v>15031</c:v>
                </c:pt>
                <c:pt idx="1058">
                  <c:v>15031</c:v>
                </c:pt>
                <c:pt idx="1059">
                  <c:v>15064</c:v>
                </c:pt>
                <c:pt idx="1060">
                  <c:v>15069</c:v>
                </c:pt>
                <c:pt idx="1061">
                  <c:v>15249</c:v>
                </c:pt>
                <c:pt idx="1062">
                  <c:v>15249</c:v>
                </c:pt>
                <c:pt idx="1063">
                  <c:v>15249</c:v>
                </c:pt>
                <c:pt idx="1064">
                  <c:v>15295</c:v>
                </c:pt>
                <c:pt idx="1065">
                  <c:v>15330</c:v>
                </c:pt>
                <c:pt idx="1066">
                  <c:v>15420</c:v>
                </c:pt>
                <c:pt idx="1067">
                  <c:v>15464</c:v>
                </c:pt>
                <c:pt idx="1068">
                  <c:v>15472</c:v>
                </c:pt>
                <c:pt idx="1069">
                  <c:v>15497</c:v>
                </c:pt>
                <c:pt idx="1070">
                  <c:v>15499</c:v>
                </c:pt>
                <c:pt idx="1071">
                  <c:v>15508</c:v>
                </c:pt>
                <c:pt idx="1072">
                  <c:v>15508</c:v>
                </c:pt>
                <c:pt idx="1073">
                  <c:v>15525</c:v>
                </c:pt>
                <c:pt idx="1074">
                  <c:v>15591</c:v>
                </c:pt>
                <c:pt idx="1075">
                  <c:v>15613</c:v>
                </c:pt>
                <c:pt idx="1076">
                  <c:v>15613</c:v>
                </c:pt>
                <c:pt idx="1077">
                  <c:v>15618</c:v>
                </c:pt>
                <c:pt idx="1078">
                  <c:v>15631</c:v>
                </c:pt>
                <c:pt idx="1079">
                  <c:v>15635</c:v>
                </c:pt>
                <c:pt idx="1080">
                  <c:v>15637</c:v>
                </c:pt>
                <c:pt idx="1081">
                  <c:v>15646</c:v>
                </c:pt>
                <c:pt idx="1082">
                  <c:v>15675</c:v>
                </c:pt>
                <c:pt idx="1083">
                  <c:v>15675</c:v>
                </c:pt>
                <c:pt idx="1084">
                  <c:v>15675</c:v>
                </c:pt>
                <c:pt idx="1085">
                  <c:v>15675</c:v>
                </c:pt>
                <c:pt idx="1086">
                  <c:v>15686</c:v>
                </c:pt>
                <c:pt idx="1087">
                  <c:v>15729</c:v>
                </c:pt>
                <c:pt idx="1088">
                  <c:v>15738</c:v>
                </c:pt>
                <c:pt idx="1089">
                  <c:v>15741</c:v>
                </c:pt>
                <c:pt idx="1090">
                  <c:v>15785</c:v>
                </c:pt>
                <c:pt idx="1091">
                  <c:v>15793</c:v>
                </c:pt>
                <c:pt idx="1092">
                  <c:v>15798</c:v>
                </c:pt>
                <c:pt idx="1093">
                  <c:v>16013</c:v>
                </c:pt>
                <c:pt idx="1094">
                  <c:v>16172</c:v>
                </c:pt>
                <c:pt idx="1095">
                  <c:v>16219</c:v>
                </c:pt>
                <c:pt idx="1096">
                  <c:v>16221</c:v>
                </c:pt>
                <c:pt idx="1097">
                  <c:v>16230</c:v>
                </c:pt>
                <c:pt idx="1098">
                  <c:v>16230</c:v>
                </c:pt>
                <c:pt idx="1099">
                  <c:v>16230</c:v>
                </c:pt>
                <c:pt idx="1100">
                  <c:v>16241</c:v>
                </c:pt>
                <c:pt idx="1101">
                  <c:v>16247</c:v>
                </c:pt>
                <c:pt idx="1102">
                  <c:v>16247</c:v>
                </c:pt>
                <c:pt idx="1103">
                  <c:v>16292</c:v>
                </c:pt>
                <c:pt idx="1104">
                  <c:v>16296</c:v>
                </c:pt>
                <c:pt idx="1105">
                  <c:v>16301</c:v>
                </c:pt>
                <c:pt idx="1106">
                  <c:v>16329</c:v>
                </c:pt>
                <c:pt idx="1107">
                  <c:v>16331</c:v>
                </c:pt>
                <c:pt idx="1108">
                  <c:v>16434</c:v>
                </c:pt>
                <c:pt idx="1109">
                  <c:v>16471</c:v>
                </c:pt>
                <c:pt idx="1110">
                  <c:v>16471</c:v>
                </c:pt>
                <c:pt idx="1111">
                  <c:v>16654</c:v>
                </c:pt>
                <c:pt idx="1112">
                  <c:v>16753</c:v>
                </c:pt>
                <c:pt idx="1113">
                  <c:v>16753</c:v>
                </c:pt>
                <c:pt idx="1114">
                  <c:v>16753</c:v>
                </c:pt>
                <c:pt idx="1115">
                  <c:v>16753</c:v>
                </c:pt>
                <c:pt idx="1116">
                  <c:v>16753</c:v>
                </c:pt>
                <c:pt idx="1117">
                  <c:v>16753</c:v>
                </c:pt>
                <c:pt idx="1118">
                  <c:v>16783</c:v>
                </c:pt>
                <c:pt idx="1119">
                  <c:v>16792</c:v>
                </c:pt>
                <c:pt idx="1120">
                  <c:v>16852</c:v>
                </c:pt>
                <c:pt idx="1121">
                  <c:v>16852</c:v>
                </c:pt>
                <c:pt idx="1122">
                  <c:v>16858</c:v>
                </c:pt>
                <c:pt idx="1123">
                  <c:v>16869</c:v>
                </c:pt>
                <c:pt idx="1124">
                  <c:v>16902</c:v>
                </c:pt>
                <c:pt idx="1125">
                  <c:v>16968</c:v>
                </c:pt>
                <c:pt idx="1126">
                  <c:v>16970</c:v>
                </c:pt>
                <c:pt idx="1127">
                  <c:v>17038</c:v>
                </c:pt>
                <c:pt idx="1128">
                  <c:v>17080</c:v>
                </c:pt>
                <c:pt idx="1129">
                  <c:v>17089</c:v>
                </c:pt>
                <c:pt idx="1130">
                  <c:v>17089</c:v>
                </c:pt>
                <c:pt idx="1131">
                  <c:v>17089</c:v>
                </c:pt>
                <c:pt idx="1132">
                  <c:v>17089</c:v>
                </c:pt>
                <c:pt idx="1133">
                  <c:v>17089</c:v>
                </c:pt>
                <c:pt idx="1134">
                  <c:v>17089</c:v>
                </c:pt>
                <c:pt idx="1135">
                  <c:v>17104</c:v>
                </c:pt>
                <c:pt idx="1136">
                  <c:v>17115</c:v>
                </c:pt>
                <c:pt idx="1137">
                  <c:v>17194</c:v>
                </c:pt>
                <c:pt idx="1138">
                  <c:v>17251</c:v>
                </c:pt>
                <c:pt idx="1139">
                  <c:v>17299</c:v>
                </c:pt>
                <c:pt idx="1140">
                  <c:v>17310</c:v>
                </c:pt>
                <c:pt idx="1141">
                  <c:v>17348</c:v>
                </c:pt>
                <c:pt idx="1142">
                  <c:v>17376</c:v>
                </c:pt>
                <c:pt idx="1143">
                  <c:v>17501</c:v>
                </c:pt>
                <c:pt idx="1144">
                  <c:v>17534</c:v>
                </c:pt>
                <c:pt idx="1145">
                  <c:v>17537</c:v>
                </c:pt>
                <c:pt idx="1146">
                  <c:v>17537</c:v>
                </c:pt>
                <c:pt idx="1147">
                  <c:v>17537</c:v>
                </c:pt>
                <c:pt idx="1148">
                  <c:v>17537</c:v>
                </c:pt>
                <c:pt idx="1149">
                  <c:v>17537</c:v>
                </c:pt>
                <c:pt idx="1150">
                  <c:v>17537</c:v>
                </c:pt>
                <c:pt idx="1151">
                  <c:v>17537</c:v>
                </c:pt>
                <c:pt idx="1152">
                  <c:v>17537</c:v>
                </c:pt>
                <c:pt idx="1153">
                  <c:v>17631</c:v>
                </c:pt>
                <c:pt idx="1154">
                  <c:v>17640</c:v>
                </c:pt>
                <c:pt idx="1155">
                  <c:v>17681</c:v>
                </c:pt>
                <c:pt idx="1156">
                  <c:v>17734</c:v>
                </c:pt>
                <c:pt idx="1157">
                  <c:v>17754</c:v>
                </c:pt>
                <c:pt idx="1158">
                  <c:v>17820</c:v>
                </c:pt>
                <c:pt idx="1159">
                  <c:v>17844</c:v>
                </c:pt>
                <c:pt idx="1160">
                  <c:v>17914</c:v>
                </c:pt>
                <c:pt idx="1161">
                  <c:v>17914</c:v>
                </c:pt>
                <c:pt idx="1162">
                  <c:v>18002</c:v>
                </c:pt>
                <c:pt idx="1163">
                  <c:v>18002</c:v>
                </c:pt>
                <c:pt idx="1164">
                  <c:v>18002</c:v>
                </c:pt>
                <c:pt idx="1165">
                  <c:v>18051</c:v>
                </c:pt>
                <c:pt idx="1166">
                  <c:v>18070</c:v>
                </c:pt>
                <c:pt idx="1167">
                  <c:v>18075</c:v>
                </c:pt>
                <c:pt idx="1168">
                  <c:v>18086</c:v>
                </c:pt>
                <c:pt idx="1169">
                  <c:v>18108</c:v>
                </c:pt>
                <c:pt idx="1170">
                  <c:v>18108</c:v>
                </c:pt>
                <c:pt idx="1171">
                  <c:v>18130</c:v>
                </c:pt>
                <c:pt idx="1172">
                  <c:v>18130</c:v>
                </c:pt>
                <c:pt idx="1173">
                  <c:v>18180</c:v>
                </c:pt>
                <c:pt idx="1174">
                  <c:v>18182</c:v>
                </c:pt>
                <c:pt idx="1175">
                  <c:v>18272</c:v>
                </c:pt>
                <c:pt idx="1176">
                  <c:v>18279</c:v>
                </c:pt>
                <c:pt idx="1177">
                  <c:v>18330</c:v>
                </c:pt>
                <c:pt idx="1178">
                  <c:v>18338</c:v>
                </c:pt>
                <c:pt idx="1179">
                  <c:v>18347</c:v>
                </c:pt>
                <c:pt idx="1180">
                  <c:v>18349</c:v>
                </c:pt>
                <c:pt idx="1181">
                  <c:v>18471.5</c:v>
                </c:pt>
                <c:pt idx="1182">
                  <c:v>18549</c:v>
                </c:pt>
                <c:pt idx="1183">
                  <c:v>18587</c:v>
                </c:pt>
                <c:pt idx="1184">
                  <c:v>18587</c:v>
                </c:pt>
                <c:pt idx="1185">
                  <c:v>18636.5</c:v>
                </c:pt>
                <c:pt idx="1186">
                  <c:v>18636.5</c:v>
                </c:pt>
                <c:pt idx="1187">
                  <c:v>18660.5</c:v>
                </c:pt>
                <c:pt idx="1188">
                  <c:v>18660.5</c:v>
                </c:pt>
                <c:pt idx="1189">
                  <c:v>18682.5</c:v>
                </c:pt>
                <c:pt idx="1190">
                  <c:v>18682.5</c:v>
                </c:pt>
                <c:pt idx="1191">
                  <c:v>18695</c:v>
                </c:pt>
                <c:pt idx="1192">
                  <c:v>18695</c:v>
                </c:pt>
                <c:pt idx="1193">
                  <c:v>18780</c:v>
                </c:pt>
                <c:pt idx="1194">
                  <c:v>18826</c:v>
                </c:pt>
                <c:pt idx="1195">
                  <c:v>18826</c:v>
                </c:pt>
                <c:pt idx="1196">
                  <c:v>18826</c:v>
                </c:pt>
                <c:pt idx="1197">
                  <c:v>18826</c:v>
                </c:pt>
                <c:pt idx="1198">
                  <c:v>18878</c:v>
                </c:pt>
                <c:pt idx="1199">
                  <c:v>18934</c:v>
                </c:pt>
                <c:pt idx="1200">
                  <c:v>19045</c:v>
                </c:pt>
                <c:pt idx="1201">
                  <c:v>19353</c:v>
                </c:pt>
                <c:pt idx="1202">
                  <c:v>19353</c:v>
                </c:pt>
                <c:pt idx="1203">
                  <c:v>19416</c:v>
                </c:pt>
                <c:pt idx="1204">
                  <c:v>19436</c:v>
                </c:pt>
                <c:pt idx="1205">
                  <c:v>19451</c:v>
                </c:pt>
                <c:pt idx="1206">
                  <c:v>19597</c:v>
                </c:pt>
                <c:pt idx="1207">
                  <c:v>19597</c:v>
                </c:pt>
                <c:pt idx="1208">
                  <c:v>19597</c:v>
                </c:pt>
                <c:pt idx="1209">
                  <c:v>19597</c:v>
                </c:pt>
                <c:pt idx="1210">
                  <c:v>19638</c:v>
                </c:pt>
                <c:pt idx="1211">
                  <c:v>19671</c:v>
                </c:pt>
                <c:pt idx="1212">
                  <c:v>19693</c:v>
                </c:pt>
                <c:pt idx="1213">
                  <c:v>19712</c:v>
                </c:pt>
                <c:pt idx="1214">
                  <c:v>19712</c:v>
                </c:pt>
                <c:pt idx="1215">
                  <c:v>19712</c:v>
                </c:pt>
                <c:pt idx="1216">
                  <c:v>19955</c:v>
                </c:pt>
                <c:pt idx="1217">
                  <c:v>19955</c:v>
                </c:pt>
                <c:pt idx="1218">
                  <c:v>19957</c:v>
                </c:pt>
                <c:pt idx="1219">
                  <c:v>19957</c:v>
                </c:pt>
                <c:pt idx="1220">
                  <c:v>20043</c:v>
                </c:pt>
                <c:pt idx="1221">
                  <c:v>20043</c:v>
                </c:pt>
                <c:pt idx="1222">
                  <c:v>20043</c:v>
                </c:pt>
                <c:pt idx="1223">
                  <c:v>20079</c:v>
                </c:pt>
                <c:pt idx="1224">
                  <c:v>20081</c:v>
                </c:pt>
                <c:pt idx="1225">
                  <c:v>20099</c:v>
                </c:pt>
                <c:pt idx="1226">
                  <c:v>20112</c:v>
                </c:pt>
                <c:pt idx="1227">
                  <c:v>20114</c:v>
                </c:pt>
                <c:pt idx="1228">
                  <c:v>20123</c:v>
                </c:pt>
                <c:pt idx="1229">
                  <c:v>20123</c:v>
                </c:pt>
                <c:pt idx="1230">
                  <c:v>20132</c:v>
                </c:pt>
                <c:pt idx="1231">
                  <c:v>20145</c:v>
                </c:pt>
                <c:pt idx="1232">
                  <c:v>20154</c:v>
                </c:pt>
                <c:pt idx="1233">
                  <c:v>20263.5</c:v>
                </c:pt>
                <c:pt idx="1234">
                  <c:v>20313</c:v>
                </c:pt>
                <c:pt idx="1235">
                  <c:v>20313</c:v>
                </c:pt>
                <c:pt idx="1236">
                  <c:v>20315</c:v>
                </c:pt>
                <c:pt idx="1237">
                  <c:v>20315</c:v>
                </c:pt>
                <c:pt idx="1238">
                  <c:v>20315</c:v>
                </c:pt>
                <c:pt idx="1239">
                  <c:v>20362</c:v>
                </c:pt>
                <c:pt idx="1240">
                  <c:v>20362</c:v>
                </c:pt>
                <c:pt idx="1241">
                  <c:v>20362</c:v>
                </c:pt>
                <c:pt idx="1242">
                  <c:v>20504</c:v>
                </c:pt>
                <c:pt idx="1243">
                  <c:v>20688</c:v>
                </c:pt>
                <c:pt idx="1244">
                  <c:v>20820</c:v>
                </c:pt>
                <c:pt idx="1245">
                  <c:v>21066</c:v>
                </c:pt>
                <c:pt idx="1246">
                  <c:v>21333</c:v>
                </c:pt>
                <c:pt idx="1247">
                  <c:v>21334</c:v>
                </c:pt>
                <c:pt idx="1248">
                  <c:v>21334</c:v>
                </c:pt>
                <c:pt idx="1249">
                  <c:v>21428</c:v>
                </c:pt>
                <c:pt idx="1250">
                  <c:v>21429.5</c:v>
                </c:pt>
                <c:pt idx="1251">
                  <c:v>21494</c:v>
                </c:pt>
                <c:pt idx="1252">
                  <c:v>21494</c:v>
                </c:pt>
                <c:pt idx="1253">
                  <c:v>21494</c:v>
                </c:pt>
                <c:pt idx="1254">
                  <c:v>21494</c:v>
                </c:pt>
                <c:pt idx="1255">
                  <c:v>21513</c:v>
                </c:pt>
                <c:pt idx="1256">
                  <c:v>21556.5</c:v>
                </c:pt>
                <c:pt idx="1257">
                  <c:v>21667</c:v>
                </c:pt>
                <c:pt idx="1258">
                  <c:v>21731</c:v>
                </c:pt>
                <c:pt idx="1259">
                  <c:v>22002.5</c:v>
                </c:pt>
                <c:pt idx="1260">
                  <c:v>22104</c:v>
                </c:pt>
                <c:pt idx="1261">
                  <c:v>22123.5</c:v>
                </c:pt>
                <c:pt idx="1262">
                  <c:v>22169.5</c:v>
                </c:pt>
                <c:pt idx="1263">
                  <c:v>22177</c:v>
                </c:pt>
                <c:pt idx="1264">
                  <c:v>22184.5</c:v>
                </c:pt>
                <c:pt idx="1265">
                  <c:v>22184.5</c:v>
                </c:pt>
                <c:pt idx="1266">
                  <c:v>22226.5</c:v>
                </c:pt>
                <c:pt idx="1267">
                  <c:v>22254</c:v>
                </c:pt>
                <c:pt idx="1268">
                  <c:v>22323.5</c:v>
                </c:pt>
                <c:pt idx="1269">
                  <c:v>22338.5</c:v>
                </c:pt>
                <c:pt idx="1270">
                  <c:v>22367.5</c:v>
                </c:pt>
                <c:pt idx="1271">
                  <c:v>22368</c:v>
                </c:pt>
                <c:pt idx="1272">
                  <c:v>22386</c:v>
                </c:pt>
                <c:pt idx="1273">
                  <c:v>22388</c:v>
                </c:pt>
                <c:pt idx="1274">
                  <c:v>22419</c:v>
                </c:pt>
                <c:pt idx="1275">
                  <c:v>22618</c:v>
                </c:pt>
                <c:pt idx="1276">
                  <c:v>22624</c:v>
                </c:pt>
                <c:pt idx="1277">
                  <c:v>22743</c:v>
                </c:pt>
                <c:pt idx="1278">
                  <c:v>23079</c:v>
                </c:pt>
                <c:pt idx="1279">
                  <c:v>23579</c:v>
                </c:pt>
                <c:pt idx="1280">
                  <c:v>23595</c:v>
                </c:pt>
                <c:pt idx="1281">
                  <c:v>23597</c:v>
                </c:pt>
                <c:pt idx="1282">
                  <c:v>24045</c:v>
                </c:pt>
                <c:pt idx="1283">
                  <c:v>24045</c:v>
                </c:pt>
                <c:pt idx="1284">
                  <c:v>24158</c:v>
                </c:pt>
                <c:pt idx="1285">
                  <c:v>24176.5</c:v>
                </c:pt>
                <c:pt idx="1286">
                  <c:v>24218.5</c:v>
                </c:pt>
                <c:pt idx="1287">
                  <c:v>24264.5</c:v>
                </c:pt>
                <c:pt idx="1288">
                  <c:v>24281</c:v>
                </c:pt>
                <c:pt idx="1289">
                  <c:v>24342</c:v>
                </c:pt>
                <c:pt idx="1290">
                  <c:v>24410</c:v>
                </c:pt>
                <c:pt idx="1291">
                  <c:v>24741</c:v>
                </c:pt>
                <c:pt idx="1292">
                  <c:v>24977</c:v>
                </c:pt>
                <c:pt idx="1293">
                  <c:v>25435</c:v>
                </c:pt>
                <c:pt idx="1294">
                  <c:v>25506</c:v>
                </c:pt>
                <c:pt idx="1295">
                  <c:v>25517</c:v>
                </c:pt>
                <c:pt idx="1296">
                  <c:v>25587</c:v>
                </c:pt>
                <c:pt idx="1297">
                  <c:v>25987</c:v>
                </c:pt>
                <c:pt idx="1298">
                  <c:v>26303</c:v>
                </c:pt>
                <c:pt idx="1299">
                  <c:v>26303</c:v>
                </c:pt>
                <c:pt idx="1300">
                  <c:v>26314</c:v>
                </c:pt>
                <c:pt idx="1301">
                  <c:v>26314</c:v>
                </c:pt>
                <c:pt idx="1302">
                  <c:v>26677.5</c:v>
                </c:pt>
                <c:pt idx="1303">
                  <c:v>26845</c:v>
                </c:pt>
                <c:pt idx="1304">
                  <c:v>26847</c:v>
                </c:pt>
                <c:pt idx="1305">
                  <c:v>26865</c:v>
                </c:pt>
                <c:pt idx="1306">
                  <c:v>27399</c:v>
                </c:pt>
                <c:pt idx="1307">
                  <c:v>27402.5</c:v>
                </c:pt>
                <c:pt idx="1308">
                  <c:v>27440</c:v>
                </c:pt>
                <c:pt idx="1309">
                  <c:v>27493</c:v>
                </c:pt>
                <c:pt idx="1310">
                  <c:v>27504</c:v>
                </c:pt>
                <c:pt idx="1311">
                  <c:v>27583</c:v>
                </c:pt>
                <c:pt idx="1312">
                  <c:v>27599</c:v>
                </c:pt>
                <c:pt idx="1313">
                  <c:v>27995.5</c:v>
                </c:pt>
                <c:pt idx="1314">
                  <c:v>27996</c:v>
                </c:pt>
                <c:pt idx="1315">
                  <c:v>27999.5</c:v>
                </c:pt>
                <c:pt idx="1316">
                  <c:v>28002</c:v>
                </c:pt>
                <c:pt idx="1317">
                  <c:v>28086</c:v>
                </c:pt>
                <c:pt idx="1318">
                  <c:v>28222</c:v>
                </c:pt>
                <c:pt idx="1319">
                  <c:v>28238</c:v>
                </c:pt>
                <c:pt idx="1320">
                  <c:v>28366.5</c:v>
                </c:pt>
                <c:pt idx="1321">
                  <c:v>28367</c:v>
                </c:pt>
                <c:pt idx="1322">
                  <c:v>28685</c:v>
                </c:pt>
                <c:pt idx="1323">
                  <c:v>28837</c:v>
                </c:pt>
                <c:pt idx="1324">
                  <c:v>29500</c:v>
                </c:pt>
                <c:pt idx="1325">
                  <c:v>30150</c:v>
                </c:pt>
                <c:pt idx="1326">
                  <c:v>30298</c:v>
                </c:pt>
                <c:pt idx="1327">
                  <c:v>30352</c:v>
                </c:pt>
                <c:pt idx="1328">
                  <c:v>30405</c:v>
                </c:pt>
                <c:pt idx="1329">
                  <c:v>30462</c:v>
                </c:pt>
                <c:pt idx="1330">
                  <c:v>30792</c:v>
                </c:pt>
                <c:pt idx="1331">
                  <c:v>30855</c:v>
                </c:pt>
                <c:pt idx="1332">
                  <c:v>30860.5</c:v>
                </c:pt>
                <c:pt idx="1333">
                  <c:v>30862.5</c:v>
                </c:pt>
                <c:pt idx="1334">
                  <c:v>31000</c:v>
                </c:pt>
                <c:pt idx="1335">
                  <c:v>31062</c:v>
                </c:pt>
                <c:pt idx="1336">
                  <c:v>31540</c:v>
                </c:pt>
                <c:pt idx="1337">
                  <c:v>31571</c:v>
                </c:pt>
                <c:pt idx="1338">
                  <c:v>31716</c:v>
                </c:pt>
                <c:pt idx="1339">
                  <c:v>32280</c:v>
                </c:pt>
                <c:pt idx="1340">
                  <c:v>32298</c:v>
                </c:pt>
              </c:numCache>
            </c:numRef>
          </c:xVal>
          <c:yVal>
            <c:numRef>
              <c:f>Active!$H$21:$H$1844</c:f>
              <c:numCache>
                <c:formatCode>General</c:formatCode>
                <c:ptCount val="1824"/>
                <c:pt idx="67">
                  <c:v>2.7146899999934249E-2</c:v>
                </c:pt>
                <c:pt idx="68">
                  <c:v>3.5384499999054242E-2</c:v>
                </c:pt>
                <c:pt idx="69">
                  <c:v>3.1439399997907458E-2</c:v>
                </c:pt>
                <c:pt idx="70">
                  <c:v>3.6796699998376425E-2</c:v>
                </c:pt>
                <c:pt idx="71">
                  <c:v>3.7498400000913534E-2</c:v>
                </c:pt>
                <c:pt idx="151">
                  <c:v>7.1272000059252605E-3</c:v>
                </c:pt>
                <c:pt idx="159">
                  <c:v>2.223999981652014E-4</c:v>
                </c:pt>
                <c:pt idx="202">
                  <c:v>6.5027000018744729E-3</c:v>
                </c:pt>
                <c:pt idx="360">
                  <c:v>-1.3812299999699462E-2</c:v>
                </c:pt>
                <c:pt idx="420">
                  <c:v>-9.7993999952450395E-3</c:v>
                </c:pt>
                <c:pt idx="499">
                  <c:v>1.0977099998854101E-2</c:v>
                </c:pt>
                <c:pt idx="547">
                  <c:v>-3.7019999581389129E-4</c:v>
                </c:pt>
                <c:pt idx="777">
                  <c:v>5.6276999966939911E-3</c:v>
                </c:pt>
                <c:pt idx="861">
                  <c:v>2.7556999993976206E-3</c:v>
                </c:pt>
                <c:pt idx="871">
                  <c:v>-8.9519999892218038E-4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1B-40CE-8B8B-4A0049C67B35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Active!$F$21:$F$1844</c:f>
              <c:numCache>
                <c:formatCode>General</c:formatCode>
                <c:ptCount val="1824"/>
                <c:pt idx="0">
                  <c:v>-50229</c:v>
                </c:pt>
                <c:pt idx="1">
                  <c:v>-49258</c:v>
                </c:pt>
                <c:pt idx="2">
                  <c:v>-48352</c:v>
                </c:pt>
                <c:pt idx="3">
                  <c:v>-47713</c:v>
                </c:pt>
                <c:pt idx="4">
                  <c:v>-46768</c:v>
                </c:pt>
                <c:pt idx="5">
                  <c:v>-46672.5</c:v>
                </c:pt>
                <c:pt idx="6">
                  <c:v>-46083</c:v>
                </c:pt>
                <c:pt idx="7">
                  <c:v>-45603.5</c:v>
                </c:pt>
                <c:pt idx="8">
                  <c:v>-45466</c:v>
                </c:pt>
                <c:pt idx="9">
                  <c:v>-45356</c:v>
                </c:pt>
                <c:pt idx="10">
                  <c:v>-44902</c:v>
                </c:pt>
                <c:pt idx="11">
                  <c:v>-44647</c:v>
                </c:pt>
                <c:pt idx="12">
                  <c:v>-44366</c:v>
                </c:pt>
                <c:pt idx="13">
                  <c:v>-44076</c:v>
                </c:pt>
                <c:pt idx="14">
                  <c:v>-44019</c:v>
                </c:pt>
                <c:pt idx="15">
                  <c:v>-43931</c:v>
                </c:pt>
                <c:pt idx="16">
                  <c:v>-43426</c:v>
                </c:pt>
                <c:pt idx="17">
                  <c:v>-42921</c:v>
                </c:pt>
                <c:pt idx="18">
                  <c:v>-42840</c:v>
                </c:pt>
                <c:pt idx="19">
                  <c:v>-42829</c:v>
                </c:pt>
                <c:pt idx="20">
                  <c:v>-42778</c:v>
                </c:pt>
                <c:pt idx="21">
                  <c:v>-41985</c:v>
                </c:pt>
                <c:pt idx="22">
                  <c:v>-41729</c:v>
                </c:pt>
                <c:pt idx="23">
                  <c:v>-41540</c:v>
                </c:pt>
                <c:pt idx="24">
                  <c:v>-41368</c:v>
                </c:pt>
                <c:pt idx="25">
                  <c:v>-40099</c:v>
                </c:pt>
                <c:pt idx="26">
                  <c:v>-40053</c:v>
                </c:pt>
                <c:pt idx="27">
                  <c:v>-39958</c:v>
                </c:pt>
                <c:pt idx="28">
                  <c:v>-38529.5</c:v>
                </c:pt>
                <c:pt idx="29">
                  <c:v>-38336</c:v>
                </c:pt>
                <c:pt idx="30">
                  <c:v>-38237</c:v>
                </c:pt>
                <c:pt idx="31">
                  <c:v>-38092</c:v>
                </c:pt>
                <c:pt idx="32">
                  <c:v>-38037</c:v>
                </c:pt>
                <c:pt idx="33">
                  <c:v>-37453</c:v>
                </c:pt>
                <c:pt idx="34">
                  <c:v>-37374</c:v>
                </c:pt>
                <c:pt idx="35">
                  <c:v>-37343</c:v>
                </c:pt>
                <c:pt idx="36">
                  <c:v>-36726</c:v>
                </c:pt>
                <c:pt idx="37">
                  <c:v>-36087</c:v>
                </c:pt>
                <c:pt idx="38">
                  <c:v>-36074</c:v>
                </c:pt>
                <c:pt idx="39">
                  <c:v>-36008</c:v>
                </c:pt>
                <c:pt idx="40">
                  <c:v>-34840</c:v>
                </c:pt>
                <c:pt idx="41">
                  <c:v>-34807</c:v>
                </c:pt>
                <c:pt idx="42">
                  <c:v>-34567</c:v>
                </c:pt>
                <c:pt idx="43">
                  <c:v>-33983</c:v>
                </c:pt>
                <c:pt idx="44">
                  <c:v>-33441</c:v>
                </c:pt>
                <c:pt idx="45">
                  <c:v>-33309</c:v>
                </c:pt>
                <c:pt idx="46">
                  <c:v>-32747</c:v>
                </c:pt>
                <c:pt idx="47">
                  <c:v>-32747</c:v>
                </c:pt>
                <c:pt idx="48">
                  <c:v>-32540</c:v>
                </c:pt>
                <c:pt idx="49">
                  <c:v>-32240</c:v>
                </c:pt>
                <c:pt idx="50">
                  <c:v>-32130</c:v>
                </c:pt>
                <c:pt idx="51">
                  <c:v>-31998</c:v>
                </c:pt>
                <c:pt idx="52">
                  <c:v>-31293</c:v>
                </c:pt>
                <c:pt idx="53">
                  <c:v>-31227</c:v>
                </c:pt>
                <c:pt idx="54">
                  <c:v>-30817</c:v>
                </c:pt>
                <c:pt idx="55">
                  <c:v>-30740</c:v>
                </c:pt>
                <c:pt idx="56">
                  <c:v>-30581</c:v>
                </c:pt>
                <c:pt idx="57">
                  <c:v>-30101</c:v>
                </c:pt>
                <c:pt idx="58">
                  <c:v>-29640</c:v>
                </c:pt>
                <c:pt idx="59">
                  <c:v>-29528</c:v>
                </c:pt>
                <c:pt idx="60">
                  <c:v>-29387</c:v>
                </c:pt>
                <c:pt idx="61">
                  <c:v>-29137.5</c:v>
                </c:pt>
                <c:pt idx="62">
                  <c:v>-28763</c:v>
                </c:pt>
                <c:pt idx="63">
                  <c:v>-28757</c:v>
                </c:pt>
                <c:pt idx="64">
                  <c:v>-28718.5</c:v>
                </c:pt>
                <c:pt idx="65">
                  <c:v>-28711</c:v>
                </c:pt>
                <c:pt idx="66">
                  <c:v>-28710</c:v>
                </c:pt>
                <c:pt idx="67">
                  <c:v>-28603</c:v>
                </c:pt>
                <c:pt idx="68">
                  <c:v>-28515</c:v>
                </c:pt>
                <c:pt idx="69">
                  <c:v>-28078</c:v>
                </c:pt>
                <c:pt idx="70">
                  <c:v>-27529</c:v>
                </c:pt>
                <c:pt idx="71">
                  <c:v>-27408</c:v>
                </c:pt>
                <c:pt idx="72">
                  <c:v>-27408</c:v>
                </c:pt>
                <c:pt idx="73">
                  <c:v>-26930</c:v>
                </c:pt>
                <c:pt idx="74">
                  <c:v>-26853</c:v>
                </c:pt>
                <c:pt idx="75">
                  <c:v>-26670</c:v>
                </c:pt>
                <c:pt idx="76">
                  <c:v>-26218</c:v>
                </c:pt>
                <c:pt idx="77">
                  <c:v>-26185</c:v>
                </c:pt>
                <c:pt idx="78">
                  <c:v>-26185</c:v>
                </c:pt>
                <c:pt idx="79">
                  <c:v>-26179</c:v>
                </c:pt>
                <c:pt idx="80">
                  <c:v>-26174</c:v>
                </c:pt>
                <c:pt idx="81">
                  <c:v>-26174</c:v>
                </c:pt>
                <c:pt idx="82">
                  <c:v>-26016</c:v>
                </c:pt>
                <c:pt idx="83">
                  <c:v>-25592</c:v>
                </c:pt>
                <c:pt idx="84">
                  <c:v>-25524</c:v>
                </c:pt>
                <c:pt idx="85">
                  <c:v>-25458</c:v>
                </c:pt>
                <c:pt idx="86">
                  <c:v>-25458</c:v>
                </c:pt>
                <c:pt idx="87">
                  <c:v>-25368</c:v>
                </c:pt>
                <c:pt idx="88">
                  <c:v>-25342</c:v>
                </c:pt>
                <c:pt idx="89">
                  <c:v>-24863</c:v>
                </c:pt>
                <c:pt idx="90">
                  <c:v>-24773</c:v>
                </c:pt>
                <c:pt idx="91">
                  <c:v>-24751</c:v>
                </c:pt>
                <c:pt idx="92">
                  <c:v>-24652</c:v>
                </c:pt>
                <c:pt idx="93">
                  <c:v>-24637</c:v>
                </c:pt>
                <c:pt idx="94">
                  <c:v>-24386</c:v>
                </c:pt>
                <c:pt idx="95">
                  <c:v>-24213</c:v>
                </c:pt>
                <c:pt idx="96">
                  <c:v>-24161</c:v>
                </c:pt>
                <c:pt idx="97">
                  <c:v>-24119</c:v>
                </c:pt>
                <c:pt idx="98">
                  <c:v>-23921</c:v>
                </c:pt>
                <c:pt idx="99">
                  <c:v>-23414</c:v>
                </c:pt>
                <c:pt idx="100">
                  <c:v>-23399</c:v>
                </c:pt>
                <c:pt idx="101">
                  <c:v>-23302</c:v>
                </c:pt>
                <c:pt idx="102">
                  <c:v>-22095.5</c:v>
                </c:pt>
                <c:pt idx="103">
                  <c:v>-22004</c:v>
                </c:pt>
                <c:pt idx="104">
                  <c:v>-21947</c:v>
                </c:pt>
                <c:pt idx="105">
                  <c:v>-21363</c:v>
                </c:pt>
                <c:pt idx="106">
                  <c:v>-20867</c:v>
                </c:pt>
                <c:pt idx="107">
                  <c:v>-20845</c:v>
                </c:pt>
                <c:pt idx="108">
                  <c:v>-20746</c:v>
                </c:pt>
                <c:pt idx="109">
                  <c:v>-20702</c:v>
                </c:pt>
                <c:pt idx="110">
                  <c:v>-20669</c:v>
                </c:pt>
                <c:pt idx="111">
                  <c:v>-20645</c:v>
                </c:pt>
                <c:pt idx="112">
                  <c:v>-20570</c:v>
                </c:pt>
                <c:pt idx="113">
                  <c:v>-19934.5</c:v>
                </c:pt>
                <c:pt idx="114">
                  <c:v>-19843</c:v>
                </c:pt>
                <c:pt idx="115">
                  <c:v>-19455</c:v>
                </c:pt>
                <c:pt idx="116">
                  <c:v>-19334</c:v>
                </c:pt>
                <c:pt idx="117">
                  <c:v>-18596</c:v>
                </c:pt>
                <c:pt idx="118">
                  <c:v>-16729</c:v>
                </c:pt>
                <c:pt idx="119">
                  <c:v>-16622</c:v>
                </c:pt>
                <c:pt idx="120">
                  <c:v>-16459</c:v>
                </c:pt>
                <c:pt idx="121">
                  <c:v>-15974</c:v>
                </c:pt>
                <c:pt idx="122">
                  <c:v>-15561</c:v>
                </c:pt>
                <c:pt idx="123">
                  <c:v>-12188</c:v>
                </c:pt>
                <c:pt idx="124">
                  <c:v>-11307</c:v>
                </c:pt>
                <c:pt idx="125">
                  <c:v>-10982</c:v>
                </c:pt>
                <c:pt idx="126">
                  <c:v>-10822</c:v>
                </c:pt>
                <c:pt idx="127">
                  <c:v>-9636</c:v>
                </c:pt>
                <c:pt idx="128">
                  <c:v>-9627</c:v>
                </c:pt>
                <c:pt idx="129">
                  <c:v>-9601</c:v>
                </c:pt>
                <c:pt idx="130">
                  <c:v>-9581</c:v>
                </c:pt>
                <c:pt idx="131">
                  <c:v>-8000</c:v>
                </c:pt>
                <c:pt idx="132">
                  <c:v>-7910</c:v>
                </c:pt>
                <c:pt idx="133">
                  <c:v>-7857</c:v>
                </c:pt>
                <c:pt idx="134">
                  <c:v>-7855</c:v>
                </c:pt>
                <c:pt idx="135">
                  <c:v>-7844</c:v>
                </c:pt>
                <c:pt idx="136">
                  <c:v>-7675</c:v>
                </c:pt>
                <c:pt idx="137">
                  <c:v>-7361</c:v>
                </c:pt>
                <c:pt idx="138">
                  <c:v>-7205</c:v>
                </c:pt>
                <c:pt idx="139">
                  <c:v>-6709</c:v>
                </c:pt>
                <c:pt idx="140">
                  <c:v>-6709</c:v>
                </c:pt>
                <c:pt idx="141">
                  <c:v>-6687</c:v>
                </c:pt>
                <c:pt idx="142">
                  <c:v>-6591</c:v>
                </c:pt>
                <c:pt idx="143">
                  <c:v>-6591</c:v>
                </c:pt>
                <c:pt idx="144">
                  <c:v>-6591</c:v>
                </c:pt>
                <c:pt idx="145">
                  <c:v>-6347</c:v>
                </c:pt>
                <c:pt idx="146">
                  <c:v>-6347</c:v>
                </c:pt>
                <c:pt idx="147">
                  <c:v>-6347</c:v>
                </c:pt>
                <c:pt idx="148">
                  <c:v>-6066</c:v>
                </c:pt>
                <c:pt idx="149">
                  <c:v>-6066</c:v>
                </c:pt>
                <c:pt idx="150">
                  <c:v>-6066</c:v>
                </c:pt>
                <c:pt idx="151">
                  <c:v>-6064</c:v>
                </c:pt>
                <c:pt idx="152">
                  <c:v>-6062</c:v>
                </c:pt>
                <c:pt idx="153">
                  <c:v>-6062</c:v>
                </c:pt>
                <c:pt idx="154">
                  <c:v>-6062</c:v>
                </c:pt>
                <c:pt idx="155">
                  <c:v>-6053</c:v>
                </c:pt>
                <c:pt idx="156">
                  <c:v>-6053</c:v>
                </c:pt>
                <c:pt idx="157">
                  <c:v>-6053</c:v>
                </c:pt>
                <c:pt idx="158">
                  <c:v>-5941</c:v>
                </c:pt>
                <c:pt idx="159">
                  <c:v>-5288</c:v>
                </c:pt>
                <c:pt idx="160">
                  <c:v>-5277</c:v>
                </c:pt>
                <c:pt idx="161">
                  <c:v>-5277</c:v>
                </c:pt>
                <c:pt idx="162">
                  <c:v>-5266</c:v>
                </c:pt>
                <c:pt idx="163">
                  <c:v>-5178</c:v>
                </c:pt>
                <c:pt idx="164">
                  <c:v>-4711</c:v>
                </c:pt>
                <c:pt idx="165">
                  <c:v>-4671</c:v>
                </c:pt>
                <c:pt idx="166">
                  <c:v>-4588</c:v>
                </c:pt>
                <c:pt idx="167">
                  <c:v>-4566</c:v>
                </c:pt>
                <c:pt idx="168">
                  <c:v>-4555</c:v>
                </c:pt>
                <c:pt idx="169">
                  <c:v>-4511</c:v>
                </c:pt>
                <c:pt idx="170">
                  <c:v>-4476</c:v>
                </c:pt>
                <c:pt idx="171">
                  <c:v>-4467</c:v>
                </c:pt>
                <c:pt idx="172">
                  <c:v>-4394</c:v>
                </c:pt>
                <c:pt idx="173">
                  <c:v>-4298</c:v>
                </c:pt>
                <c:pt idx="174">
                  <c:v>-4219</c:v>
                </c:pt>
                <c:pt idx="175">
                  <c:v>-4208</c:v>
                </c:pt>
                <c:pt idx="176">
                  <c:v>-4096</c:v>
                </c:pt>
                <c:pt idx="177">
                  <c:v>-4085</c:v>
                </c:pt>
                <c:pt idx="178">
                  <c:v>-4024</c:v>
                </c:pt>
                <c:pt idx="179">
                  <c:v>-4006</c:v>
                </c:pt>
                <c:pt idx="180">
                  <c:v>-3995</c:v>
                </c:pt>
                <c:pt idx="181">
                  <c:v>-3968</c:v>
                </c:pt>
                <c:pt idx="182">
                  <c:v>-3927</c:v>
                </c:pt>
                <c:pt idx="183">
                  <c:v>-3925</c:v>
                </c:pt>
                <c:pt idx="184">
                  <c:v>-3903</c:v>
                </c:pt>
                <c:pt idx="185">
                  <c:v>-3898</c:v>
                </c:pt>
                <c:pt idx="186">
                  <c:v>-3894</c:v>
                </c:pt>
                <c:pt idx="187">
                  <c:v>-3889</c:v>
                </c:pt>
                <c:pt idx="188">
                  <c:v>-3887</c:v>
                </c:pt>
                <c:pt idx="189">
                  <c:v>-3887</c:v>
                </c:pt>
                <c:pt idx="190">
                  <c:v>-3876</c:v>
                </c:pt>
                <c:pt idx="191">
                  <c:v>-3874</c:v>
                </c:pt>
                <c:pt idx="192">
                  <c:v>-3874</c:v>
                </c:pt>
                <c:pt idx="193">
                  <c:v>-3874</c:v>
                </c:pt>
                <c:pt idx="194">
                  <c:v>-3874</c:v>
                </c:pt>
                <c:pt idx="195">
                  <c:v>-3865</c:v>
                </c:pt>
                <c:pt idx="196">
                  <c:v>-3861</c:v>
                </c:pt>
                <c:pt idx="197">
                  <c:v>-3793</c:v>
                </c:pt>
                <c:pt idx="198">
                  <c:v>-3793</c:v>
                </c:pt>
                <c:pt idx="199">
                  <c:v>-3788</c:v>
                </c:pt>
                <c:pt idx="200">
                  <c:v>-3788</c:v>
                </c:pt>
                <c:pt idx="201">
                  <c:v>-3788</c:v>
                </c:pt>
                <c:pt idx="202">
                  <c:v>-3749</c:v>
                </c:pt>
                <c:pt idx="203">
                  <c:v>-3681</c:v>
                </c:pt>
                <c:pt idx="204">
                  <c:v>-3654</c:v>
                </c:pt>
                <c:pt idx="205">
                  <c:v>-3518</c:v>
                </c:pt>
                <c:pt idx="206">
                  <c:v>-3455</c:v>
                </c:pt>
                <c:pt idx="207">
                  <c:v>-3353</c:v>
                </c:pt>
                <c:pt idx="208">
                  <c:v>-3343</c:v>
                </c:pt>
                <c:pt idx="209">
                  <c:v>-3292</c:v>
                </c:pt>
                <c:pt idx="210">
                  <c:v>-3277</c:v>
                </c:pt>
                <c:pt idx="211">
                  <c:v>-3250</c:v>
                </c:pt>
                <c:pt idx="212">
                  <c:v>-3248</c:v>
                </c:pt>
                <c:pt idx="213">
                  <c:v>-3248</c:v>
                </c:pt>
                <c:pt idx="214">
                  <c:v>-3248</c:v>
                </c:pt>
                <c:pt idx="215">
                  <c:v>-3248</c:v>
                </c:pt>
                <c:pt idx="216">
                  <c:v>-3248</c:v>
                </c:pt>
                <c:pt idx="217">
                  <c:v>-3248</c:v>
                </c:pt>
                <c:pt idx="218">
                  <c:v>-3248</c:v>
                </c:pt>
                <c:pt idx="219">
                  <c:v>-3248</c:v>
                </c:pt>
                <c:pt idx="220">
                  <c:v>-3248</c:v>
                </c:pt>
                <c:pt idx="221">
                  <c:v>-3248</c:v>
                </c:pt>
                <c:pt idx="222">
                  <c:v>-3241</c:v>
                </c:pt>
                <c:pt idx="223">
                  <c:v>-3239</c:v>
                </c:pt>
                <c:pt idx="224">
                  <c:v>-3226</c:v>
                </c:pt>
                <c:pt idx="225">
                  <c:v>-3220.5</c:v>
                </c:pt>
                <c:pt idx="226">
                  <c:v>-3195</c:v>
                </c:pt>
                <c:pt idx="227">
                  <c:v>-3191</c:v>
                </c:pt>
                <c:pt idx="228">
                  <c:v>-3191</c:v>
                </c:pt>
                <c:pt idx="229">
                  <c:v>-3191</c:v>
                </c:pt>
                <c:pt idx="230">
                  <c:v>-3162</c:v>
                </c:pt>
                <c:pt idx="231">
                  <c:v>-3129</c:v>
                </c:pt>
                <c:pt idx="232">
                  <c:v>-3055</c:v>
                </c:pt>
                <c:pt idx="233">
                  <c:v>-2798</c:v>
                </c:pt>
                <c:pt idx="234">
                  <c:v>-2776</c:v>
                </c:pt>
                <c:pt idx="235">
                  <c:v>-2682</c:v>
                </c:pt>
                <c:pt idx="236">
                  <c:v>-2666</c:v>
                </c:pt>
                <c:pt idx="237">
                  <c:v>-2642</c:v>
                </c:pt>
                <c:pt idx="238">
                  <c:v>-2642</c:v>
                </c:pt>
                <c:pt idx="239">
                  <c:v>-2642</c:v>
                </c:pt>
                <c:pt idx="240">
                  <c:v>-2642</c:v>
                </c:pt>
                <c:pt idx="241">
                  <c:v>-2642</c:v>
                </c:pt>
                <c:pt idx="242">
                  <c:v>-2642</c:v>
                </c:pt>
                <c:pt idx="243">
                  <c:v>-2611</c:v>
                </c:pt>
                <c:pt idx="244">
                  <c:v>-2600</c:v>
                </c:pt>
                <c:pt idx="245">
                  <c:v>-2539</c:v>
                </c:pt>
                <c:pt idx="246">
                  <c:v>-2523</c:v>
                </c:pt>
                <c:pt idx="247">
                  <c:v>-2471</c:v>
                </c:pt>
                <c:pt idx="248">
                  <c:v>-2381</c:v>
                </c:pt>
                <c:pt idx="249">
                  <c:v>-2253</c:v>
                </c:pt>
                <c:pt idx="250">
                  <c:v>-2247</c:v>
                </c:pt>
                <c:pt idx="251">
                  <c:v>-2231</c:v>
                </c:pt>
                <c:pt idx="252">
                  <c:v>-2209</c:v>
                </c:pt>
                <c:pt idx="253">
                  <c:v>-2209</c:v>
                </c:pt>
                <c:pt idx="254">
                  <c:v>-2207</c:v>
                </c:pt>
                <c:pt idx="255">
                  <c:v>-2207</c:v>
                </c:pt>
                <c:pt idx="256">
                  <c:v>-2163</c:v>
                </c:pt>
                <c:pt idx="257">
                  <c:v>-2130</c:v>
                </c:pt>
                <c:pt idx="258">
                  <c:v>-2027</c:v>
                </c:pt>
                <c:pt idx="259">
                  <c:v>-2012</c:v>
                </c:pt>
                <c:pt idx="260">
                  <c:v>-1981</c:v>
                </c:pt>
                <c:pt idx="261">
                  <c:v>-1900</c:v>
                </c:pt>
                <c:pt idx="262">
                  <c:v>-1898</c:v>
                </c:pt>
                <c:pt idx="263">
                  <c:v>-1891</c:v>
                </c:pt>
                <c:pt idx="264">
                  <c:v>-1860</c:v>
                </c:pt>
                <c:pt idx="265">
                  <c:v>-1838</c:v>
                </c:pt>
                <c:pt idx="266">
                  <c:v>-1827</c:v>
                </c:pt>
                <c:pt idx="267">
                  <c:v>-1827</c:v>
                </c:pt>
                <c:pt idx="268">
                  <c:v>-1827</c:v>
                </c:pt>
                <c:pt idx="269">
                  <c:v>-1816</c:v>
                </c:pt>
                <c:pt idx="270">
                  <c:v>-1783</c:v>
                </c:pt>
                <c:pt idx="271">
                  <c:v>-1777</c:v>
                </c:pt>
                <c:pt idx="272">
                  <c:v>-1524</c:v>
                </c:pt>
                <c:pt idx="273">
                  <c:v>-1522</c:v>
                </c:pt>
                <c:pt idx="274">
                  <c:v>-1520</c:v>
                </c:pt>
                <c:pt idx="275">
                  <c:v>-1502</c:v>
                </c:pt>
                <c:pt idx="276">
                  <c:v>-1500</c:v>
                </c:pt>
                <c:pt idx="277">
                  <c:v>-1445</c:v>
                </c:pt>
                <c:pt idx="278">
                  <c:v>-1341</c:v>
                </c:pt>
                <c:pt idx="279">
                  <c:v>-1241</c:v>
                </c:pt>
                <c:pt idx="280">
                  <c:v>-1217</c:v>
                </c:pt>
                <c:pt idx="281">
                  <c:v>-1215</c:v>
                </c:pt>
                <c:pt idx="282">
                  <c:v>-1197</c:v>
                </c:pt>
                <c:pt idx="283">
                  <c:v>-1166</c:v>
                </c:pt>
                <c:pt idx="284">
                  <c:v>-1127</c:v>
                </c:pt>
                <c:pt idx="285">
                  <c:v>-1127</c:v>
                </c:pt>
                <c:pt idx="286">
                  <c:v>-1083</c:v>
                </c:pt>
                <c:pt idx="287">
                  <c:v>-933</c:v>
                </c:pt>
                <c:pt idx="288">
                  <c:v>-927</c:v>
                </c:pt>
                <c:pt idx="289">
                  <c:v>-907</c:v>
                </c:pt>
                <c:pt idx="290">
                  <c:v>-802</c:v>
                </c:pt>
                <c:pt idx="291">
                  <c:v>-671</c:v>
                </c:pt>
                <c:pt idx="292">
                  <c:v>-637</c:v>
                </c:pt>
                <c:pt idx="293">
                  <c:v>-633</c:v>
                </c:pt>
                <c:pt idx="294">
                  <c:v>-626</c:v>
                </c:pt>
                <c:pt idx="295">
                  <c:v>-602</c:v>
                </c:pt>
                <c:pt idx="296">
                  <c:v>-602</c:v>
                </c:pt>
                <c:pt idx="297">
                  <c:v>-591</c:v>
                </c:pt>
                <c:pt idx="298">
                  <c:v>-558</c:v>
                </c:pt>
                <c:pt idx="299">
                  <c:v>-543</c:v>
                </c:pt>
                <c:pt idx="300">
                  <c:v>-543</c:v>
                </c:pt>
                <c:pt idx="301">
                  <c:v>-538</c:v>
                </c:pt>
                <c:pt idx="302">
                  <c:v>-505</c:v>
                </c:pt>
                <c:pt idx="303">
                  <c:v>-488</c:v>
                </c:pt>
                <c:pt idx="304">
                  <c:v>-483</c:v>
                </c:pt>
                <c:pt idx="305">
                  <c:v>-470</c:v>
                </c:pt>
                <c:pt idx="306">
                  <c:v>-462</c:v>
                </c:pt>
                <c:pt idx="307">
                  <c:v>-439</c:v>
                </c:pt>
                <c:pt idx="308">
                  <c:v>-433</c:v>
                </c:pt>
                <c:pt idx="309">
                  <c:v>-429</c:v>
                </c:pt>
                <c:pt idx="310">
                  <c:v>-428</c:v>
                </c:pt>
                <c:pt idx="311">
                  <c:v>-424</c:v>
                </c:pt>
                <c:pt idx="312">
                  <c:v>-416</c:v>
                </c:pt>
                <c:pt idx="313">
                  <c:v>-416</c:v>
                </c:pt>
                <c:pt idx="314">
                  <c:v>-384</c:v>
                </c:pt>
                <c:pt idx="315">
                  <c:v>-376</c:v>
                </c:pt>
                <c:pt idx="316">
                  <c:v>-365</c:v>
                </c:pt>
                <c:pt idx="317">
                  <c:v>-348</c:v>
                </c:pt>
                <c:pt idx="318">
                  <c:v>-305</c:v>
                </c:pt>
                <c:pt idx="319">
                  <c:v>-302</c:v>
                </c:pt>
                <c:pt idx="320">
                  <c:v>-270</c:v>
                </c:pt>
                <c:pt idx="321">
                  <c:v>-257</c:v>
                </c:pt>
                <c:pt idx="322">
                  <c:v>-253</c:v>
                </c:pt>
                <c:pt idx="323">
                  <c:v>-216</c:v>
                </c:pt>
                <c:pt idx="324">
                  <c:v>-167</c:v>
                </c:pt>
                <c:pt idx="325">
                  <c:v>-159</c:v>
                </c:pt>
                <c:pt idx="326">
                  <c:v>-159</c:v>
                </c:pt>
                <c:pt idx="327">
                  <c:v>-159</c:v>
                </c:pt>
                <c:pt idx="328">
                  <c:v>-121</c:v>
                </c:pt>
                <c:pt idx="329">
                  <c:v>-108</c:v>
                </c:pt>
                <c:pt idx="330">
                  <c:v>-88</c:v>
                </c:pt>
                <c:pt idx="331">
                  <c:v>-79</c:v>
                </c:pt>
                <c:pt idx="332">
                  <c:v>-29</c:v>
                </c:pt>
                <c:pt idx="333">
                  <c:v>-27</c:v>
                </c:pt>
                <c:pt idx="334">
                  <c:v>-23</c:v>
                </c:pt>
                <c:pt idx="335">
                  <c:v>-18</c:v>
                </c:pt>
                <c:pt idx="336">
                  <c:v>-9</c:v>
                </c:pt>
                <c:pt idx="337">
                  <c:v>-9</c:v>
                </c:pt>
                <c:pt idx="338">
                  <c:v>-3</c:v>
                </c:pt>
                <c:pt idx="339">
                  <c:v>-1</c:v>
                </c:pt>
                <c:pt idx="340">
                  <c:v>0</c:v>
                </c:pt>
                <c:pt idx="341">
                  <c:v>8</c:v>
                </c:pt>
                <c:pt idx="342">
                  <c:v>8</c:v>
                </c:pt>
                <c:pt idx="343">
                  <c:v>10</c:v>
                </c:pt>
                <c:pt idx="344">
                  <c:v>13</c:v>
                </c:pt>
                <c:pt idx="345">
                  <c:v>19</c:v>
                </c:pt>
                <c:pt idx="346">
                  <c:v>68</c:v>
                </c:pt>
                <c:pt idx="347">
                  <c:v>70</c:v>
                </c:pt>
                <c:pt idx="348">
                  <c:v>81</c:v>
                </c:pt>
                <c:pt idx="349">
                  <c:v>81</c:v>
                </c:pt>
                <c:pt idx="350">
                  <c:v>81</c:v>
                </c:pt>
                <c:pt idx="351">
                  <c:v>114</c:v>
                </c:pt>
                <c:pt idx="352">
                  <c:v>122</c:v>
                </c:pt>
                <c:pt idx="353">
                  <c:v>129</c:v>
                </c:pt>
                <c:pt idx="354">
                  <c:v>129</c:v>
                </c:pt>
                <c:pt idx="355">
                  <c:v>131</c:v>
                </c:pt>
                <c:pt idx="356">
                  <c:v>156</c:v>
                </c:pt>
                <c:pt idx="357">
                  <c:v>162</c:v>
                </c:pt>
                <c:pt idx="358">
                  <c:v>221</c:v>
                </c:pt>
                <c:pt idx="359">
                  <c:v>292</c:v>
                </c:pt>
                <c:pt idx="360">
                  <c:v>301</c:v>
                </c:pt>
                <c:pt idx="361">
                  <c:v>301</c:v>
                </c:pt>
                <c:pt idx="362">
                  <c:v>323</c:v>
                </c:pt>
                <c:pt idx="363">
                  <c:v>329</c:v>
                </c:pt>
                <c:pt idx="364">
                  <c:v>331</c:v>
                </c:pt>
                <c:pt idx="365">
                  <c:v>382</c:v>
                </c:pt>
                <c:pt idx="366">
                  <c:v>437</c:v>
                </c:pt>
                <c:pt idx="367">
                  <c:v>487</c:v>
                </c:pt>
                <c:pt idx="368">
                  <c:v>540</c:v>
                </c:pt>
                <c:pt idx="369">
                  <c:v>546</c:v>
                </c:pt>
                <c:pt idx="370">
                  <c:v>557</c:v>
                </c:pt>
                <c:pt idx="371">
                  <c:v>568</c:v>
                </c:pt>
                <c:pt idx="372">
                  <c:v>573</c:v>
                </c:pt>
                <c:pt idx="373">
                  <c:v>601</c:v>
                </c:pt>
                <c:pt idx="374">
                  <c:v>630</c:v>
                </c:pt>
                <c:pt idx="375">
                  <c:v>647</c:v>
                </c:pt>
                <c:pt idx="376">
                  <c:v>663</c:v>
                </c:pt>
                <c:pt idx="377">
                  <c:v>663</c:v>
                </c:pt>
                <c:pt idx="378">
                  <c:v>663</c:v>
                </c:pt>
                <c:pt idx="379">
                  <c:v>671</c:v>
                </c:pt>
                <c:pt idx="380">
                  <c:v>674</c:v>
                </c:pt>
                <c:pt idx="381">
                  <c:v>674</c:v>
                </c:pt>
                <c:pt idx="382">
                  <c:v>674</c:v>
                </c:pt>
                <c:pt idx="383">
                  <c:v>674</c:v>
                </c:pt>
                <c:pt idx="384">
                  <c:v>680</c:v>
                </c:pt>
                <c:pt idx="385">
                  <c:v>680</c:v>
                </c:pt>
                <c:pt idx="386">
                  <c:v>722</c:v>
                </c:pt>
                <c:pt idx="387">
                  <c:v>733</c:v>
                </c:pt>
                <c:pt idx="388">
                  <c:v>735</c:v>
                </c:pt>
                <c:pt idx="389">
                  <c:v>740</c:v>
                </c:pt>
                <c:pt idx="390">
                  <c:v>742</c:v>
                </c:pt>
                <c:pt idx="391">
                  <c:v>753</c:v>
                </c:pt>
                <c:pt idx="392">
                  <c:v>757</c:v>
                </c:pt>
                <c:pt idx="393">
                  <c:v>762</c:v>
                </c:pt>
                <c:pt idx="394">
                  <c:v>773</c:v>
                </c:pt>
                <c:pt idx="395">
                  <c:v>773</c:v>
                </c:pt>
                <c:pt idx="396">
                  <c:v>775</c:v>
                </c:pt>
                <c:pt idx="397">
                  <c:v>775</c:v>
                </c:pt>
                <c:pt idx="398">
                  <c:v>775</c:v>
                </c:pt>
                <c:pt idx="399">
                  <c:v>794</c:v>
                </c:pt>
                <c:pt idx="400">
                  <c:v>794</c:v>
                </c:pt>
                <c:pt idx="401">
                  <c:v>819</c:v>
                </c:pt>
                <c:pt idx="402">
                  <c:v>828</c:v>
                </c:pt>
                <c:pt idx="403">
                  <c:v>828</c:v>
                </c:pt>
                <c:pt idx="404">
                  <c:v>840</c:v>
                </c:pt>
                <c:pt idx="405">
                  <c:v>850</c:v>
                </c:pt>
                <c:pt idx="406">
                  <c:v>873</c:v>
                </c:pt>
                <c:pt idx="407">
                  <c:v>882</c:v>
                </c:pt>
                <c:pt idx="408">
                  <c:v>883</c:v>
                </c:pt>
                <c:pt idx="409">
                  <c:v>885</c:v>
                </c:pt>
                <c:pt idx="410">
                  <c:v>898</c:v>
                </c:pt>
                <c:pt idx="411">
                  <c:v>907</c:v>
                </c:pt>
                <c:pt idx="412">
                  <c:v>907</c:v>
                </c:pt>
                <c:pt idx="413">
                  <c:v>980.5</c:v>
                </c:pt>
                <c:pt idx="414">
                  <c:v>995</c:v>
                </c:pt>
                <c:pt idx="415">
                  <c:v>1009</c:v>
                </c:pt>
                <c:pt idx="416">
                  <c:v>1009</c:v>
                </c:pt>
                <c:pt idx="417">
                  <c:v>1049</c:v>
                </c:pt>
                <c:pt idx="418">
                  <c:v>1196</c:v>
                </c:pt>
                <c:pt idx="419">
                  <c:v>1274.5</c:v>
                </c:pt>
                <c:pt idx="420">
                  <c:v>1278</c:v>
                </c:pt>
                <c:pt idx="421">
                  <c:v>1289</c:v>
                </c:pt>
                <c:pt idx="422">
                  <c:v>1308</c:v>
                </c:pt>
                <c:pt idx="423">
                  <c:v>1370</c:v>
                </c:pt>
                <c:pt idx="424">
                  <c:v>1374</c:v>
                </c:pt>
                <c:pt idx="425">
                  <c:v>1394</c:v>
                </c:pt>
                <c:pt idx="426">
                  <c:v>1409</c:v>
                </c:pt>
                <c:pt idx="427">
                  <c:v>1412</c:v>
                </c:pt>
                <c:pt idx="428">
                  <c:v>1412</c:v>
                </c:pt>
                <c:pt idx="429">
                  <c:v>1425</c:v>
                </c:pt>
                <c:pt idx="430">
                  <c:v>1467</c:v>
                </c:pt>
                <c:pt idx="431">
                  <c:v>1478</c:v>
                </c:pt>
                <c:pt idx="432">
                  <c:v>1480</c:v>
                </c:pt>
                <c:pt idx="433">
                  <c:v>1480</c:v>
                </c:pt>
                <c:pt idx="434">
                  <c:v>1480</c:v>
                </c:pt>
                <c:pt idx="435">
                  <c:v>1489</c:v>
                </c:pt>
                <c:pt idx="436">
                  <c:v>1524</c:v>
                </c:pt>
                <c:pt idx="437">
                  <c:v>1526</c:v>
                </c:pt>
                <c:pt idx="438">
                  <c:v>1533</c:v>
                </c:pt>
                <c:pt idx="439">
                  <c:v>1535</c:v>
                </c:pt>
                <c:pt idx="440">
                  <c:v>1546</c:v>
                </c:pt>
                <c:pt idx="441">
                  <c:v>1546</c:v>
                </c:pt>
                <c:pt idx="442">
                  <c:v>1579</c:v>
                </c:pt>
                <c:pt idx="443">
                  <c:v>1609</c:v>
                </c:pt>
                <c:pt idx="444">
                  <c:v>1621</c:v>
                </c:pt>
                <c:pt idx="445">
                  <c:v>1645</c:v>
                </c:pt>
                <c:pt idx="446">
                  <c:v>1678</c:v>
                </c:pt>
                <c:pt idx="447">
                  <c:v>1682</c:v>
                </c:pt>
                <c:pt idx="448">
                  <c:v>1737</c:v>
                </c:pt>
                <c:pt idx="449">
                  <c:v>1737</c:v>
                </c:pt>
                <c:pt idx="450">
                  <c:v>1737</c:v>
                </c:pt>
                <c:pt idx="451">
                  <c:v>1878.5</c:v>
                </c:pt>
                <c:pt idx="452">
                  <c:v>1903</c:v>
                </c:pt>
                <c:pt idx="453">
                  <c:v>2031</c:v>
                </c:pt>
                <c:pt idx="454">
                  <c:v>2040</c:v>
                </c:pt>
                <c:pt idx="455">
                  <c:v>2042</c:v>
                </c:pt>
                <c:pt idx="456">
                  <c:v>2051</c:v>
                </c:pt>
                <c:pt idx="457">
                  <c:v>2053</c:v>
                </c:pt>
                <c:pt idx="458">
                  <c:v>2055</c:v>
                </c:pt>
                <c:pt idx="459">
                  <c:v>2062</c:v>
                </c:pt>
                <c:pt idx="460">
                  <c:v>2073</c:v>
                </c:pt>
                <c:pt idx="461">
                  <c:v>2073</c:v>
                </c:pt>
                <c:pt idx="462">
                  <c:v>2073</c:v>
                </c:pt>
                <c:pt idx="463">
                  <c:v>2073</c:v>
                </c:pt>
                <c:pt idx="464">
                  <c:v>2075</c:v>
                </c:pt>
                <c:pt idx="465">
                  <c:v>2075</c:v>
                </c:pt>
                <c:pt idx="466">
                  <c:v>2075</c:v>
                </c:pt>
                <c:pt idx="467">
                  <c:v>2075</c:v>
                </c:pt>
                <c:pt idx="468">
                  <c:v>2075</c:v>
                </c:pt>
                <c:pt idx="469">
                  <c:v>2075</c:v>
                </c:pt>
                <c:pt idx="470">
                  <c:v>2075</c:v>
                </c:pt>
                <c:pt idx="471">
                  <c:v>2084</c:v>
                </c:pt>
                <c:pt idx="472">
                  <c:v>2103</c:v>
                </c:pt>
                <c:pt idx="473">
                  <c:v>2106</c:v>
                </c:pt>
                <c:pt idx="474">
                  <c:v>2145</c:v>
                </c:pt>
                <c:pt idx="475">
                  <c:v>2150</c:v>
                </c:pt>
                <c:pt idx="476">
                  <c:v>2152</c:v>
                </c:pt>
                <c:pt idx="477">
                  <c:v>2169</c:v>
                </c:pt>
                <c:pt idx="478">
                  <c:v>2196</c:v>
                </c:pt>
                <c:pt idx="479">
                  <c:v>2205</c:v>
                </c:pt>
                <c:pt idx="480">
                  <c:v>2207</c:v>
                </c:pt>
                <c:pt idx="481">
                  <c:v>2207</c:v>
                </c:pt>
                <c:pt idx="482">
                  <c:v>2238</c:v>
                </c:pt>
                <c:pt idx="483">
                  <c:v>2271</c:v>
                </c:pt>
                <c:pt idx="484">
                  <c:v>2273</c:v>
                </c:pt>
                <c:pt idx="485">
                  <c:v>2273</c:v>
                </c:pt>
                <c:pt idx="486">
                  <c:v>2310</c:v>
                </c:pt>
                <c:pt idx="487">
                  <c:v>2396</c:v>
                </c:pt>
                <c:pt idx="488">
                  <c:v>2501</c:v>
                </c:pt>
                <c:pt idx="489">
                  <c:v>2527</c:v>
                </c:pt>
                <c:pt idx="490">
                  <c:v>2578</c:v>
                </c:pt>
                <c:pt idx="491">
                  <c:v>2622</c:v>
                </c:pt>
                <c:pt idx="492">
                  <c:v>2622</c:v>
                </c:pt>
                <c:pt idx="493">
                  <c:v>2633</c:v>
                </c:pt>
                <c:pt idx="494">
                  <c:v>2723</c:v>
                </c:pt>
                <c:pt idx="495">
                  <c:v>2723</c:v>
                </c:pt>
                <c:pt idx="496">
                  <c:v>2723</c:v>
                </c:pt>
                <c:pt idx="497">
                  <c:v>2723</c:v>
                </c:pt>
                <c:pt idx="498">
                  <c:v>2723</c:v>
                </c:pt>
                <c:pt idx="499">
                  <c:v>2723</c:v>
                </c:pt>
                <c:pt idx="500">
                  <c:v>2723</c:v>
                </c:pt>
                <c:pt idx="501">
                  <c:v>2723</c:v>
                </c:pt>
                <c:pt idx="502">
                  <c:v>2731</c:v>
                </c:pt>
                <c:pt idx="503">
                  <c:v>2751</c:v>
                </c:pt>
                <c:pt idx="504">
                  <c:v>2762</c:v>
                </c:pt>
                <c:pt idx="505">
                  <c:v>2762</c:v>
                </c:pt>
                <c:pt idx="506">
                  <c:v>2764</c:v>
                </c:pt>
                <c:pt idx="507">
                  <c:v>2767</c:v>
                </c:pt>
                <c:pt idx="508">
                  <c:v>2767</c:v>
                </c:pt>
                <c:pt idx="509">
                  <c:v>2769</c:v>
                </c:pt>
                <c:pt idx="510">
                  <c:v>2811</c:v>
                </c:pt>
                <c:pt idx="511">
                  <c:v>2826</c:v>
                </c:pt>
                <c:pt idx="512">
                  <c:v>2844</c:v>
                </c:pt>
                <c:pt idx="513">
                  <c:v>2888</c:v>
                </c:pt>
                <c:pt idx="514">
                  <c:v>2901</c:v>
                </c:pt>
                <c:pt idx="515">
                  <c:v>2923</c:v>
                </c:pt>
                <c:pt idx="516">
                  <c:v>2940</c:v>
                </c:pt>
                <c:pt idx="517">
                  <c:v>2942</c:v>
                </c:pt>
                <c:pt idx="518">
                  <c:v>2969</c:v>
                </c:pt>
                <c:pt idx="519">
                  <c:v>2975</c:v>
                </c:pt>
                <c:pt idx="520">
                  <c:v>2991</c:v>
                </c:pt>
                <c:pt idx="521">
                  <c:v>2997</c:v>
                </c:pt>
                <c:pt idx="522">
                  <c:v>3043</c:v>
                </c:pt>
                <c:pt idx="523">
                  <c:v>3044</c:v>
                </c:pt>
                <c:pt idx="524">
                  <c:v>3050</c:v>
                </c:pt>
                <c:pt idx="525">
                  <c:v>3052</c:v>
                </c:pt>
                <c:pt idx="526">
                  <c:v>3221</c:v>
                </c:pt>
                <c:pt idx="527">
                  <c:v>3239</c:v>
                </c:pt>
                <c:pt idx="528">
                  <c:v>3282</c:v>
                </c:pt>
                <c:pt idx="529">
                  <c:v>3315</c:v>
                </c:pt>
                <c:pt idx="530">
                  <c:v>3335</c:v>
                </c:pt>
                <c:pt idx="531">
                  <c:v>3399</c:v>
                </c:pt>
                <c:pt idx="532">
                  <c:v>3419</c:v>
                </c:pt>
                <c:pt idx="533">
                  <c:v>3419</c:v>
                </c:pt>
                <c:pt idx="534">
                  <c:v>3419</c:v>
                </c:pt>
                <c:pt idx="535">
                  <c:v>3419</c:v>
                </c:pt>
                <c:pt idx="536">
                  <c:v>3430</c:v>
                </c:pt>
                <c:pt idx="537">
                  <c:v>3430</c:v>
                </c:pt>
                <c:pt idx="538">
                  <c:v>3430</c:v>
                </c:pt>
                <c:pt idx="539">
                  <c:v>3430</c:v>
                </c:pt>
                <c:pt idx="540">
                  <c:v>3441</c:v>
                </c:pt>
                <c:pt idx="541">
                  <c:v>3470.5</c:v>
                </c:pt>
                <c:pt idx="542">
                  <c:v>3470.5</c:v>
                </c:pt>
                <c:pt idx="543">
                  <c:v>3470.5</c:v>
                </c:pt>
                <c:pt idx="544">
                  <c:v>3472.5</c:v>
                </c:pt>
                <c:pt idx="545">
                  <c:v>3472.5</c:v>
                </c:pt>
                <c:pt idx="546">
                  <c:v>3474</c:v>
                </c:pt>
                <c:pt idx="547">
                  <c:v>3474</c:v>
                </c:pt>
                <c:pt idx="548">
                  <c:v>3474</c:v>
                </c:pt>
                <c:pt idx="549">
                  <c:v>3474</c:v>
                </c:pt>
                <c:pt idx="550">
                  <c:v>3474</c:v>
                </c:pt>
                <c:pt idx="551">
                  <c:v>3474</c:v>
                </c:pt>
                <c:pt idx="552">
                  <c:v>3474</c:v>
                </c:pt>
                <c:pt idx="553">
                  <c:v>3476</c:v>
                </c:pt>
                <c:pt idx="554">
                  <c:v>3479.5</c:v>
                </c:pt>
                <c:pt idx="555">
                  <c:v>3483</c:v>
                </c:pt>
                <c:pt idx="556">
                  <c:v>3483</c:v>
                </c:pt>
                <c:pt idx="557">
                  <c:v>3505</c:v>
                </c:pt>
                <c:pt idx="558">
                  <c:v>3518</c:v>
                </c:pt>
                <c:pt idx="559">
                  <c:v>3529</c:v>
                </c:pt>
                <c:pt idx="560">
                  <c:v>3573</c:v>
                </c:pt>
                <c:pt idx="561">
                  <c:v>3575</c:v>
                </c:pt>
                <c:pt idx="562">
                  <c:v>3617</c:v>
                </c:pt>
                <c:pt idx="563">
                  <c:v>3619</c:v>
                </c:pt>
                <c:pt idx="564">
                  <c:v>3650</c:v>
                </c:pt>
                <c:pt idx="565">
                  <c:v>3753</c:v>
                </c:pt>
                <c:pt idx="566">
                  <c:v>3753</c:v>
                </c:pt>
                <c:pt idx="567">
                  <c:v>3799</c:v>
                </c:pt>
                <c:pt idx="568">
                  <c:v>3869</c:v>
                </c:pt>
                <c:pt idx="569">
                  <c:v>3880</c:v>
                </c:pt>
                <c:pt idx="570">
                  <c:v>3884</c:v>
                </c:pt>
                <c:pt idx="571">
                  <c:v>3917</c:v>
                </c:pt>
                <c:pt idx="572">
                  <c:v>3963</c:v>
                </c:pt>
                <c:pt idx="573">
                  <c:v>4011</c:v>
                </c:pt>
                <c:pt idx="574">
                  <c:v>4022</c:v>
                </c:pt>
                <c:pt idx="575">
                  <c:v>4042</c:v>
                </c:pt>
                <c:pt idx="576">
                  <c:v>4080</c:v>
                </c:pt>
                <c:pt idx="577">
                  <c:v>4080</c:v>
                </c:pt>
                <c:pt idx="578">
                  <c:v>4080</c:v>
                </c:pt>
                <c:pt idx="579">
                  <c:v>4082</c:v>
                </c:pt>
                <c:pt idx="580">
                  <c:v>4082</c:v>
                </c:pt>
                <c:pt idx="581">
                  <c:v>4082</c:v>
                </c:pt>
                <c:pt idx="582">
                  <c:v>4082</c:v>
                </c:pt>
                <c:pt idx="583">
                  <c:v>4091</c:v>
                </c:pt>
                <c:pt idx="584">
                  <c:v>4091</c:v>
                </c:pt>
                <c:pt idx="585">
                  <c:v>4091</c:v>
                </c:pt>
                <c:pt idx="586">
                  <c:v>4091</c:v>
                </c:pt>
                <c:pt idx="587">
                  <c:v>4091</c:v>
                </c:pt>
                <c:pt idx="588">
                  <c:v>4091</c:v>
                </c:pt>
                <c:pt idx="589">
                  <c:v>4091</c:v>
                </c:pt>
                <c:pt idx="590">
                  <c:v>4091</c:v>
                </c:pt>
                <c:pt idx="591">
                  <c:v>4091</c:v>
                </c:pt>
                <c:pt idx="592">
                  <c:v>4091</c:v>
                </c:pt>
                <c:pt idx="593">
                  <c:v>4091</c:v>
                </c:pt>
                <c:pt idx="594">
                  <c:v>4091</c:v>
                </c:pt>
                <c:pt idx="595">
                  <c:v>4091</c:v>
                </c:pt>
                <c:pt idx="596">
                  <c:v>4091</c:v>
                </c:pt>
                <c:pt idx="597">
                  <c:v>4091</c:v>
                </c:pt>
                <c:pt idx="598">
                  <c:v>4091</c:v>
                </c:pt>
                <c:pt idx="599">
                  <c:v>4091</c:v>
                </c:pt>
                <c:pt idx="600">
                  <c:v>4091</c:v>
                </c:pt>
                <c:pt idx="601">
                  <c:v>4119</c:v>
                </c:pt>
                <c:pt idx="602">
                  <c:v>4134</c:v>
                </c:pt>
                <c:pt idx="603">
                  <c:v>4137</c:v>
                </c:pt>
                <c:pt idx="604">
                  <c:v>4137</c:v>
                </c:pt>
                <c:pt idx="605">
                  <c:v>4146</c:v>
                </c:pt>
                <c:pt idx="606">
                  <c:v>4147</c:v>
                </c:pt>
                <c:pt idx="607">
                  <c:v>4198</c:v>
                </c:pt>
                <c:pt idx="608">
                  <c:v>4198</c:v>
                </c:pt>
                <c:pt idx="609">
                  <c:v>4267</c:v>
                </c:pt>
                <c:pt idx="610">
                  <c:v>4280</c:v>
                </c:pt>
                <c:pt idx="611">
                  <c:v>4398</c:v>
                </c:pt>
                <c:pt idx="612">
                  <c:v>4459</c:v>
                </c:pt>
                <c:pt idx="613">
                  <c:v>4624</c:v>
                </c:pt>
                <c:pt idx="614">
                  <c:v>4629</c:v>
                </c:pt>
                <c:pt idx="615">
                  <c:v>4708</c:v>
                </c:pt>
                <c:pt idx="616">
                  <c:v>4774</c:v>
                </c:pt>
                <c:pt idx="617">
                  <c:v>4774</c:v>
                </c:pt>
                <c:pt idx="618">
                  <c:v>4774</c:v>
                </c:pt>
                <c:pt idx="619">
                  <c:v>4774</c:v>
                </c:pt>
                <c:pt idx="620">
                  <c:v>4774</c:v>
                </c:pt>
                <c:pt idx="621">
                  <c:v>4774</c:v>
                </c:pt>
                <c:pt idx="622">
                  <c:v>4774</c:v>
                </c:pt>
                <c:pt idx="623">
                  <c:v>4785</c:v>
                </c:pt>
                <c:pt idx="624">
                  <c:v>4787</c:v>
                </c:pt>
                <c:pt idx="625">
                  <c:v>4787</c:v>
                </c:pt>
                <c:pt idx="626">
                  <c:v>4787</c:v>
                </c:pt>
                <c:pt idx="627">
                  <c:v>4787</c:v>
                </c:pt>
                <c:pt idx="628">
                  <c:v>4787</c:v>
                </c:pt>
                <c:pt idx="629">
                  <c:v>4798</c:v>
                </c:pt>
                <c:pt idx="630">
                  <c:v>4798</c:v>
                </c:pt>
                <c:pt idx="631">
                  <c:v>4798</c:v>
                </c:pt>
                <c:pt idx="632">
                  <c:v>4798</c:v>
                </c:pt>
                <c:pt idx="633">
                  <c:v>4807</c:v>
                </c:pt>
                <c:pt idx="634">
                  <c:v>4813</c:v>
                </c:pt>
                <c:pt idx="635">
                  <c:v>4829</c:v>
                </c:pt>
                <c:pt idx="636">
                  <c:v>4829</c:v>
                </c:pt>
                <c:pt idx="637">
                  <c:v>4829</c:v>
                </c:pt>
                <c:pt idx="638">
                  <c:v>4829</c:v>
                </c:pt>
                <c:pt idx="639">
                  <c:v>4840</c:v>
                </c:pt>
                <c:pt idx="640">
                  <c:v>4842</c:v>
                </c:pt>
                <c:pt idx="641">
                  <c:v>4930</c:v>
                </c:pt>
                <c:pt idx="642">
                  <c:v>4939</c:v>
                </c:pt>
                <c:pt idx="643">
                  <c:v>4941</c:v>
                </c:pt>
                <c:pt idx="644">
                  <c:v>5130</c:v>
                </c:pt>
                <c:pt idx="645">
                  <c:v>5165</c:v>
                </c:pt>
                <c:pt idx="646">
                  <c:v>5230</c:v>
                </c:pt>
                <c:pt idx="647">
                  <c:v>5263</c:v>
                </c:pt>
                <c:pt idx="648">
                  <c:v>5279</c:v>
                </c:pt>
                <c:pt idx="649">
                  <c:v>5290</c:v>
                </c:pt>
                <c:pt idx="650">
                  <c:v>5312</c:v>
                </c:pt>
                <c:pt idx="651">
                  <c:v>5318</c:v>
                </c:pt>
                <c:pt idx="652">
                  <c:v>5325</c:v>
                </c:pt>
                <c:pt idx="653">
                  <c:v>5325</c:v>
                </c:pt>
                <c:pt idx="654">
                  <c:v>5375</c:v>
                </c:pt>
                <c:pt idx="655">
                  <c:v>5390</c:v>
                </c:pt>
                <c:pt idx="656">
                  <c:v>5448</c:v>
                </c:pt>
                <c:pt idx="657">
                  <c:v>5448</c:v>
                </c:pt>
                <c:pt idx="658">
                  <c:v>5448</c:v>
                </c:pt>
                <c:pt idx="659">
                  <c:v>5448</c:v>
                </c:pt>
                <c:pt idx="660">
                  <c:v>5448</c:v>
                </c:pt>
                <c:pt idx="661">
                  <c:v>5448</c:v>
                </c:pt>
                <c:pt idx="662">
                  <c:v>5459</c:v>
                </c:pt>
                <c:pt idx="663">
                  <c:v>5459</c:v>
                </c:pt>
                <c:pt idx="664">
                  <c:v>5461</c:v>
                </c:pt>
                <c:pt idx="665">
                  <c:v>5468</c:v>
                </c:pt>
                <c:pt idx="666">
                  <c:v>5468</c:v>
                </c:pt>
                <c:pt idx="667">
                  <c:v>5470</c:v>
                </c:pt>
                <c:pt idx="668">
                  <c:v>5474</c:v>
                </c:pt>
                <c:pt idx="669">
                  <c:v>5479</c:v>
                </c:pt>
                <c:pt idx="670">
                  <c:v>5481</c:v>
                </c:pt>
                <c:pt idx="671">
                  <c:v>5481</c:v>
                </c:pt>
                <c:pt idx="672">
                  <c:v>5483</c:v>
                </c:pt>
                <c:pt idx="673">
                  <c:v>5490</c:v>
                </c:pt>
                <c:pt idx="674">
                  <c:v>5496</c:v>
                </c:pt>
                <c:pt idx="675">
                  <c:v>5496</c:v>
                </c:pt>
                <c:pt idx="676">
                  <c:v>5497.5</c:v>
                </c:pt>
                <c:pt idx="677">
                  <c:v>5498</c:v>
                </c:pt>
                <c:pt idx="678">
                  <c:v>5503</c:v>
                </c:pt>
                <c:pt idx="679">
                  <c:v>5503</c:v>
                </c:pt>
                <c:pt idx="680">
                  <c:v>5505</c:v>
                </c:pt>
                <c:pt idx="681">
                  <c:v>5505</c:v>
                </c:pt>
                <c:pt idx="682">
                  <c:v>5506.5</c:v>
                </c:pt>
                <c:pt idx="683">
                  <c:v>5506.5</c:v>
                </c:pt>
                <c:pt idx="684">
                  <c:v>5512</c:v>
                </c:pt>
                <c:pt idx="685">
                  <c:v>5525</c:v>
                </c:pt>
                <c:pt idx="686">
                  <c:v>5528.5</c:v>
                </c:pt>
                <c:pt idx="687">
                  <c:v>5530.5</c:v>
                </c:pt>
                <c:pt idx="688">
                  <c:v>5536</c:v>
                </c:pt>
                <c:pt idx="689">
                  <c:v>5560</c:v>
                </c:pt>
                <c:pt idx="690">
                  <c:v>5648</c:v>
                </c:pt>
                <c:pt idx="691">
                  <c:v>5650</c:v>
                </c:pt>
                <c:pt idx="692">
                  <c:v>5760</c:v>
                </c:pt>
                <c:pt idx="693">
                  <c:v>6091</c:v>
                </c:pt>
                <c:pt idx="694">
                  <c:v>6091</c:v>
                </c:pt>
                <c:pt idx="695">
                  <c:v>6131</c:v>
                </c:pt>
                <c:pt idx="696">
                  <c:v>6151</c:v>
                </c:pt>
                <c:pt idx="697">
                  <c:v>6151</c:v>
                </c:pt>
                <c:pt idx="698">
                  <c:v>6153</c:v>
                </c:pt>
                <c:pt idx="699">
                  <c:v>6153</c:v>
                </c:pt>
                <c:pt idx="700">
                  <c:v>6156.5</c:v>
                </c:pt>
                <c:pt idx="701">
                  <c:v>6156.5</c:v>
                </c:pt>
                <c:pt idx="702">
                  <c:v>6241</c:v>
                </c:pt>
                <c:pt idx="703">
                  <c:v>6241</c:v>
                </c:pt>
                <c:pt idx="704">
                  <c:v>6241</c:v>
                </c:pt>
                <c:pt idx="705">
                  <c:v>6241</c:v>
                </c:pt>
                <c:pt idx="706">
                  <c:v>6291</c:v>
                </c:pt>
                <c:pt idx="707">
                  <c:v>6302</c:v>
                </c:pt>
                <c:pt idx="708">
                  <c:v>6361</c:v>
                </c:pt>
                <c:pt idx="709">
                  <c:v>6454</c:v>
                </c:pt>
                <c:pt idx="710">
                  <c:v>6476</c:v>
                </c:pt>
                <c:pt idx="711">
                  <c:v>6577</c:v>
                </c:pt>
                <c:pt idx="712">
                  <c:v>6577</c:v>
                </c:pt>
                <c:pt idx="713">
                  <c:v>6590</c:v>
                </c:pt>
                <c:pt idx="714">
                  <c:v>6612</c:v>
                </c:pt>
                <c:pt idx="715">
                  <c:v>6640</c:v>
                </c:pt>
                <c:pt idx="716">
                  <c:v>6656</c:v>
                </c:pt>
                <c:pt idx="717">
                  <c:v>6680</c:v>
                </c:pt>
                <c:pt idx="718">
                  <c:v>6724</c:v>
                </c:pt>
                <c:pt idx="719">
                  <c:v>6732</c:v>
                </c:pt>
                <c:pt idx="720">
                  <c:v>6741</c:v>
                </c:pt>
                <c:pt idx="721">
                  <c:v>6790</c:v>
                </c:pt>
                <c:pt idx="722">
                  <c:v>6790</c:v>
                </c:pt>
                <c:pt idx="723">
                  <c:v>6792</c:v>
                </c:pt>
                <c:pt idx="724">
                  <c:v>6792</c:v>
                </c:pt>
                <c:pt idx="725">
                  <c:v>6792</c:v>
                </c:pt>
                <c:pt idx="726">
                  <c:v>6792</c:v>
                </c:pt>
                <c:pt idx="727">
                  <c:v>6792</c:v>
                </c:pt>
                <c:pt idx="728">
                  <c:v>6792</c:v>
                </c:pt>
                <c:pt idx="729">
                  <c:v>6792</c:v>
                </c:pt>
                <c:pt idx="730">
                  <c:v>6792</c:v>
                </c:pt>
                <c:pt idx="731">
                  <c:v>6792</c:v>
                </c:pt>
                <c:pt idx="732">
                  <c:v>6792</c:v>
                </c:pt>
                <c:pt idx="733">
                  <c:v>6792</c:v>
                </c:pt>
                <c:pt idx="734">
                  <c:v>6792</c:v>
                </c:pt>
                <c:pt idx="735">
                  <c:v>6792</c:v>
                </c:pt>
                <c:pt idx="736">
                  <c:v>6792</c:v>
                </c:pt>
                <c:pt idx="737">
                  <c:v>6792</c:v>
                </c:pt>
                <c:pt idx="738">
                  <c:v>6794</c:v>
                </c:pt>
                <c:pt idx="739">
                  <c:v>6794</c:v>
                </c:pt>
                <c:pt idx="740">
                  <c:v>6794</c:v>
                </c:pt>
                <c:pt idx="741">
                  <c:v>6794</c:v>
                </c:pt>
                <c:pt idx="742">
                  <c:v>6794</c:v>
                </c:pt>
                <c:pt idx="743">
                  <c:v>6794</c:v>
                </c:pt>
                <c:pt idx="744">
                  <c:v>6794</c:v>
                </c:pt>
                <c:pt idx="745">
                  <c:v>6853</c:v>
                </c:pt>
                <c:pt idx="746">
                  <c:v>6858</c:v>
                </c:pt>
                <c:pt idx="747">
                  <c:v>6858</c:v>
                </c:pt>
                <c:pt idx="748">
                  <c:v>6858</c:v>
                </c:pt>
                <c:pt idx="749">
                  <c:v>6858</c:v>
                </c:pt>
                <c:pt idx="750">
                  <c:v>6875</c:v>
                </c:pt>
                <c:pt idx="751">
                  <c:v>6888</c:v>
                </c:pt>
                <c:pt idx="752">
                  <c:v>6913</c:v>
                </c:pt>
                <c:pt idx="753">
                  <c:v>6943</c:v>
                </c:pt>
                <c:pt idx="754">
                  <c:v>7013</c:v>
                </c:pt>
                <c:pt idx="755">
                  <c:v>7062</c:v>
                </c:pt>
                <c:pt idx="756">
                  <c:v>7121</c:v>
                </c:pt>
                <c:pt idx="757">
                  <c:v>7150</c:v>
                </c:pt>
                <c:pt idx="758">
                  <c:v>7154</c:v>
                </c:pt>
                <c:pt idx="759">
                  <c:v>7222</c:v>
                </c:pt>
                <c:pt idx="760">
                  <c:v>7270</c:v>
                </c:pt>
                <c:pt idx="761">
                  <c:v>7384</c:v>
                </c:pt>
                <c:pt idx="762">
                  <c:v>7385</c:v>
                </c:pt>
                <c:pt idx="763">
                  <c:v>7385</c:v>
                </c:pt>
                <c:pt idx="764">
                  <c:v>7431</c:v>
                </c:pt>
                <c:pt idx="765">
                  <c:v>7440</c:v>
                </c:pt>
                <c:pt idx="766">
                  <c:v>7440</c:v>
                </c:pt>
                <c:pt idx="767">
                  <c:v>7440</c:v>
                </c:pt>
                <c:pt idx="768">
                  <c:v>7440</c:v>
                </c:pt>
                <c:pt idx="769">
                  <c:v>7440</c:v>
                </c:pt>
                <c:pt idx="770">
                  <c:v>7442</c:v>
                </c:pt>
                <c:pt idx="771">
                  <c:v>7442</c:v>
                </c:pt>
                <c:pt idx="772">
                  <c:v>7442</c:v>
                </c:pt>
                <c:pt idx="773">
                  <c:v>7442</c:v>
                </c:pt>
                <c:pt idx="774">
                  <c:v>7464</c:v>
                </c:pt>
                <c:pt idx="775">
                  <c:v>7464</c:v>
                </c:pt>
                <c:pt idx="776">
                  <c:v>7488</c:v>
                </c:pt>
                <c:pt idx="777">
                  <c:v>7501</c:v>
                </c:pt>
                <c:pt idx="778">
                  <c:v>7602</c:v>
                </c:pt>
                <c:pt idx="779">
                  <c:v>7643</c:v>
                </c:pt>
                <c:pt idx="780">
                  <c:v>7648</c:v>
                </c:pt>
                <c:pt idx="781">
                  <c:v>7828</c:v>
                </c:pt>
                <c:pt idx="782">
                  <c:v>8011</c:v>
                </c:pt>
                <c:pt idx="783">
                  <c:v>8022</c:v>
                </c:pt>
                <c:pt idx="784">
                  <c:v>8090</c:v>
                </c:pt>
                <c:pt idx="785">
                  <c:v>8092</c:v>
                </c:pt>
                <c:pt idx="786">
                  <c:v>8147</c:v>
                </c:pt>
                <c:pt idx="787">
                  <c:v>8164</c:v>
                </c:pt>
                <c:pt idx="788">
                  <c:v>8189</c:v>
                </c:pt>
                <c:pt idx="789">
                  <c:v>8208</c:v>
                </c:pt>
                <c:pt idx="790">
                  <c:v>8470</c:v>
                </c:pt>
                <c:pt idx="791">
                  <c:v>8493</c:v>
                </c:pt>
                <c:pt idx="792">
                  <c:v>8685</c:v>
                </c:pt>
                <c:pt idx="793">
                  <c:v>8748</c:v>
                </c:pt>
                <c:pt idx="794">
                  <c:v>8762</c:v>
                </c:pt>
                <c:pt idx="795">
                  <c:v>8792</c:v>
                </c:pt>
                <c:pt idx="796">
                  <c:v>8795</c:v>
                </c:pt>
                <c:pt idx="797">
                  <c:v>8795</c:v>
                </c:pt>
                <c:pt idx="798">
                  <c:v>8795</c:v>
                </c:pt>
                <c:pt idx="799">
                  <c:v>8797</c:v>
                </c:pt>
                <c:pt idx="800">
                  <c:v>8797</c:v>
                </c:pt>
                <c:pt idx="801">
                  <c:v>8805</c:v>
                </c:pt>
                <c:pt idx="802">
                  <c:v>8808</c:v>
                </c:pt>
                <c:pt idx="803">
                  <c:v>8808</c:v>
                </c:pt>
                <c:pt idx="804">
                  <c:v>8808</c:v>
                </c:pt>
                <c:pt idx="805">
                  <c:v>8808</c:v>
                </c:pt>
                <c:pt idx="806">
                  <c:v>8808</c:v>
                </c:pt>
                <c:pt idx="807">
                  <c:v>8808</c:v>
                </c:pt>
                <c:pt idx="808">
                  <c:v>8808</c:v>
                </c:pt>
                <c:pt idx="809">
                  <c:v>8808</c:v>
                </c:pt>
                <c:pt idx="810">
                  <c:v>8808</c:v>
                </c:pt>
                <c:pt idx="811">
                  <c:v>8810</c:v>
                </c:pt>
                <c:pt idx="812">
                  <c:v>8836</c:v>
                </c:pt>
                <c:pt idx="813">
                  <c:v>8847</c:v>
                </c:pt>
                <c:pt idx="814">
                  <c:v>8902</c:v>
                </c:pt>
                <c:pt idx="815">
                  <c:v>8913</c:v>
                </c:pt>
                <c:pt idx="816">
                  <c:v>8913</c:v>
                </c:pt>
                <c:pt idx="817">
                  <c:v>8935</c:v>
                </c:pt>
                <c:pt idx="818">
                  <c:v>8942</c:v>
                </c:pt>
                <c:pt idx="819">
                  <c:v>8953</c:v>
                </c:pt>
                <c:pt idx="820">
                  <c:v>8953</c:v>
                </c:pt>
                <c:pt idx="821">
                  <c:v>8970</c:v>
                </c:pt>
                <c:pt idx="822">
                  <c:v>9107</c:v>
                </c:pt>
                <c:pt idx="823">
                  <c:v>9109</c:v>
                </c:pt>
                <c:pt idx="824">
                  <c:v>9120</c:v>
                </c:pt>
                <c:pt idx="825">
                  <c:v>9144</c:v>
                </c:pt>
                <c:pt idx="826">
                  <c:v>9148</c:v>
                </c:pt>
                <c:pt idx="827">
                  <c:v>9214</c:v>
                </c:pt>
                <c:pt idx="828">
                  <c:v>9291</c:v>
                </c:pt>
                <c:pt idx="829">
                  <c:v>9354</c:v>
                </c:pt>
                <c:pt idx="830">
                  <c:v>9403</c:v>
                </c:pt>
                <c:pt idx="831">
                  <c:v>9435</c:v>
                </c:pt>
                <c:pt idx="832">
                  <c:v>9435</c:v>
                </c:pt>
                <c:pt idx="833">
                  <c:v>9435</c:v>
                </c:pt>
                <c:pt idx="834">
                  <c:v>9447</c:v>
                </c:pt>
                <c:pt idx="835">
                  <c:v>9458</c:v>
                </c:pt>
                <c:pt idx="836">
                  <c:v>9464</c:v>
                </c:pt>
                <c:pt idx="837">
                  <c:v>9469</c:v>
                </c:pt>
                <c:pt idx="838">
                  <c:v>9480</c:v>
                </c:pt>
                <c:pt idx="839">
                  <c:v>9491</c:v>
                </c:pt>
                <c:pt idx="840">
                  <c:v>9541</c:v>
                </c:pt>
                <c:pt idx="841">
                  <c:v>9601</c:v>
                </c:pt>
                <c:pt idx="842">
                  <c:v>9656</c:v>
                </c:pt>
                <c:pt idx="843">
                  <c:v>9669</c:v>
                </c:pt>
                <c:pt idx="844">
                  <c:v>9691</c:v>
                </c:pt>
                <c:pt idx="845">
                  <c:v>9732</c:v>
                </c:pt>
                <c:pt idx="846">
                  <c:v>9798</c:v>
                </c:pt>
                <c:pt idx="847">
                  <c:v>9820</c:v>
                </c:pt>
                <c:pt idx="848">
                  <c:v>9825</c:v>
                </c:pt>
                <c:pt idx="849">
                  <c:v>10050</c:v>
                </c:pt>
                <c:pt idx="850">
                  <c:v>10050</c:v>
                </c:pt>
                <c:pt idx="851">
                  <c:v>10050</c:v>
                </c:pt>
                <c:pt idx="852">
                  <c:v>10097</c:v>
                </c:pt>
                <c:pt idx="853">
                  <c:v>10097</c:v>
                </c:pt>
                <c:pt idx="854">
                  <c:v>10110</c:v>
                </c:pt>
                <c:pt idx="855">
                  <c:v>10110</c:v>
                </c:pt>
                <c:pt idx="856">
                  <c:v>10110</c:v>
                </c:pt>
                <c:pt idx="857">
                  <c:v>10110</c:v>
                </c:pt>
                <c:pt idx="858">
                  <c:v>10110</c:v>
                </c:pt>
                <c:pt idx="859">
                  <c:v>10110</c:v>
                </c:pt>
                <c:pt idx="860">
                  <c:v>10119</c:v>
                </c:pt>
                <c:pt idx="861">
                  <c:v>10141</c:v>
                </c:pt>
                <c:pt idx="862">
                  <c:v>10141</c:v>
                </c:pt>
                <c:pt idx="863">
                  <c:v>10141</c:v>
                </c:pt>
                <c:pt idx="864">
                  <c:v>10141</c:v>
                </c:pt>
                <c:pt idx="865">
                  <c:v>10141</c:v>
                </c:pt>
                <c:pt idx="866">
                  <c:v>10141</c:v>
                </c:pt>
                <c:pt idx="867">
                  <c:v>10149</c:v>
                </c:pt>
                <c:pt idx="868">
                  <c:v>10149</c:v>
                </c:pt>
                <c:pt idx="869">
                  <c:v>10149</c:v>
                </c:pt>
                <c:pt idx="870">
                  <c:v>10165</c:v>
                </c:pt>
                <c:pt idx="871">
                  <c:v>10224</c:v>
                </c:pt>
                <c:pt idx="872">
                  <c:v>10308</c:v>
                </c:pt>
                <c:pt idx="873">
                  <c:v>10407</c:v>
                </c:pt>
                <c:pt idx="874">
                  <c:v>10407</c:v>
                </c:pt>
                <c:pt idx="875">
                  <c:v>10459</c:v>
                </c:pt>
                <c:pt idx="876">
                  <c:v>10472</c:v>
                </c:pt>
                <c:pt idx="877">
                  <c:v>10685</c:v>
                </c:pt>
                <c:pt idx="878">
                  <c:v>10689</c:v>
                </c:pt>
                <c:pt idx="879">
                  <c:v>10703</c:v>
                </c:pt>
                <c:pt idx="880">
                  <c:v>10703</c:v>
                </c:pt>
                <c:pt idx="881">
                  <c:v>10703</c:v>
                </c:pt>
                <c:pt idx="882">
                  <c:v>10707</c:v>
                </c:pt>
                <c:pt idx="883">
                  <c:v>10747</c:v>
                </c:pt>
                <c:pt idx="884">
                  <c:v>10747</c:v>
                </c:pt>
                <c:pt idx="885">
                  <c:v>10758</c:v>
                </c:pt>
                <c:pt idx="886">
                  <c:v>10771</c:v>
                </c:pt>
                <c:pt idx="887">
                  <c:v>10802</c:v>
                </c:pt>
                <c:pt idx="888">
                  <c:v>10804</c:v>
                </c:pt>
                <c:pt idx="889">
                  <c:v>10813</c:v>
                </c:pt>
                <c:pt idx="890">
                  <c:v>10813</c:v>
                </c:pt>
                <c:pt idx="891">
                  <c:v>10813</c:v>
                </c:pt>
                <c:pt idx="892">
                  <c:v>10813</c:v>
                </c:pt>
                <c:pt idx="893">
                  <c:v>10813</c:v>
                </c:pt>
                <c:pt idx="894">
                  <c:v>10813</c:v>
                </c:pt>
                <c:pt idx="895">
                  <c:v>10824</c:v>
                </c:pt>
                <c:pt idx="896">
                  <c:v>10824</c:v>
                </c:pt>
                <c:pt idx="897">
                  <c:v>10835</c:v>
                </c:pt>
                <c:pt idx="898">
                  <c:v>10835</c:v>
                </c:pt>
                <c:pt idx="899">
                  <c:v>10859</c:v>
                </c:pt>
                <c:pt idx="900">
                  <c:v>10868</c:v>
                </c:pt>
                <c:pt idx="901">
                  <c:v>10868</c:v>
                </c:pt>
                <c:pt idx="902">
                  <c:v>10868</c:v>
                </c:pt>
                <c:pt idx="903">
                  <c:v>10868</c:v>
                </c:pt>
                <c:pt idx="904">
                  <c:v>10873.5</c:v>
                </c:pt>
                <c:pt idx="905">
                  <c:v>10873.5</c:v>
                </c:pt>
                <c:pt idx="906">
                  <c:v>10877.5</c:v>
                </c:pt>
                <c:pt idx="907">
                  <c:v>10886.5</c:v>
                </c:pt>
                <c:pt idx="908">
                  <c:v>10886.5</c:v>
                </c:pt>
                <c:pt idx="909">
                  <c:v>10903</c:v>
                </c:pt>
                <c:pt idx="910">
                  <c:v>10905</c:v>
                </c:pt>
                <c:pt idx="911">
                  <c:v>10905</c:v>
                </c:pt>
                <c:pt idx="912">
                  <c:v>10947</c:v>
                </c:pt>
                <c:pt idx="913">
                  <c:v>10947</c:v>
                </c:pt>
                <c:pt idx="914">
                  <c:v>10947</c:v>
                </c:pt>
                <c:pt idx="915">
                  <c:v>10958</c:v>
                </c:pt>
                <c:pt idx="916">
                  <c:v>10958</c:v>
                </c:pt>
                <c:pt idx="917">
                  <c:v>10958</c:v>
                </c:pt>
                <c:pt idx="918">
                  <c:v>11030</c:v>
                </c:pt>
                <c:pt idx="919">
                  <c:v>11035</c:v>
                </c:pt>
                <c:pt idx="920">
                  <c:v>11035</c:v>
                </c:pt>
                <c:pt idx="921">
                  <c:v>11037</c:v>
                </c:pt>
                <c:pt idx="922">
                  <c:v>11037</c:v>
                </c:pt>
                <c:pt idx="923">
                  <c:v>11037</c:v>
                </c:pt>
                <c:pt idx="924">
                  <c:v>11298</c:v>
                </c:pt>
                <c:pt idx="925">
                  <c:v>11329</c:v>
                </c:pt>
                <c:pt idx="926">
                  <c:v>11329</c:v>
                </c:pt>
                <c:pt idx="927">
                  <c:v>11342</c:v>
                </c:pt>
                <c:pt idx="928">
                  <c:v>11397</c:v>
                </c:pt>
                <c:pt idx="929">
                  <c:v>11397</c:v>
                </c:pt>
                <c:pt idx="930">
                  <c:v>11397</c:v>
                </c:pt>
                <c:pt idx="931">
                  <c:v>11397</c:v>
                </c:pt>
                <c:pt idx="932">
                  <c:v>11397</c:v>
                </c:pt>
                <c:pt idx="933">
                  <c:v>11408</c:v>
                </c:pt>
                <c:pt idx="934">
                  <c:v>11413.5</c:v>
                </c:pt>
                <c:pt idx="935">
                  <c:v>11413.5</c:v>
                </c:pt>
                <c:pt idx="936">
                  <c:v>11430</c:v>
                </c:pt>
                <c:pt idx="937">
                  <c:v>11436</c:v>
                </c:pt>
                <c:pt idx="938">
                  <c:v>11436</c:v>
                </c:pt>
                <c:pt idx="939">
                  <c:v>11454</c:v>
                </c:pt>
                <c:pt idx="940">
                  <c:v>11454</c:v>
                </c:pt>
                <c:pt idx="941">
                  <c:v>11454</c:v>
                </c:pt>
                <c:pt idx="942">
                  <c:v>11454</c:v>
                </c:pt>
                <c:pt idx="943">
                  <c:v>11460</c:v>
                </c:pt>
                <c:pt idx="944">
                  <c:v>11460</c:v>
                </c:pt>
                <c:pt idx="945">
                  <c:v>11470.5</c:v>
                </c:pt>
                <c:pt idx="946">
                  <c:v>11470.5</c:v>
                </c:pt>
                <c:pt idx="947">
                  <c:v>11474</c:v>
                </c:pt>
                <c:pt idx="948">
                  <c:v>11474</c:v>
                </c:pt>
                <c:pt idx="949">
                  <c:v>11474</c:v>
                </c:pt>
                <c:pt idx="950">
                  <c:v>11487</c:v>
                </c:pt>
                <c:pt idx="951">
                  <c:v>11487</c:v>
                </c:pt>
                <c:pt idx="952">
                  <c:v>11487</c:v>
                </c:pt>
                <c:pt idx="953">
                  <c:v>11496</c:v>
                </c:pt>
                <c:pt idx="954">
                  <c:v>11509</c:v>
                </c:pt>
                <c:pt idx="955">
                  <c:v>11509</c:v>
                </c:pt>
                <c:pt idx="956">
                  <c:v>11509</c:v>
                </c:pt>
                <c:pt idx="957">
                  <c:v>11509</c:v>
                </c:pt>
                <c:pt idx="958">
                  <c:v>11509</c:v>
                </c:pt>
                <c:pt idx="959">
                  <c:v>11572</c:v>
                </c:pt>
                <c:pt idx="960">
                  <c:v>11641</c:v>
                </c:pt>
                <c:pt idx="961">
                  <c:v>11660</c:v>
                </c:pt>
                <c:pt idx="962">
                  <c:v>11707</c:v>
                </c:pt>
                <c:pt idx="963">
                  <c:v>11781</c:v>
                </c:pt>
                <c:pt idx="964">
                  <c:v>11959</c:v>
                </c:pt>
                <c:pt idx="965">
                  <c:v>11979</c:v>
                </c:pt>
                <c:pt idx="966">
                  <c:v>12064</c:v>
                </c:pt>
                <c:pt idx="967">
                  <c:v>12069</c:v>
                </c:pt>
                <c:pt idx="968">
                  <c:v>12104</c:v>
                </c:pt>
                <c:pt idx="969">
                  <c:v>12119</c:v>
                </c:pt>
                <c:pt idx="970">
                  <c:v>12159</c:v>
                </c:pt>
                <c:pt idx="971">
                  <c:v>12159</c:v>
                </c:pt>
                <c:pt idx="972">
                  <c:v>12159</c:v>
                </c:pt>
                <c:pt idx="973">
                  <c:v>12159</c:v>
                </c:pt>
                <c:pt idx="974">
                  <c:v>12159</c:v>
                </c:pt>
                <c:pt idx="975">
                  <c:v>12159</c:v>
                </c:pt>
                <c:pt idx="976">
                  <c:v>12168</c:v>
                </c:pt>
                <c:pt idx="977">
                  <c:v>12194</c:v>
                </c:pt>
                <c:pt idx="978">
                  <c:v>12200</c:v>
                </c:pt>
                <c:pt idx="979">
                  <c:v>12209</c:v>
                </c:pt>
                <c:pt idx="980">
                  <c:v>12258</c:v>
                </c:pt>
                <c:pt idx="981">
                  <c:v>12258</c:v>
                </c:pt>
                <c:pt idx="982">
                  <c:v>12258</c:v>
                </c:pt>
                <c:pt idx="983">
                  <c:v>12258</c:v>
                </c:pt>
                <c:pt idx="984">
                  <c:v>12258</c:v>
                </c:pt>
                <c:pt idx="985">
                  <c:v>12258</c:v>
                </c:pt>
                <c:pt idx="986">
                  <c:v>12259</c:v>
                </c:pt>
                <c:pt idx="987">
                  <c:v>12264</c:v>
                </c:pt>
                <c:pt idx="988">
                  <c:v>12334</c:v>
                </c:pt>
                <c:pt idx="989">
                  <c:v>12537</c:v>
                </c:pt>
                <c:pt idx="990">
                  <c:v>12574</c:v>
                </c:pt>
                <c:pt idx="991">
                  <c:v>12589</c:v>
                </c:pt>
                <c:pt idx="992">
                  <c:v>12730</c:v>
                </c:pt>
                <c:pt idx="993">
                  <c:v>12743</c:v>
                </c:pt>
                <c:pt idx="994">
                  <c:v>12807</c:v>
                </c:pt>
                <c:pt idx="995">
                  <c:v>12809</c:v>
                </c:pt>
                <c:pt idx="996">
                  <c:v>12809</c:v>
                </c:pt>
                <c:pt idx="997">
                  <c:v>12809</c:v>
                </c:pt>
                <c:pt idx="998">
                  <c:v>12809</c:v>
                </c:pt>
                <c:pt idx="999">
                  <c:v>13070</c:v>
                </c:pt>
                <c:pt idx="1000">
                  <c:v>13127</c:v>
                </c:pt>
                <c:pt idx="1001">
                  <c:v>13149</c:v>
                </c:pt>
                <c:pt idx="1002">
                  <c:v>13193</c:v>
                </c:pt>
                <c:pt idx="1003">
                  <c:v>13296</c:v>
                </c:pt>
                <c:pt idx="1004">
                  <c:v>13340</c:v>
                </c:pt>
                <c:pt idx="1005">
                  <c:v>13413</c:v>
                </c:pt>
                <c:pt idx="1006">
                  <c:v>13424</c:v>
                </c:pt>
                <c:pt idx="1007">
                  <c:v>13459</c:v>
                </c:pt>
                <c:pt idx="1008">
                  <c:v>13467</c:v>
                </c:pt>
                <c:pt idx="1009">
                  <c:v>13514</c:v>
                </c:pt>
                <c:pt idx="1010">
                  <c:v>13514</c:v>
                </c:pt>
                <c:pt idx="1011">
                  <c:v>13514</c:v>
                </c:pt>
                <c:pt idx="1012">
                  <c:v>13514</c:v>
                </c:pt>
                <c:pt idx="1013">
                  <c:v>13514</c:v>
                </c:pt>
                <c:pt idx="1014">
                  <c:v>13514</c:v>
                </c:pt>
                <c:pt idx="1015">
                  <c:v>13531</c:v>
                </c:pt>
                <c:pt idx="1016">
                  <c:v>13602</c:v>
                </c:pt>
                <c:pt idx="1017">
                  <c:v>13613</c:v>
                </c:pt>
                <c:pt idx="1018">
                  <c:v>13624</c:v>
                </c:pt>
                <c:pt idx="1019">
                  <c:v>13626</c:v>
                </c:pt>
                <c:pt idx="1020">
                  <c:v>13747</c:v>
                </c:pt>
                <c:pt idx="1021">
                  <c:v>13948</c:v>
                </c:pt>
                <c:pt idx="1022">
                  <c:v>13951</c:v>
                </c:pt>
                <c:pt idx="1023">
                  <c:v>14014</c:v>
                </c:pt>
                <c:pt idx="1024">
                  <c:v>14146</c:v>
                </c:pt>
                <c:pt idx="1025">
                  <c:v>14186</c:v>
                </c:pt>
                <c:pt idx="1026">
                  <c:v>14186</c:v>
                </c:pt>
                <c:pt idx="1027">
                  <c:v>14296</c:v>
                </c:pt>
                <c:pt idx="1028">
                  <c:v>14403</c:v>
                </c:pt>
                <c:pt idx="1029">
                  <c:v>14447</c:v>
                </c:pt>
                <c:pt idx="1030">
                  <c:v>14498</c:v>
                </c:pt>
                <c:pt idx="1031">
                  <c:v>14544</c:v>
                </c:pt>
                <c:pt idx="1032">
                  <c:v>14713</c:v>
                </c:pt>
                <c:pt idx="1033">
                  <c:v>14713</c:v>
                </c:pt>
                <c:pt idx="1034">
                  <c:v>14713</c:v>
                </c:pt>
                <c:pt idx="1035">
                  <c:v>14741</c:v>
                </c:pt>
                <c:pt idx="1036">
                  <c:v>14825</c:v>
                </c:pt>
                <c:pt idx="1037">
                  <c:v>14825</c:v>
                </c:pt>
                <c:pt idx="1038">
                  <c:v>14825</c:v>
                </c:pt>
                <c:pt idx="1039">
                  <c:v>14825</c:v>
                </c:pt>
                <c:pt idx="1040">
                  <c:v>14825</c:v>
                </c:pt>
                <c:pt idx="1041">
                  <c:v>14836</c:v>
                </c:pt>
                <c:pt idx="1042">
                  <c:v>14836</c:v>
                </c:pt>
                <c:pt idx="1043">
                  <c:v>14836</c:v>
                </c:pt>
                <c:pt idx="1044">
                  <c:v>14853</c:v>
                </c:pt>
                <c:pt idx="1045">
                  <c:v>14897</c:v>
                </c:pt>
                <c:pt idx="1046">
                  <c:v>14913</c:v>
                </c:pt>
                <c:pt idx="1047">
                  <c:v>14932</c:v>
                </c:pt>
                <c:pt idx="1048">
                  <c:v>14935</c:v>
                </c:pt>
                <c:pt idx="1049">
                  <c:v>14941</c:v>
                </c:pt>
                <c:pt idx="1050">
                  <c:v>14951.5</c:v>
                </c:pt>
                <c:pt idx="1051">
                  <c:v>14951.5</c:v>
                </c:pt>
                <c:pt idx="1052">
                  <c:v>14968</c:v>
                </c:pt>
                <c:pt idx="1053">
                  <c:v>14974</c:v>
                </c:pt>
                <c:pt idx="1054">
                  <c:v>14981</c:v>
                </c:pt>
                <c:pt idx="1055">
                  <c:v>14981</c:v>
                </c:pt>
                <c:pt idx="1056">
                  <c:v>14981</c:v>
                </c:pt>
                <c:pt idx="1057">
                  <c:v>15031</c:v>
                </c:pt>
                <c:pt idx="1058">
                  <c:v>15031</c:v>
                </c:pt>
                <c:pt idx="1059">
                  <c:v>15064</c:v>
                </c:pt>
                <c:pt idx="1060">
                  <c:v>15069</c:v>
                </c:pt>
                <c:pt idx="1061">
                  <c:v>15249</c:v>
                </c:pt>
                <c:pt idx="1062">
                  <c:v>15249</c:v>
                </c:pt>
                <c:pt idx="1063">
                  <c:v>15249</c:v>
                </c:pt>
                <c:pt idx="1064">
                  <c:v>15295</c:v>
                </c:pt>
                <c:pt idx="1065">
                  <c:v>15330</c:v>
                </c:pt>
                <c:pt idx="1066">
                  <c:v>15420</c:v>
                </c:pt>
                <c:pt idx="1067">
                  <c:v>15464</c:v>
                </c:pt>
                <c:pt idx="1068">
                  <c:v>15472</c:v>
                </c:pt>
                <c:pt idx="1069">
                  <c:v>15497</c:v>
                </c:pt>
                <c:pt idx="1070">
                  <c:v>15499</c:v>
                </c:pt>
                <c:pt idx="1071">
                  <c:v>15508</c:v>
                </c:pt>
                <c:pt idx="1072">
                  <c:v>15508</c:v>
                </c:pt>
                <c:pt idx="1073">
                  <c:v>15525</c:v>
                </c:pt>
                <c:pt idx="1074">
                  <c:v>15591</c:v>
                </c:pt>
                <c:pt idx="1075">
                  <c:v>15613</c:v>
                </c:pt>
                <c:pt idx="1076">
                  <c:v>15613</c:v>
                </c:pt>
                <c:pt idx="1077">
                  <c:v>15618</c:v>
                </c:pt>
                <c:pt idx="1078">
                  <c:v>15631</c:v>
                </c:pt>
                <c:pt idx="1079">
                  <c:v>15635</c:v>
                </c:pt>
                <c:pt idx="1080">
                  <c:v>15637</c:v>
                </c:pt>
                <c:pt idx="1081">
                  <c:v>15646</c:v>
                </c:pt>
                <c:pt idx="1082">
                  <c:v>15675</c:v>
                </c:pt>
                <c:pt idx="1083">
                  <c:v>15675</c:v>
                </c:pt>
                <c:pt idx="1084">
                  <c:v>15675</c:v>
                </c:pt>
                <c:pt idx="1085">
                  <c:v>15675</c:v>
                </c:pt>
                <c:pt idx="1086">
                  <c:v>15686</c:v>
                </c:pt>
                <c:pt idx="1087">
                  <c:v>15729</c:v>
                </c:pt>
                <c:pt idx="1088">
                  <c:v>15738</c:v>
                </c:pt>
                <c:pt idx="1089">
                  <c:v>15741</c:v>
                </c:pt>
                <c:pt idx="1090">
                  <c:v>15785</c:v>
                </c:pt>
                <c:pt idx="1091">
                  <c:v>15793</c:v>
                </c:pt>
                <c:pt idx="1092">
                  <c:v>15798</c:v>
                </c:pt>
                <c:pt idx="1093">
                  <c:v>16013</c:v>
                </c:pt>
                <c:pt idx="1094">
                  <c:v>16172</c:v>
                </c:pt>
                <c:pt idx="1095">
                  <c:v>16219</c:v>
                </c:pt>
                <c:pt idx="1096">
                  <c:v>16221</c:v>
                </c:pt>
                <c:pt idx="1097">
                  <c:v>16230</c:v>
                </c:pt>
                <c:pt idx="1098">
                  <c:v>16230</c:v>
                </c:pt>
                <c:pt idx="1099">
                  <c:v>16230</c:v>
                </c:pt>
                <c:pt idx="1100">
                  <c:v>16241</c:v>
                </c:pt>
                <c:pt idx="1101">
                  <c:v>16247</c:v>
                </c:pt>
                <c:pt idx="1102">
                  <c:v>16247</c:v>
                </c:pt>
                <c:pt idx="1103">
                  <c:v>16292</c:v>
                </c:pt>
                <c:pt idx="1104">
                  <c:v>16296</c:v>
                </c:pt>
                <c:pt idx="1105">
                  <c:v>16301</c:v>
                </c:pt>
                <c:pt idx="1106">
                  <c:v>16329</c:v>
                </c:pt>
                <c:pt idx="1107">
                  <c:v>16331</c:v>
                </c:pt>
                <c:pt idx="1108">
                  <c:v>16434</c:v>
                </c:pt>
                <c:pt idx="1109">
                  <c:v>16471</c:v>
                </c:pt>
                <c:pt idx="1110">
                  <c:v>16471</c:v>
                </c:pt>
                <c:pt idx="1111">
                  <c:v>16654</c:v>
                </c:pt>
                <c:pt idx="1112">
                  <c:v>16753</c:v>
                </c:pt>
                <c:pt idx="1113">
                  <c:v>16753</c:v>
                </c:pt>
                <c:pt idx="1114">
                  <c:v>16753</c:v>
                </c:pt>
                <c:pt idx="1115">
                  <c:v>16753</c:v>
                </c:pt>
                <c:pt idx="1116">
                  <c:v>16753</c:v>
                </c:pt>
                <c:pt idx="1117">
                  <c:v>16753</c:v>
                </c:pt>
                <c:pt idx="1118">
                  <c:v>16783</c:v>
                </c:pt>
                <c:pt idx="1119">
                  <c:v>16792</c:v>
                </c:pt>
                <c:pt idx="1120">
                  <c:v>16852</c:v>
                </c:pt>
                <c:pt idx="1121">
                  <c:v>16852</c:v>
                </c:pt>
                <c:pt idx="1122">
                  <c:v>16858</c:v>
                </c:pt>
                <c:pt idx="1123">
                  <c:v>16869</c:v>
                </c:pt>
                <c:pt idx="1124">
                  <c:v>16902</c:v>
                </c:pt>
                <c:pt idx="1125">
                  <c:v>16968</c:v>
                </c:pt>
                <c:pt idx="1126">
                  <c:v>16970</c:v>
                </c:pt>
                <c:pt idx="1127">
                  <c:v>17038</c:v>
                </c:pt>
                <c:pt idx="1128">
                  <c:v>17080</c:v>
                </c:pt>
                <c:pt idx="1129">
                  <c:v>17089</c:v>
                </c:pt>
                <c:pt idx="1130">
                  <c:v>17089</c:v>
                </c:pt>
                <c:pt idx="1131">
                  <c:v>17089</c:v>
                </c:pt>
                <c:pt idx="1132">
                  <c:v>17089</c:v>
                </c:pt>
                <c:pt idx="1133">
                  <c:v>17089</c:v>
                </c:pt>
                <c:pt idx="1134">
                  <c:v>17089</c:v>
                </c:pt>
                <c:pt idx="1135">
                  <c:v>17104</c:v>
                </c:pt>
                <c:pt idx="1136">
                  <c:v>17115</c:v>
                </c:pt>
                <c:pt idx="1137">
                  <c:v>17194</c:v>
                </c:pt>
                <c:pt idx="1138">
                  <c:v>17251</c:v>
                </c:pt>
                <c:pt idx="1139">
                  <c:v>17299</c:v>
                </c:pt>
                <c:pt idx="1140">
                  <c:v>17310</c:v>
                </c:pt>
                <c:pt idx="1141">
                  <c:v>17348</c:v>
                </c:pt>
                <c:pt idx="1142">
                  <c:v>17376</c:v>
                </c:pt>
                <c:pt idx="1143">
                  <c:v>17501</c:v>
                </c:pt>
                <c:pt idx="1144">
                  <c:v>17534</c:v>
                </c:pt>
                <c:pt idx="1145">
                  <c:v>17537</c:v>
                </c:pt>
                <c:pt idx="1146">
                  <c:v>17537</c:v>
                </c:pt>
                <c:pt idx="1147">
                  <c:v>17537</c:v>
                </c:pt>
                <c:pt idx="1148">
                  <c:v>17537</c:v>
                </c:pt>
                <c:pt idx="1149">
                  <c:v>17537</c:v>
                </c:pt>
                <c:pt idx="1150">
                  <c:v>17537</c:v>
                </c:pt>
                <c:pt idx="1151">
                  <c:v>17537</c:v>
                </c:pt>
                <c:pt idx="1152">
                  <c:v>17537</c:v>
                </c:pt>
                <c:pt idx="1153">
                  <c:v>17631</c:v>
                </c:pt>
                <c:pt idx="1154">
                  <c:v>17640</c:v>
                </c:pt>
                <c:pt idx="1155">
                  <c:v>17681</c:v>
                </c:pt>
                <c:pt idx="1156">
                  <c:v>17734</c:v>
                </c:pt>
                <c:pt idx="1157">
                  <c:v>17754</c:v>
                </c:pt>
                <c:pt idx="1158">
                  <c:v>17820</c:v>
                </c:pt>
                <c:pt idx="1159">
                  <c:v>17844</c:v>
                </c:pt>
                <c:pt idx="1160">
                  <c:v>17914</c:v>
                </c:pt>
                <c:pt idx="1161">
                  <c:v>17914</c:v>
                </c:pt>
                <c:pt idx="1162">
                  <c:v>18002</c:v>
                </c:pt>
                <c:pt idx="1163">
                  <c:v>18002</c:v>
                </c:pt>
                <c:pt idx="1164">
                  <c:v>18002</c:v>
                </c:pt>
                <c:pt idx="1165">
                  <c:v>18051</c:v>
                </c:pt>
                <c:pt idx="1166">
                  <c:v>18070</c:v>
                </c:pt>
                <c:pt idx="1167">
                  <c:v>18075</c:v>
                </c:pt>
                <c:pt idx="1168">
                  <c:v>18086</c:v>
                </c:pt>
                <c:pt idx="1169">
                  <c:v>18108</c:v>
                </c:pt>
                <c:pt idx="1170">
                  <c:v>18108</c:v>
                </c:pt>
                <c:pt idx="1171">
                  <c:v>18130</c:v>
                </c:pt>
                <c:pt idx="1172">
                  <c:v>18130</c:v>
                </c:pt>
                <c:pt idx="1173">
                  <c:v>18180</c:v>
                </c:pt>
                <c:pt idx="1174">
                  <c:v>18182</c:v>
                </c:pt>
                <c:pt idx="1175">
                  <c:v>18272</c:v>
                </c:pt>
                <c:pt idx="1176">
                  <c:v>18279</c:v>
                </c:pt>
                <c:pt idx="1177">
                  <c:v>18330</c:v>
                </c:pt>
                <c:pt idx="1178">
                  <c:v>18338</c:v>
                </c:pt>
                <c:pt idx="1179">
                  <c:v>18347</c:v>
                </c:pt>
                <c:pt idx="1180">
                  <c:v>18349</c:v>
                </c:pt>
                <c:pt idx="1181">
                  <c:v>18471.5</c:v>
                </c:pt>
                <c:pt idx="1182">
                  <c:v>18549</c:v>
                </c:pt>
                <c:pt idx="1183">
                  <c:v>18587</c:v>
                </c:pt>
                <c:pt idx="1184">
                  <c:v>18587</c:v>
                </c:pt>
                <c:pt idx="1185">
                  <c:v>18636.5</c:v>
                </c:pt>
                <c:pt idx="1186">
                  <c:v>18636.5</c:v>
                </c:pt>
                <c:pt idx="1187">
                  <c:v>18660.5</c:v>
                </c:pt>
                <c:pt idx="1188">
                  <c:v>18660.5</c:v>
                </c:pt>
                <c:pt idx="1189">
                  <c:v>18682.5</c:v>
                </c:pt>
                <c:pt idx="1190">
                  <c:v>18682.5</c:v>
                </c:pt>
                <c:pt idx="1191">
                  <c:v>18695</c:v>
                </c:pt>
                <c:pt idx="1192">
                  <c:v>18695</c:v>
                </c:pt>
                <c:pt idx="1193">
                  <c:v>18780</c:v>
                </c:pt>
                <c:pt idx="1194">
                  <c:v>18826</c:v>
                </c:pt>
                <c:pt idx="1195">
                  <c:v>18826</c:v>
                </c:pt>
                <c:pt idx="1196">
                  <c:v>18826</c:v>
                </c:pt>
                <c:pt idx="1197">
                  <c:v>18826</c:v>
                </c:pt>
                <c:pt idx="1198">
                  <c:v>18878</c:v>
                </c:pt>
                <c:pt idx="1199">
                  <c:v>18934</c:v>
                </c:pt>
                <c:pt idx="1200">
                  <c:v>19045</c:v>
                </c:pt>
                <c:pt idx="1201">
                  <c:v>19353</c:v>
                </c:pt>
                <c:pt idx="1202">
                  <c:v>19353</c:v>
                </c:pt>
                <c:pt idx="1203">
                  <c:v>19416</c:v>
                </c:pt>
                <c:pt idx="1204">
                  <c:v>19436</c:v>
                </c:pt>
                <c:pt idx="1205">
                  <c:v>19451</c:v>
                </c:pt>
                <c:pt idx="1206">
                  <c:v>19597</c:v>
                </c:pt>
                <c:pt idx="1207">
                  <c:v>19597</c:v>
                </c:pt>
                <c:pt idx="1208">
                  <c:v>19597</c:v>
                </c:pt>
                <c:pt idx="1209">
                  <c:v>19597</c:v>
                </c:pt>
                <c:pt idx="1210">
                  <c:v>19638</c:v>
                </c:pt>
                <c:pt idx="1211">
                  <c:v>19671</c:v>
                </c:pt>
                <c:pt idx="1212">
                  <c:v>19693</c:v>
                </c:pt>
                <c:pt idx="1213">
                  <c:v>19712</c:v>
                </c:pt>
                <c:pt idx="1214">
                  <c:v>19712</c:v>
                </c:pt>
                <c:pt idx="1215">
                  <c:v>19712</c:v>
                </c:pt>
                <c:pt idx="1216">
                  <c:v>19955</c:v>
                </c:pt>
                <c:pt idx="1217">
                  <c:v>19955</c:v>
                </c:pt>
                <c:pt idx="1218">
                  <c:v>19957</c:v>
                </c:pt>
                <c:pt idx="1219">
                  <c:v>19957</c:v>
                </c:pt>
                <c:pt idx="1220">
                  <c:v>20043</c:v>
                </c:pt>
                <c:pt idx="1221">
                  <c:v>20043</c:v>
                </c:pt>
                <c:pt idx="1222">
                  <c:v>20043</c:v>
                </c:pt>
                <c:pt idx="1223">
                  <c:v>20079</c:v>
                </c:pt>
                <c:pt idx="1224">
                  <c:v>20081</c:v>
                </c:pt>
                <c:pt idx="1225">
                  <c:v>20099</c:v>
                </c:pt>
                <c:pt idx="1226">
                  <c:v>20112</c:v>
                </c:pt>
                <c:pt idx="1227">
                  <c:v>20114</c:v>
                </c:pt>
                <c:pt idx="1228">
                  <c:v>20123</c:v>
                </c:pt>
                <c:pt idx="1229">
                  <c:v>20123</c:v>
                </c:pt>
                <c:pt idx="1230">
                  <c:v>20132</c:v>
                </c:pt>
                <c:pt idx="1231">
                  <c:v>20145</c:v>
                </c:pt>
                <c:pt idx="1232">
                  <c:v>20154</c:v>
                </c:pt>
                <c:pt idx="1233">
                  <c:v>20263.5</c:v>
                </c:pt>
                <c:pt idx="1234">
                  <c:v>20313</c:v>
                </c:pt>
                <c:pt idx="1235">
                  <c:v>20313</c:v>
                </c:pt>
                <c:pt idx="1236">
                  <c:v>20315</c:v>
                </c:pt>
                <c:pt idx="1237">
                  <c:v>20315</c:v>
                </c:pt>
                <c:pt idx="1238">
                  <c:v>20315</c:v>
                </c:pt>
                <c:pt idx="1239">
                  <c:v>20362</c:v>
                </c:pt>
                <c:pt idx="1240">
                  <c:v>20362</c:v>
                </c:pt>
                <c:pt idx="1241">
                  <c:v>20362</c:v>
                </c:pt>
                <c:pt idx="1242">
                  <c:v>20504</c:v>
                </c:pt>
                <c:pt idx="1243">
                  <c:v>20688</c:v>
                </c:pt>
                <c:pt idx="1244">
                  <c:v>20820</c:v>
                </c:pt>
                <c:pt idx="1245">
                  <c:v>21066</c:v>
                </c:pt>
                <c:pt idx="1246">
                  <c:v>21333</c:v>
                </c:pt>
                <c:pt idx="1247">
                  <c:v>21334</c:v>
                </c:pt>
                <c:pt idx="1248">
                  <c:v>21334</c:v>
                </c:pt>
                <c:pt idx="1249">
                  <c:v>21428</c:v>
                </c:pt>
                <c:pt idx="1250">
                  <c:v>21429.5</c:v>
                </c:pt>
                <c:pt idx="1251">
                  <c:v>21494</c:v>
                </c:pt>
                <c:pt idx="1252">
                  <c:v>21494</c:v>
                </c:pt>
                <c:pt idx="1253">
                  <c:v>21494</c:v>
                </c:pt>
                <c:pt idx="1254">
                  <c:v>21494</c:v>
                </c:pt>
                <c:pt idx="1255">
                  <c:v>21513</c:v>
                </c:pt>
                <c:pt idx="1256">
                  <c:v>21556.5</c:v>
                </c:pt>
                <c:pt idx="1257">
                  <c:v>21667</c:v>
                </c:pt>
                <c:pt idx="1258">
                  <c:v>21731</c:v>
                </c:pt>
                <c:pt idx="1259">
                  <c:v>22002.5</c:v>
                </c:pt>
                <c:pt idx="1260">
                  <c:v>22104</c:v>
                </c:pt>
                <c:pt idx="1261">
                  <c:v>22123.5</c:v>
                </c:pt>
                <c:pt idx="1262">
                  <c:v>22169.5</c:v>
                </c:pt>
                <c:pt idx="1263">
                  <c:v>22177</c:v>
                </c:pt>
                <c:pt idx="1264">
                  <c:v>22184.5</c:v>
                </c:pt>
                <c:pt idx="1265">
                  <c:v>22184.5</c:v>
                </c:pt>
                <c:pt idx="1266">
                  <c:v>22226.5</c:v>
                </c:pt>
                <c:pt idx="1267">
                  <c:v>22254</c:v>
                </c:pt>
                <c:pt idx="1268">
                  <c:v>22323.5</c:v>
                </c:pt>
                <c:pt idx="1269">
                  <c:v>22338.5</c:v>
                </c:pt>
                <c:pt idx="1270">
                  <c:v>22367.5</c:v>
                </c:pt>
                <c:pt idx="1271">
                  <c:v>22368</c:v>
                </c:pt>
                <c:pt idx="1272">
                  <c:v>22386</c:v>
                </c:pt>
                <c:pt idx="1273">
                  <c:v>22388</c:v>
                </c:pt>
                <c:pt idx="1274">
                  <c:v>22419</c:v>
                </c:pt>
                <c:pt idx="1275">
                  <c:v>22618</c:v>
                </c:pt>
                <c:pt idx="1276">
                  <c:v>22624</c:v>
                </c:pt>
                <c:pt idx="1277">
                  <c:v>22743</c:v>
                </c:pt>
                <c:pt idx="1278">
                  <c:v>23079</c:v>
                </c:pt>
                <c:pt idx="1279">
                  <c:v>23579</c:v>
                </c:pt>
                <c:pt idx="1280">
                  <c:v>23595</c:v>
                </c:pt>
                <c:pt idx="1281">
                  <c:v>23597</c:v>
                </c:pt>
                <c:pt idx="1282">
                  <c:v>24045</c:v>
                </c:pt>
                <c:pt idx="1283">
                  <c:v>24045</c:v>
                </c:pt>
                <c:pt idx="1284">
                  <c:v>24158</c:v>
                </c:pt>
                <c:pt idx="1285">
                  <c:v>24176.5</c:v>
                </c:pt>
                <c:pt idx="1286">
                  <c:v>24218.5</c:v>
                </c:pt>
                <c:pt idx="1287">
                  <c:v>24264.5</c:v>
                </c:pt>
                <c:pt idx="1288">
                  <c:v>24281</c:v>
                </c:pt>
                <c:pt idx="1289">
                  <c:v>24342</c:v>
                </c:pt>
                <c:pt idx="1290">
                  <c:v>24410</c:v>
                </c:pt>
                <c:pt idx="1291">
                  <c:v>24741</c:v>
                </c:pt>
                <c:pt idx="1292">
                  <c:v>24977</c:v>
                </c:pt>
                <c:pt idx="1293">
                  <c:v>25435</c:v>
                </c:pt>
                <c:pt idx="1294">
                  <c:v>25506</c:v>
                </c:pt>
                <c:pt idx="1295">
                  <c:v>25517</c:v>
                </c:pt>
                <c:pt idx="1296">
                  <c:v>25587</c:v>
                </c:pt>
                <c:pt idx="1297">
                  <c:v>25987</c:v>
                </c:pt>
                <c:pt idx="1298">
                  <c:v>26303</c:v>
                </c:pt>
                <c:pt idx="1299">
                  <c:v>26303</c:v>
                </c:pt>
                <c:pt idx="1300">
                  <c:v>26314</c:v>
                </c:pt>
                <c:pt idx="1301">
                  <c:v>26314</c:v>
                </c:pt>
                <c:pt idx="1302">
                  <c:v>26677.5</c:v>
                </c:pt>
                <c:pt idx="1303">
                  <c:v>26845</c:v>
                </c:pt>
                <c:pt idx="1304">
                  <c:v>26847</c:v>
                </c:pt>
                <c:pt idx="1305">
                  <c:v>26865</c:v>
                </c:pt>
                <c:pt idx="1306">
                  <c:v>27399</c:v>
                </c:pt>
                <c:pt idx="1307">
                  <c:v>27402.5</c:v>
                </c:pt>
                <c:pt idx="1308">
                  <c:v>27440</c:v>
                </c:pt>
                <c:pt idx="1309">
                  <c:v>27493</c:v>
                </c:pt>
                <c:pt idx="1310">
                  <c:v>27504</c:v>
                </c:pt>
                <c:pt idx="1311">
                  <c:v>27583</c:v>
                </c:pt>
                <c:pt idx="1312">
                  <c:v>27599</c:v>
                </c:pt>
                <c:pt idx="1313">
                  <c:v>27995.5</c:v>
                </c:pt>
                <c:pt idx="1314">
                  <c:v>27996</c:v>
                </c:pt>
                <c:pt idx="1315">
                  <c:v>27999.5</c:v>
                </c:pt>
                <c:pt idx="1316">
                  <c:v>28002</c:v>
                </c:pt>
                <c:pt idx="1317">
                  <c:v>28086</c:v>
                </c:pt>
                <c:pt idx="1318">
                  <c:v>28222</c:v>
                </c:pt>
                <c:pt idx="1319">
                  <c:v>28238</c:v>
                </c:pt>
                <c:pt idx="1320">
                  <c:v>28366.5</c:v>
                </c:pt>
                <c:pt idx="1321">
                  <c:v>28367</c:v>
                </c:pt>
                <c:pt idx="1322">
                  <c:v>28685</c:v>
                </c:pt>
                <c:pt idx="1323">
                  <c:v>28837</c:v>
                </c:pt>
                <c:pt idx="1324">
                  <c:v>29500</c:v>
                </c:pt>
                <c:pt idx="1325">
                  <c:v>30150</c:v>
                </c:pt>
                <c:pt idx="1326">
                  <c:v>30298</c:v>
                </c:pt>
                <c:pt idx="1327">
                  <c:v>30352</c:v>
                </c:pt>
                <c:pt idx="1328">
                  <c:v>30405</c:v>
                </c:pt>
                <c:pt idx="1329">
                  <c:v>30462</c:v>
                </c:pt>
                <c:pt idx="1330">
                  <c:v>30792</c:v>
                </c:pt>
                <c:pt idx="1331">
                  <c:v>30855</c:v>
                </c:pt>
                <c:pt idx="1332">
                  <c:v>30860.5</c:v>
                </c:pt>
                <c:pt idx="1333">
                  <c:v>30862.5</c:v>
                </c:pt>
                <c:pt idx="1334">
                  <c:v>31000</c:v>
                </c:pt>
                <c:pt idx="1335">
                  <c:v>31062</c:v>
                </c:pt>
                <c:pt idx="1336">
                  <c:v>31540</c:v>
                </c:pt>
                <c:pt idx="1337">
                  <c:v>31571</c:v>
                </c:pt>
                <c:pt idx="1338">
                  <c:v>31716</c:v>
                </c:pt>
                <c:pt idx="1339">
                  <c:v>32280</c:v>
                </c:pt>
                <c:pt idx="1340">
                  <c:v>32298</c:v>
                </c:pt>
              </c:numCache>
            </c:numRef>
          </c:xVal>
          <c:yVal>
            <c:numRef>
              <c:f>Active!$I$21:$I$1844</c:f>
              <c:numCache>
                <c:formatCode>General</c:formatCode>
                <c:ptCount val="1824"/>
                <c:pt idx="0">
                  <c:v>4.8006700000769342E-2</c:v>
                </c:pt>
                <c:pt idx="1">
                  <c:v>9.0753399999812245E-2</c:v>
                </c:pt>
                <c:pt idx="2">
                  <c:v>2.494960000149149E-2</c:v>
                </c:pt>
                <c:pt idx="3">
                  <c:v>1.8299899998964975E-2</c:v>
                </c:pt>
                <c:pt idx="4">
                  <c:v>8.9226400003099116E-2</c:v>
                </c:pt>
                <c:pt idx="5">
                  <c:v>3.4796749998349696E-2</c:v>
                </c:pt>
                <c:pt idx="6">
                  <c:v>7.1950900000956608E-2</c:v>
                </c:pt>
                <c:pt idx="7">
                  <c:v>8.1558049998420756E-2</c:v>
                </c:pt>
                <c:pt idx="8">
                  <c:v>5.6991800000105286E-2</c:v>
                </c:pt>
                <c:pt idx="9">
                  <c:v>4.4538800000736956E-2</c:v>
                </c:pt>
                <c:pt idx="10">
                  <c:v>5.0014600001304643E-2</c:v>
                </c:pt>
                <c:pt idx="11">
                  <c:v>4.5328100000915583E-2</c:v>
                </c:pt>
                <c:pt idx="12">
                  <c:v>5.546179999873857E-2</c:v>
                </c:pt>
                <c:pt idx="13">
                  <c:v>6.8994799999927636E-2</c:v>
                </c:pt>
                <c:pt idx="14">
                  <c:v>2.5523700001940597E-2</c:v>
                </c:pt>
                <c:pt idx="15">
                  <c:v>1.9761299998208415E-2</c:v>
                </c:pt>
                <c:pt idx="16">
                  <c:v>1.4499799999612151E-2</c:v>
                </c:pt>
                <c:pt idx="17">
                  <c:v>4.6238300001277821E-2</c:v>
                </c:pt>
                <c:pt idx="18">
                  <c:v>2.2831999998743413E-2</c:v>
                </c:pt>
                <c:pt idx="19">
                  <c:v>6.5986699999484699E-2</c:v>
                </c:pt>
                <c:pt idx="20">
                  <c:v>5.3249399999913294E-2</c:v>
                </c:pt>
                <c:pt idx="21">
                  <c:v>6.676549999974668E-2</c:v>
                </c:pt>
                <c:pt idx="22">
                  <c:v>3.2456699998874683E-2</c:v>
                </c:pt>
                <c:pt idx="23">
                  <c:v>6.184199999916018E-2</c:v>
                </c:pt>
                <c:pt idx="24">
                  <c:v>8.3806399998138659E-2</c:v>
                </c:pt>
                <c:pt idx="25">
                  <c:v>7.9107699999440229E-2</c:v>
                </c:pt>
                <c:pt idx="26">
                  <c:v>2.8481900000770111E-2</c:v>
                </c:pt>
                <c:pt idx="27">
                  <c:v>8.4363400001166156E-2</c:v>
                </c:pt>
                <c:pt idx="28">
                  <c:v>0.11340785000356846</c:v>
                </c:pt>
                <c:pt idx="29">
                  <c:v>0.10599280000315048</c:v>
                </c:pt>
                <c:pt idx="30">
                  <c:v>7.9385100001672981E-2</c:v>
                </c:pt>
                <c:pt idx="31">
                  <c:v>8.0151599999226164E-2</c:v>
                </c:pt>
                <c:pt idx="32">
                  <c:v>8.1925100002990803E-2</c:v>
                </c:pt>
                <c:pt idx="33">
                  <c:v>5.0501900001108879E-2</c:v>
                </c:pt>
                <c:pt idx="34">
                  <c:v>2.6340200001868652E-2</c:v>
                </c:pt>
                <c:pt idx="35">
                  <c:v>6.7048900000372669E-2</c:v>
                </c:pt>
                <c:pt idx="36">
                  <c:v>1.2089800002286211E-2</c:v>
                </c:pt>
                <c:pt idx="37">
                  <c:v>1.7440100000385428E-2</c:v>
                </c:pt>
                <c:pt idx="38">
                  <c:v>6.2350200001674239E-2</c:v>
                </c:pt>
                <c:pt idx="39">
                  <c:v>7.6278399999864632E-2</c:v>
                </c:pt>
                <c:pt idx="40">
                  <c:v>1.143199999933131E-2</c:v>
                </c:pt>
                <c:pt idx="41">
                  <c:v>2.0896100002573803E-2</c:v>
                </c:pt>
                <c:pt idx="42">
                  <c:v>4.254410000066855E-2</c:v>
                </c:pt>
                <c:pt idx="43">
                  <c:v>5.2120899999863468E-2</c:v>
                </c:pt>
                <c:pt idx="44">
                  <c:v>3.5834300000715302E-2</c:v>
                </c:pt>
                <c:pt idx="45">
                  <c:v>4.3690700000297511E-2</c:v>
                </c:pt>
                <c:pt idx="46">
                  <c:v>5.9958099998766556E-2</c:v>
                </c:pt>
                <c:pt idx="47">
                  <c:v>0.10295810000025085</c:v>
                </c:pt>
                <c:pt idx="48">
                  <c:v>8.1142000002728309E-2</c:v>
                </c:pt>
                <c:pt idx="49">
                  <c:v>3.6452000000281259E-2</c:v>
                </c:pt>
                <c:pt idx="50">
                  <c:v>4.599900000175694E-2</c:v>
                </c:pt>
                <c:pt idx="51">
                  <c:v>2.785539999968023E-2</c:v>
                </c:pt>
                <c:pt idx="52">
                  <c:v>2.7133900002809241E-2</c:v>
                </c:pt>
                <c:pt idx="53">
                  <c:v>7.1062099999835482E-2</c:v>
                </c:pt>
                <c:pt idx="54">
                  <c:v>3.3919100002094638E-2</c:v>
                </c:pt>
                <c:pt idx="55">
                  <c:v>6.3002000002597924E-2</c:v>
                </c:pt>
                <c:pt idx="56">
                  <c:v>3.0056299998250324E-2</c:v>
                </c:pt>
                <c:pt idx="57">
                  <c:v>7.3352299998077797E-2</c:v>
                </c:pt>
                <c:pt idx="58">
                  <c:v>6.0472000001027482E-2</c:v>
                </c:pt>
                <c:pt idx="59">
                  <c:v>2.7743999962694943E-3</c:v>
                </c:pt>
                <c:pt idx="60">
                  <c:v>6.7030099999101367E-2</c:v>
                </c:pt>
                <c:pt idx="61">
                  <c:v>4.7766249997948762E-2</c:v>
                </c:pt>
                <c:pt idx="62">
                  <c:v>2.6714899999205954E-2</c:v>
                </c:pt>
                <c:pt idx="63">
                  <c:v>8.6981099997501587E-2</c:v>
                </c:pt>
                <c:pt idx="64">
                  <c:v>3.902255000139121E-2</c:v>
                </c:pt>
                <c:pt idx="65">
                  <c:v>1.4355300001625437E-2</c:v>
                </c:pt>
                <c:pt idx="66">
                  <c:v>5.873299999802839E-2</c:v>
                </c:pt>
                <c:pt idx="72">
                  <c:v>6.0498400001961272E-2</c:v>
                </c:pt>
                <c:pt idx="73">
                  <c:v>3.4039000001939712E-2</c:v>
                </c:pt>
                <c:pt idx="74">
                  <c:v>5.6121900001016911E-2</c:v>
                </c:pt>
                <c:pt idx="75">
                  <c:v>4.2241000002832152E-2</c:v>
                </c:pt>
                <c:pt idx="76">
                  <c:v>4.8961399999825517E-2</c:v>
                </c:pt>
                <c:pt idx="77">
                  <c:v>3.5425499998382293E-2</c:v>
                </c:pt>
                <c:pt idx="78">
                  <c:v>5.4425499998615123E-2</c:v>
                </c:pt>
                <c:pt idx="79">
                  <c:v>6.5691699997842079E-2</c:v>
                </c:pt>
                <c:pt idx="80">
                  <c:v>2.65802000030817E-2</c:v>
                </c:pt>
                <c:pt idx="81">
                  <c:v>4.9580200004129438E-2</c:v>
                </c:pt>
                <c:pt idx="82">
                  <c:v>4.0256799999042414E-2</c:v>
                </c:pt>
                <c:pt idx="83">
                  <c:v>4.9401600001147017E-2</c:v>
                </c:pt>
                <c:pt idx="84">
                  <c:v>3.4085200000845362E-2</c:v>
                </c:pt>
                <c:pt idx="85">
                  <c:v>3.001340000264463E-2</c:v>
                </c:pt>
                <c:pt idx="86">
                  <c:v>5.2013399999850662E-2</c:v>
                </c:pt>
                <c:pt idx="87">
                  <c:v>4.7006400003738236E-2</c:v>
                </c:pt>
                <c:pt idx="88">
                  <c:v>3.3826599999883911E-2</c:v>
                </c:pt>
                <c:pt idx="89">
                  <c:v>2.6744899998448091E-2</c:v>
                </c:pt>
                <c:pt idx="90">
                  <c:v>3.573790000154986E-2</c:v>
                </c:pt>
                <c:pt idx="91">
                  <c:v>1.8047300003672717E-2</c:v>
                </c:pt>
                <c:pt idx="92">
                  <c:v>4.3439600001875078E-2</c:v>
                </c:pt>
                <c:pt idx="93">
                  <c:v>3.710510000018985E-2</c:v>
                </c:pt>
                <c:pt idx="94">
                  <c:v>4.3907799998123664E-2</c:v>
                </c:pt>
                <c:pt idx="95">
                  <c:v>3.8249900000664638E-2</c:v>
                </c:pt>
                <c:pt idx="96">
                  <c:v>1.2890300004073652E-2</c:v>
                </c:pt>
                <c:pt idx="97">
                  <c:v>3.4753699997963849E-2</c:v>
                </c:pt>
                <c:pt idx="98">
                  <c:v>4.4538300000567688E-2</c:v>
                </c:pt>
                <c:pt idx="99">
                  <c:v>3.3032200000889134E-2</c:v>
                </c:pt>
                <c:pt idx="100">
                  <c:v>-7.3023000004468486E-3</c:v>
                </c:pt>
                <c:pt idx="101">
                  <c:v>3.2334600000467617E-2</c:v>
                </c:pt>
                <c:pt idx="102">
                  <c:v>2.0529649998934474E-2</c:v>
                </c:pt>
                <c:pt idx="103">
                  <c:v>5.8589200001733843E-2</c:v>
                </c:pt>
                <c:pt idx="104">
                  <c:v>1.2118099999497645E-2</c:v>
                </c:pt>
                <c:pt idx="105">
                  <c:v>3.0694900000526104E-2</c:v>
                </c:pt>
                <c:pt idx="106">
                  <c:v>4.7034100000018952E-2</c:v>
                </c:pt>
                <c:pt idx="107">
                  <c:v>9.3435000017052516E-3</c:v>
                </c:pt>
                <c:pt idx="108">
                  <c:v>3.4735800003545592E-2</c:v>
                </c:pt>
                <c:pt idx="109">
                  <c:v>3.3354600000166101E-2</c:v>
                </c:pt>
                <c:pt idx="110">
                  <c:v>4.818699999304954E-3</c:v>
                </c:pt>
                <c:pt idx="111">
                  <c:v>-9.1164999976172112E-3</c:v>
                </c:pt>
                <c:pt idx="112">
                  <c:v>1.8210999998700572E-2</c:v>
                </c:pt>
                <c:pt idx="113">
                  <c:v>-1.6260649998002918E-2</c:v>
                </c:pt>
                <c:pt idx="114">
                  <c:v>6.079890000182786E-2</c:v>
                </c:pt>
                <c:pt idx="115">
                  <c:v>2.4346499998500803E-2</c:v>
                </c:pt>
                <c:pt idx="116">
                  <c:v>1.7048199999408098E-2</c:v>
                </c:pt>
                <c:pt idx="117">
                  <c:v>3.9790800001355819E-2</c:v>
                </c:pt>
                <c:pt idx="118">
                  <c:v>4.1956699998991098E-2</c:v>
                </c:pt>
                <c:pt idx="119">
                  <c:v>3.7059999885968864E-4</c:v>
                </c:pt>
                <c:pt idx="120">
                  <c:v>2.393570000276668E-2</c:v>
                </c:pt>
                <c:pt idx="121">
                  <c:v>-8.7979999807430431E-4</c:v>
                </c:pt>
                <c:pt idx="122">
                  <c:v>2.1102999962749891E-3</c:v>
                </c:pt>
                <c:pt idx="123">
                  <c:v>-7.9076000038185157E-3</c:v>
                </c:pt>
                <c:pt idx="124">
                  <c:v>3.8846100003866013E-2</c:v>
                </c:pt>
                <c:pt idx="125">
                  <c:v>1.489860000583576E-2</c:v>
                </c:pt>
                <c:pt idx="126">
                  <c:v>1.1230600000999402E-2</c:v>
                </c:pt>
                <c:pt idx="127">
                  <c:v>1.6982799999823328E-2</c:v>
                </c:pt>
                <c:pt idx="128">
                  <c:v>1.7382100006216206E-2</c:v>
                </c:pt>
                <c:pt idx="129">
                  <c:v>1.7202299997734372E-2</c:v>
                </c:pt>
                <c:pt idx="130">
                  <c:v>1.5756300002976786E-2</c:v>
                </c:pt>
                <c:pt idx="131">
                  <c:v>8.900000000721775E-3</c:v>
                </c:pt>
                <c:pt idx="132">
                  <c:v>8.8929999983520247E-3</c:v>
                </c:pt>
                <c:pt idx="133">
                  <c:v>6.911100004799664E-3</c:v>
                </c:pt>
                <c:pt idx="134">
                  <c:v>5.6664999938220717E-3</c:v>
                </c:pt>
                <c:pt idx="135">
                  <c:v>4.8212000037892722E-3</c:v>
                </c:pt>
                <c:pt idx="136">
                  <c:v>1.6652500002237502E-2</c:v>
                </c:pt>
                <c:pt idx="137">
                  <c:v>-1.749700000800658E-3</c:v>
                </c:pt>
                <c:pt idx="138">
                  <c:v>-6.8284999942989089E-3</c:v>
                </c:pt>
                <c:pt idx="139">
                  <c:v>-2.4893000008887611E-3</c:v>
                </c:pt>
                <c:pt idx="140">
                  <c:v>2.5107000037678517E-3</c:v>
                </c:pt>
                <c:pt idx="141">
                  <c:v>-1.7989999469136819E-4</c:v>
                </c:pt>
                <c:pt idx="145">
                  <c:v>7.3381000038352795E-3</c:v>
                </c:pt>
                <c:pt idx="148">
                  <c:v>5.9718000047723763E-3</c:v>
                </c:pt>
                <c:pt idx="158">
                  <c:v>3.5843000005115755E-3</c:v>
                </c:pt>
                <c:pt idx="160">
                  <c:v>7.3770999952103011E-3</c:v>
                </c:pt>
                <c:pt idx="161">
                  <c:v>1.037709999945946E-2</c:v>
                </c:pt>
                <c:pt idx="162">
                  <c:v>4.531800004770048E-3</c:v>
                </c:pt>
                <c:pt idx="164">
                  <c:v>-7.8446999978041276E-3</c:v>
                </c:pt>
                <c:pt idx="165">
                  <c:v>3.2633000009809621E-3</c:v>
                </c:pt>
                <c:pt idx="166">
                  <c:v>8.6124000008567236E-3</c:v>
                </c:pt>
                <c:pt idx="167">
                  <c:v>8.9217999993707053E-3</c:v>
                </c:pt>
                <c:pt idx="168">
                  <c:v>8.0765000020619482E-3</c:v>
                </c:pt>
                <c:pt idx="169">
                  <c:v>3.6953000017092563E-3</c:v>
                </c:pt>
                <c:pt idx="170">
                  <c:v>-1.0851999977603555E-3</c:v>
                </c:pt>
                <c:pt idx="171">
                  <c:v>6.3140999991446733E-3</c:v>
                </c:pt>
                <c:pt idx="172">
                  <c:v>3.8862000001245178E-3</c:v>
                </c:pt>
                <c:pt idx="173">
                  <c:v>5.1454000058583915E-3</c:v>
                </c:pt>
                <c:pt idx="174">
                  <c:v>1.9836999999824911E-3</c:v>
                </c:pt>
                <c:pt idx="175">
                  <c:v>8.1384000004618429E-3</c:v>
                </c:pt>
                <c:pt idx="176">
                  <c:v>1.4407999988179654E-3</c:v>
                </c:pt>
                <c:pt idx="177">
                  <c:v>5.5954999988898635E-3</c:v>
                </c:pt>
                <c:pt idx="179">
                  <c:v>4.4338000006973743E-3</c:v>
                </c:pt>
                <c:pt idx="180">
                  <c:v>5.5885000037960708E-3</c:v>
                </c:pt>
                <c:pt idx="182">
                  <c:v>-2.7278999987174757E-3</c:v>
                </c:pt>
                <c:pt idx="183">
                  <c:v>-6.972499999392312E-3</c:v>
                </c:pt>
                <c:pt idx="184">
                  <c:v>5.3369000015663914E-3</c:v>
                </c:pt>
                <c:pt idx="185">
                  <c:v>6.2254000004031695E-3</c:v>
                </c:pt>
                <c:pt idx="186">
                  <c:v>-2.6380000053904951E-4</c:v>
                </c:pt>
                <c:pt idx="187">
                  <c:v>6.6247000067960471E-3</c:v>
                </c:pt>
                <c:pt idx="188">
                  <c:v>3.3800999954110011E-3</c:v>
                </c:pt>
                <c:pt idx="189">
                  <c:v>1.0380100000475068E-2</c:v>
                </c:pt>
                <c:pt idx="191">
                  <c:v>4.2901999986497685E-3</c:v>
                </c:pt>
                <c:pt idx="192">
                  <c:v>8.2901999994646758E-3</c:v>
                </c:pt>
                <c:pt idx="193">
                  <c:v>1.7290200004936196E-2</c:v>
                </c:pt>
                <c:pt idx="194">
                  <c:v>1.7290200004936196E-2</c:v>
                </c:pt>
                <c:pt idx="195">
                  <c:v>1.8689500000618864E-2</c:v>
                </c:pt>
                <c:pt idx="196">
                  <c:v>7.2003000022959895E-3</c:v>
                </c:pt>
                <c:pt idx="197">
                  <c:v>1.8838999967556447E-3</c:v>
                </c:pt>
                <c:pt idx="198">
                  <c:v>3.7883899996813852E-2</c:v>
                </c:pt>
                <c:pt idx="199">
                  <c:v>-7.2275999991688877E-3</c:v>
                </c:pt>
                <c:pt idx="200">
                  <c:v>4.772400003275834E-3</c:v>
                </c:pt>
                <c:pt idx="201">
                  <c:v>7.7724000002490357E-3</c:v>
                </c:pt>
                <c:pt idx="203">
                  <c:v>4.1863000005832873E-3</c:v>
                </c:pt>
                <c:pt idx="204">
                  <c:v>1.2384200002998114E-2</c:v>
                </c:pt>
                <c:pt idx="205">
                  <c:v>4.7514000034425408E-3</c:v>
                </c:pt>
                <c:pt idx="206">
                  <c:v>5.4650000674882904E-4</c:v>
                </c:pt>
                <c:pt idx="208">
                  <c:v>1.8488999994588085E-3</c:v>
                </c:pt>
                <c:pt idx="209">
                  <c:v>-8.8839999807532877E-4</c:v>
                </c:pt>
                <c:pt idx="210">
                  <c:v>5.7770999992499128E-3</c:v>
                </c:pt>
                <c:pt idx="211">
                  <c:v>4.974999996193219E-3</c:v>
                </c:pt>
                <c:pt idx="212">
                  <c:v>4.7303999963332899E-3</c:v>
                </c:pt>
                <c:pt idx="213">
                  <c:v>5.7304000001749955E-3</c:v>
                </c:pt>
                <c:pt idx="214">
                  <c:v>5.7304000001749955E-3</c:v>
                </c:pt>
                <c:pt idx="215">
                  <c:v>6.7303999967407435E-3</c:v>
                </c:pt>
                <c:pt idx="216">
                  <c:v>7.7304000005824491E-3</c:v>
                </c:pt>
                <c:pt idx="217">
                  <c:v>7.7304000005824491E-3</c:v>
                </c:pt>
                <c:pt idx="218">
                  <c:v>7.7304000005824491E-3</c:v>
                </c:pt>
                <c:pt idx="219">
                  <c:v>7.7304000005824491E-3</c:v>
                </c:pt>
                <c:pt idx="220">
                  <c:v>1.0730399997555651E-2</c:v>
                </c:pt>
                <c:pt idx="221">
                  <c:v>1.2730399997963104E-2</c:v>
                </c:pt>
                <c:pt idx="222">
                  <c:v>1.3743000017711893E-3</c:v>
                </c:pt>
                <c:pt idx="223">
                  <c:v>7.1297000031336211E-3</c:v>
                </c:pt>
                <c:pt idx="224">
                  <c:v>-9.6019999909913167E-4</c:v>
                </c:pt>
                <c:pt idx="225">
                  <c:v>1.6171500028576702E-3</c:v>
                </c:pt>
                <c:pt idx="226">
                  <c:v>1.7484999989392236E-3</c:v>
                </c:pt>
                <c:pt idx="227">
                  <c:v>-3.7406999981612898E-3</c:v>
                </c:pt>
                <c:pt idx="228">
                  <c:v>-2.7407000015955418E-3</c:v>
                </c:pt>
                <c:pt idx="229">
                  <c:v>4.2593000034685247E-3</c:v>
                </c:pt>
                <c:pt idx="230">
                  <c:v>1.2126000001444481E-3</c:v>
                </c:pt>
                <c:pt idx="231">
                  <c:v>4.6767000021645799E-3</c:v>
                </c:pt>
                <c:pt idx="232">
                  <c:v>-5.3735000037704594E-3</c:v>
                </c:pt>
                <c:pt idx="233">
                  <c:v>1.695400002063252E-3</c:v>
                </c:pt>
                <c:pt idx="234">
                  <c:v>-2.9951999968034215E-3</c:v>
                </c:pt>
                <c:pt idx="236">
                  <c:v>-2.448200000799261E-3</c:v>
                </c:pt>
                <c:pt idx="237">
                  <c:v>-9.3833999999333173E-3</c:v>
                </c:pt>
                <c:pt idx="238">
                  <c:v>-4.383400002552662E-3</c:v>
                </c:pt>
                <c:pt idx="239">
                  <c:v>-3.3833999987109564E-3</c:v>
                </c:pt>
                <c:pt idx="240">
                  <c:v>-2.3834000021452084E-3</c:v>
                </c:pt>
                <c:pt idx="241">
                  <c:v>-1.3833999983035028E-3</c:v>
                </c:pt>
                <c:pt idx="242">
                  <c:v>6.1660000210395083E-4</c:v>
                </c:pt>
                <c:pt idx="243">
                  <c:v>-6.7470000067260116E-4</c:v>
                </c:pt>
                <c:pt idx="244">
                  <c:v>7.4800000002142042E-3</c:v>
                </c:pt>
                <c:pt idx="245">
                  <c:v>1.5197000029729679E-3</c:v>
                </c:pt>
                <c:pt idx="246">
                  <c:v>3.5628999976324849E-3</c:v>
                </c:pt>
                <c:pt idx="247">
                  <c:v>5.2032999956281856E-3</c:v>
                </c:pt>
                <c:pt idx="248">
                  <c:v>1.9630000315373763E-4</c:v>
                </c:pt>
                <c:pt idx="249">
                  <c:v>4.5419000016408972E-3</c:v>
                </c:pt>
                <c:pt idx="250">
                  <c:v>5.8081000024685636E-3</c:v>
                </c:pt>
                <c:pt idx="251">
                  <c:v>-4.1486999980406836E-3</c:v>
                </c:pt>
                <c:pt idx="252">
                  <c:v>-2.2839299999759533E-2</c:v>
                </c:pt>
                <c:pt idx="253">
                  <c:v>-8.3929999527754262E-4</c:v>
                </c:pt>
                <c:pt idx="254">
                  <c:v>0</c:v>
                </c:pt>
                <c:pt idx="255">
                  <c:v>-6.0838999997940846E-3</c:v>
                </c:pt>
                <c:pt idx="256">
                  <c:v>-1.3465099997119978E-2</c:v>
                </c:pt>
                <c:pt idx="257">
                  <c:v>1.399900000251364E-2</c:v>
                </c:pt>
                <c:pt idx="258">
                  <c:v>-2.0979000037186779E-3</c:v>
                </c:pt>
                <c:pt idx="260">
                  <c:v>-3.723699992406182E-3</c:v>
                </c:pt>
                <c:pt idx="261">
                  <c:v>5.8700000008684583E-3</c:v>
                </c:pt>
                <c:pt idx="262">
                  <c:v>-4.3746000010287389E-3</c:v>
                </c:pt>
                <c:pt idx="263">
                  <c:v>2.6929999876301736E-4</c:v>
                </c:pt>
                <c:pt idx="264">
                  <c:v>-7.0220000052358955E-3</c:v>
                </c:pt>
                <c:pt idx="265">
                  <c:v>-1.7126000020653009E-3</c:v>
                </c:pt>
                <c:pt idx="266">
                  <c:v>-4.7557900004903786E-2</c:v>
                </c:pt>
                <c:pt idx="267">
                  <c:v>-5.5579000036232173E-3</c:v>
                </c:pt>
                <c:pt idx="268">
                  <c:v>-3.5579000032157637E-3</c:v>
                </c:pt>
                <c:pt idx="270">
                  <c:v>-9.3909999850438908E-4</c:v>
                </c:pt>
                <c:pt idx="271">
                  <c:v>4.3271000031381845E-3</c:v>
                </c:pt>
                <c:pt idx="272">
                  <c:v>-1.5114800000446849E-2</c:v>
                </c:pt>
                <c:pt idx="273">
                  <c:v>8.6406000045826659E-3</c:v>
                </c:pt>
                <c:pt idx="274">
                  <c:v>-6.0400000074878335E-4</c:v>
                </c:pt>
                <c:pt idx="275">
                  <c:v>-7.805400004144758E-3</c:v>
                </c:pt>
                <c:pt idx="276">
                  <c:v>0</c:v>
                </c:pt>
                <c:pt idx="277">
                  <c:v>1.7234999977517873E-3</c:v>
                </c:pt>
                <c:pt idx="279">
                  <c:v>-4.2257000022800639E-3</c:v>
                </c:pt>
                <c:pt idx="280">
                  <c:v>6.8391000022529624E-3</c:v>
                </c:pt>
                <c:pt idx="281">
                  <c:v>-2.4055000030784868E-3</c:v>
                </c:pt>
                <c:pt idx="282">
                  <c:v>-1.6068999975686893E-3</c:v>
                </c:pt>
                <c:pt idx="283">
                  <c:v>1.0180000390391797E-4</c:v>
                </c:pt>
                <c:pt idx="284">
                  <c:v>-1.6789999790489674E-4</c:v>
                </c:pt>
                <c:pt idx="285">
                  <c:v>8.3209999866085127E-4</c:v>
                </c:pt>
                <c:pt idx="286">
                  <c:v>2.4508999995305203E-3</c:v>
                </c:pt>
                <c:pt idx="287">
                  <c:v>-1.3894100004108623E-2</c:v>
                </c:pt>
                <c:pt idx="288">
                  <c:v>-1.0627900002873503E-2</c:v>
                </c:pt>
                <c:pt idx="289">
                  <c:v>-2.0738999955938198E-3</c:v>
                </c:pt>
                <c:pt idx="290">
                  <c:v>-9.4153999962145463E-3</c:v>
                </c:pt>
                <c:pt idx="292">
                  <c:v>7.9050999993341975E-3</c:v>
                </c:pt>
                <c:pt idx="293">
                  <c:v>4.4159000026411377E-3</c:v>
                </c:pt>
                <c:pt idx="294">
                  <c:v>1.0598000008030795E-3</c:v>
                </c:pt>
                <c:pt idx="295">
                  <c:v>-1.4875400003802497E-2</c:v>
                </c:pt>
                <c:pt idx="296">
                  <c:v>1.2124599998060148E-2</c:v>
                </c:pt>
                <c:pt idx="297">
                  <c:v>-5.720699999073986E-3</c:v>
                </c:pt>
                <c:pt idx="299">
                  <c:v>-1.3591099996119738E-2</c:v>
                </c:pt>
                <c:pt idx="300">
                  <c:v>9.4088999976520427E-3</c:v>
                </c:pt>
                <c:pt idx="301">
                  <c:v>-1.1702600000717212E-2</c:v>
                </c:pt>
                <c:pt idx="302">
                  <c:v>-7.2385000021313317E-3</c:v>
                </c:pt>
                <c:pt idx="303">
                  <c:v>-8.1759999739006162E-4</c:v>
                </c:pt>
                <c:pt idx="304">
                  <c:v>-1.9290999989607371E-3</c:v>
                </c:pt>
                <c:pt idx="305">
                  <c:v>-8.0190000007860363E-3</c:v>
                </c:pt>
                <c:pt idx="306">
                  <c:v>-9.9739999859593809E-4</c:v>
                </c:pt>
                <c:pt idx="307">
                  <c:v>4.6896999992895871E-3</c:v>
                </c:pt>
                <c:pt idx="308">
                  <c:v>2.9558999958680943E-3</c:v>
                </c:pt>
                <c:pt idx="309">
                  <c:v>-6.5333000020473264E-3</c:v>
                </c:pt>
                <c:pt idx="310">
                  <c:v>-1.1555999953998253E-3</c:v>
                </c:pt>
                <c:pt idx="311">
                  <c:v>4.3551999988267198E-3</c:v>
                </c:pt>
                <c:pt idx="312">
                  <c:v>-6.623199995374307E-3</c:v>
                </c:pt>
                <c:pt idx="313">
                  <c:v>-1.6231999979936518E-3</c:v>
                </c:pt>
                <c:pt idx="314">
                  <c:v>1.7463199998019263E-2</c:v>
                </c:pt>
                <c:pt idx="315">
                  <c:v>1.5484800002013799E-2</c:v>
                </c:pt>
                <c:pt idx="317">
                  <c:v>-2.9395999954431318E-3</c:v>
                </c:pt>
                <c:pt idx="318">
                  <c:v>-5.6984999973792583E-3</c:v>
                </c:pt>
                <c:pt idx="319">
                  <c:v>6.4345999999204651E-3</c:v>
                </c:pt>
                <c:pt idx="320">
                  <c:v>6.5210000029765069E-3</c:v>
                </c:pt>
                <c:pt idx="321">
                  <c:v>-1.1568900001293514E-2</c:v>
                </c:pt>
                <c:pt idx="322">
                  <c:v>-3.0581000028178096E-3</c:v>
                </c:pt>
                <c:pt idx="323">
                  <c:v>1.9167999998899177E-3</c:v>
                </c:pt>
                <c:pt idx="324">
                  <c:v>5.4241000034380704E-3</c:v>
                </c:pt>
                <c:pt idx="325">
                  <c:v>-8.5542999950121157E-3</c:v>
                </c:pt>
                <c:pt idx="326">
                  <c:v>-7.5542999984463677E-3</c:v>
                </c:pt>
                <c:pt idx="327">
                  <c:v>1.4456999997491948E-3</c:v>
                </c:pt>
                <c:pt idx="328">
                  <c:v>-2.0170000061625615E-4</c:v>
                </c:pt>
                <c:pt idx="329">
                  <c:v>7.0839999534655362E-4</c:v>
                </c:pt>
                <c:pt idx="330">
                  <c:v>-4.7376000002259389E-3</c:v>
                </c:pt>
                <c:pt idx="331">
                  <c:v>7.6617000013357028E-3</c:v>
                </c:pt>
                <c:pt idx="332">
                  <c:v>-4.5329999556997791E-4</c:v>
                </c:pt>
                <c:pt idx="333">
                  <c:v>-4.6978999962448142E-3</c:v>
                </c:pt>
                <c:pt idx="334">
                  <c:v>-9.1870999967795797E-3</c:v>
                </c:pt>
                <c:pt idx="335">
                  <c:v>4.7014000010676682E-3</c:v>
                </c:pt>
                <c:pt idx="336">
                  <c:v>-1.9899299993994646E-2</c:v>
                </c:pt>
                <c:pt idx="337">
                  <c:v>-1.8992999976035208E-3</c:v>
                </c:pt>
                <c:pt idx="338">
                  <c:v>3.6690000706585124E-4</c:v>
                </c:pt>
                <c:pt idx="339">
                  <c:v>5.1223000045865774E-3</c:v>
                </c:pt>
                <c:pt idx="341">
                  <c:v>-4.7839999751886353E-4</c:v>
                </c:pt>
                <c:pt idx="342">
                  <c:v>-4.7839999751886353E-4</c:v>
                </c:pt>
                <c:pt idx="343">
                  <c:v>-6.7229999986011535E-3</c:v>
                </c:pt>
                <c:pt idx="344">
                  <c:v>0</c:v>
                </c:pt>
                <c:pt idx="345">
                  <c:v>6.7629999830387533E-4</c:v>
                </c:pt>
                <c:pt idx="346">
                  <c:v>-6.8163999967509881E-3</c:v>
                </c:pt>
                <c:pt idx="347">
                  <c:v>-1.1060999997425824E-2</c:v>
                </c:pt>
                <c:pt idx="348">
                  <c:v>-1.6906299999391194E-2</c:v>
                </c:pt>
                <c:pt idx="349">
                  <c:v>-1.2906300005852245E-2</c:v>
                </c:pt>
                <c:pt idx="350">
                  <c:v>-1.1906300002010539E-2</c:v>
                </c:pt>
                <c:pt idx="351">
                  <c:v>5.5779999820515513E-4</c:v>
                </c:pt>
                <c:pt idx="352">
                  <c:v>3.579399999580346E-3</c:v>
                </c:pt>
                <c:pt idx="353">
                  <c:v>-7.7669999882346019E-4</c:v>
                </c:pt>
                <c:pt idx="354">
                  <c:v>2.2233000054256991E-3</c:v>
                </c:pt>
                <c:pt idx="355">
                  <c:v>-3.0212999990908429E-3</c:v>
                </c:pt>
                <c:pt idx="356">
                  <c:v>3.4212000027764589E-3</c:v>
                </c:pt>
                <c:pt idx="357">
                  <c:v>5.6874000001698732E-3</c:v>
                </c:pt>
                <c:pt idx="358">
                  <c:v>-2.8300004487391561E-5</c:v>
                </c:pt>
                <c:pt idx="359">
                  <c:v>2.7884000010089949E-3</c:v>
                </c:pt>
                <c:pt idx="361">
                  <c:v>1.8769999587675557E-4</c:v>
                </c:pt>
                <c:pt idx="362">
                  <c:v>-5.0290000217501074E-4</c:v>
                </c:pt>
                <c:pt idx="363">
                  <c:v>5.7633000033092685E-3</c:v>
                </c:pt>
                <c:pt idx="364">
                  <c:v>-1.4813000016147271E-3</c:v>
                </c:pt>
                <c:pt idx="365">
                  <c:v>3.7814000024809502E-3</c:v>
                </c:pt>
                <c:pt idx="366">
                  <c:v>7.5549000030150637E-3</c:v>
                </c:pt>
                <c:pt idx="367">
                  <c:v>-1.5600999977323227E-3</c:v>
                </c:pt>
                <c:pt idx="368">
                  <c:v>-3.541999998560641E-3</c:v>
                </c:pt>
                <c:pt idx="369">
                  <c:v>-2.7579999732552096E-4</c:v>
                </c:pt>
                <c:pt idx="370">
                  <c:v>-1.2109999806853011E-4</c:v>
                </c:pt>
                <c:pt idx="371">
                  <c:v>-2.9664000030606985E-3</c:v>
                </c:pt>
                <c:pt idx="372">
                  <c:v>4.9221000008401461E-3</c:v>
                </c:pt>
                <c:pt idx="373">
                  <c:v>7.4976999967475422E-3</c:v>
                </c:pt>
                <c:pt idx="374">
                  <c:v>-1.3549000002967659E-2</c:v>
                </c:pt>
                <c:pt idx="375">
                  <c:v>-2.128100000845734E-3</c:v>
                </c:pt>
                <c:pt idx="376">
                  <c:v>-1.0084900000947528E-2</c:v>
                </c:pt>
                <c:pt idx="377">
                  <c:v>-3.0849000031594187E-3</c:v>
                </c:pt>
                <c:pt idx="378">
                  <c:v>7.9150999954435974E-3</c:v>
                </c:pt>
                <c:pt idx="380">
                  <c:v>-5.9302000008756295E-3</c:v>
                </c:pt>
                <c:pt idx="381">
                  <c:v>-5.9302000008756295E-3</c:v>
                </c:pt>
                <c:pt idx="383">
                  <c:v>4.0698000011616386E-3</c:v>
                </c:pt>
                <c:pt idx="384">
                  <c:v>-5.6639999966137111E-3</c:v>
                </c:pt>
                <c:pt idx="385">
                  <c:v>3.3600000460864976E-4</c:v>
                </c:pt>
                <c:pt idx="386">
                  <c:v>-5.8006000035675243E-3</c:v>
                </c:pt>
                <c:pt idx="387">
                  <c:v>-6.6458999936003238E-3</c:v>
                </c:pt>
                <c:pt idx="388">
                  <c:v>5.1094999944325536E-3</c:v>
                </c:pt>
                <c:pt idx="389">
                  <c:v>-1.4001999996253289E-2</c:v>
                </c:pt>
                <c:pt idx="390">
                  <c:v>3.7534000002779067E-3</c:v>
                </c:pt>
                <c:pt idx="391">
                  <c:v>3.9080999995348975E-3</c:v>
                </c:pt>
                <c:pt idx="392">
                  <c:v>-9.5810999991954304E-3</c:v>
                </c:pt>
                <c:pt idx="393">
                  <c:v>4.3074000059277751E-3</c:v>
                </c:pt>
                <c:pt idx="394">
                  <c:v>-2.5378999998793006E-3</c:v>
                </c:pt>
                <c:pt idx="395">
                  <c:v>3.4621000013430603E-3</c:v>
                </c:pt>
                <c:pt idx="396">
                  <c:v>-2.7824999997392297E-3</c:v>
                </c:pt>
                <c:pt idx="397">
                  <c:v>-1.7824999958975241E-3</c:v>
                </c:pt>
                <c:pt idx="398">
                  <c:v>5.2175000018905848E-3</c:v>
                </c:pt>
                <c:pt idx="399">
                  <c:v>-6.0620000294875354E-4</c:v>
                </c:pt>
                <c:pt idx="400">
                  <c:v>4.3938000017078593E-3</c:v>
                </c:pt>
                <c:pt idx="401">
                  <c:v>8.3629999426193535E-4</c:v>
                </c:pt>
                <c:pt idx="402">
                  <c:v>-9.7643999979482032E-3</c:v>
                </c:pt>
                <c:pt idx="403">
                  <c:v>-7.7643999975407496E-3</c:v>
                </c:pt>
                <c:pt idx="404">
                  <c:v>4.7680000061518513E-3</c:v>
                </c:pt>
                <c:pt idx="405">
                  <c:v>-5.4550000058952719E-3</c:v>
                </c:pt>
                <c:pt idx="406">
                  <c:v>1.2321000031079166E-3</c:v>
                </c:pt>
                <c:pt idx="408">
                  <c:v>-1.9909000038751401E-3</c:v>
                </c:pt>
                <c:pt idx="409">
                  <c:v>-2.3550000332761556E-4</c:v>
                </c:pt>
                <c:pt idx="410">
                  <c:v>0</c:v>
                </c:pt>
                <c:pt idx="411">
                  <c:v>-1.4926100004231557E-2</c:v>
                </c:pt>
                <c:pt idx="412">
                  <c:v>1.0738999990280718E-3</c:v>
                </c:pt>
                <c:pt idx="413">
                  <c:v>0</c:v>
                </c:pt>
                <c:pt idx="414">
                  <c:v>2.3115000003599562E-3</c:v>
                </c:pt>
                <c:pt idx="415">
                  <c:v>-1.400699999067001E-3</c:v>
                </c:pt>
                <c:pt idx="416">
                  <c:v>5.5992999987211078E-3</c:v>
                </c:pt>
                <c:pt idx="417">
                  <c:v>-2.9270000231917948E-4</c:v>
                </c:pt>
                <c:pt idx="418">
                  <c:v>6.2292000002344139E-3</c:v>
                </c:pt>
                <c:pt idx="421">
                  <c:v>3.3553000030224212E-3</c:v>
                </c:pt>
                <c:pt idx="422">
                  <c:v>2.531599995563738E-3</c:v>
                </c:pt>
                <c:pt idx="423">
                  <c:v>-1.4051000005565584E-2</c:v>
                </c:pt>
                <c:pt idx="424">
                  <c:v>8.459799995762296E-3</c:v>
                </c:pt>
                <c:pt idx="425">
                  <c:v>7.0138000010047108E-3</c:v>
                </c:pt>
                <c:pt idx="426">
                  <c:v>2.6792999997269362E-3</c:v>
                </c:pt>
                <c:pt idx="427">
                  <c:v>8.1240000145044178E-4</c:v>
                </c:pt>
                <c:pt idx="428">
                  <c:v>3.8123999984236434E-3</c:v>
                </c:pt>
                <c:pt idx="429">
                  <c:v>-2.7750000299420208E-4</c:v>
                </c:pt>
                <c:pt idx="430">
                  <c:v>9.5859000066411681E-3</c:v>
                </c:pt>
                <c:pt idx="431">
                  <c:v>6.7406000016489998E-3</c:v>
                </c:pt>
                <c:pt idx="432">
                  <c:v>-5.5040000006556511E-3</c:v>
                </c:pt>
                <c:pt idx="433">
                  <c:v>-4.5039999968139455E-3</c:v>
                </c:pt>
                <c:pt idx="434">
                  <c:v>-2.5039999964064918E-3</c:v>
                </c:pt>
                <c:pt idx="435">
                  <c:v>-1.1104700002761092E-2</c:v>
                </c:pt>
                <c:pt idx="436">
                  <c:v>-5.8852000001934357E-3</c:v>
                </c:pt>
                <c:pt idx="437">
                  <c:v>5.870200002391357E-3</c:v>
                </c:pt>
                <c:pt idx="438">
                  <c:v>2.5141000005532987E-3</c:v>
                </c:pt>
                <c:pt idx="439">
                  <c:v>4.2695000011008233E-3</c:v>
                </c:pt>
                <c:pt idx="440">
                  <c:v>-1.0575799999060109E-2</c:v>
                </c:pt>
                <c:pt idx="441">
                  <c:v>2.4241999999503605E-3</c:v>
                </c:pt>
                <c:pt idx="442">
                  <c:v>-7.1116999970399775E-3</c:v>
                </c:pt>
                <c:pt idx="443">
                  <c:v>-7.7806999979657121E-3</c:v>
                </c:pt>
                <c:pt idx="444">
                  <c:v>-2.2482999993371777E-3</c:v>
                </c:pt>
                <c:pt idx="445">
                  <c:v>-1.3183499999286141E-2</c:v>
                </c:pt>
                <c:pt idx="446">
                  <c:v>5.2806000021519139E-3</c:v>
                </c:pt>
                <c:pt idx="447">
                  <c:v>-9.2086000004201196E-3</c:v>
                </c:pt>
                <c:pt idx="448">
                  <c:v>-9.4351000007009134E-3</c:v>
                </c:pt>
                <c:pt idx="449">
                  <c:v>-7.4351000002934597E-3</c:v>
                </c:pt>
                <c:pt idx="450">
                  <c:v>-6.4350999964517541E-3</c:v>
                </c:pt>
                <c:pt idx="452">
                  <c:v>-5.7368999987374991E-3</c:v>
                </c:pt>
                <c:pt idx="453">
                  <c:v>-9.391300001880154E-3</c:v>
                </c:pt>
                <c:pt idx="454">
                  <c:v>6.0079999966546893E-3</c:v>
                </c:pt>
                <c:pt idx="455">
                  <c:v>1.7763399999239482E-2</c:v>
                </c:pt>
                <c:pt idx="456">
                  <c:v>4.1627000027801841E-3</c:v>
                </c:pt>
                <c:pt idx="457">
                  <c:v>3.9181000029202551E-3</c:v>
                </c:pt>
                <c:pt idx="458">
                  <c:v>-3.2650000503053889E-4</c:v>
                </c:pt>
                <c:pt idx="459">
                  <c:v>2.3174000016297214E-3</c:v>
                </c:pt>
                <c:pt idx="460">
                  <c:v>-3.5279000003356487E-3</c:v>
                </c:pt>
                <c:pt idx="461">
                  <c:v>1.4720999970450066E-3</c:v>
                </c:pt>
                <c:pt idx="462">
                  <c:v>2.4721000008867122E-3</c:v>
                </c:pt>
                <c:pt idx="463">
                  <c:v>3.4720999974524602E-3</c:v>
                </c:pt>
                <c:pt idx="464">
                  <c:v>-1.4772499998798594E-2</c:v>
                </c:pt>
                <c:pt idx="465">
                  <c:v>-1.1772500001825392E-2</c:v>
                </c:pt>
                <c:pt idx="466">
                  <c:v>-9.7725000014179386E-3</c:v>
                </c:pt>
                <c:pt idx="467">
                  <c:v>-8.7725000048521906E-3</c:v>
                </c:pt>
                <c:pt idx="468">
                  <c:v>-1.7724999997881241E-3</c:v>
                </c:pt>
                <c:pt idx="469">
                  <c:v>1.022749999538064E-2</c:v>
                </c:pt>
                <c:pt idx="470">
                  <c:v>1.2227499995788094E-2</c:v>
                </c:pt>
                <c:pt idx="471">
                  <c:v>1.1626800005615223E-2</c:v>
                </c:pt>
                <c:pt idx="472">
                  <c:v>2.8031000038026832E-3</c:v>
                </c:pt>
                <c:pt idx="473">
                  <c:v>-3.0638000025646761E-3</c:v>
                </c:pt>
                <c:pt idx="475">
                  <c:v>7.555000003776513E-3</c:v>
                </c:pt>
                <c:pt idx="476">
                  <c:v>4.3103999996674247E-3</c:v>
                </c:pt>
                <c:pt idx="477">
                  <c:v>2.7313000027788803E-3</c:v>
                </c:pt>
                <c:pt idx="478">
                  <c:v>-1.0707999972510152E-3</c:v>
                </c:pt>
                <c:pt idx="479">
                  <c:v>-6.6715000066324137E-3</c:v>
                </c:pt>
                <c:pt idx="480">
                  <c:v>-6.9160999992163852E-3</c:v>
                </c:pt>
                <c:pt idx="481">
                  <c:v>2.0838999989791773E-3</c:v>
                </c:pt>
                <c:pt idx="482">
                  <c:v>-1.2073999969288707E-3</c:v>
                </c:pt>
                <c:pt idx="483">
                  <c:v>7.2567000024719164E-3</c:v>
                </c:pt>
                <c:pt idx="484">
                  <c:v>-4.9878999998327345E-3</c:v>
                </c:pt>
                <c:pt idx="485">
                  <c:v>3.01210000179708E-3</c:v>
                </c:pt>
                <c:pt idx="486">
                  <c:v>3.9870000036899E-3</c:v>
                </c:pt>
                <c:pt idx="487">
                  <c:v>-3.5308000005898066E-3</c:v>
                </c:pt>
                <c:pt idx="488">
                  <c:v>-2.8722999995807186E-3</c:v>
                </c:pt>
                <c:pt idx="489">
                  <c:v>-1.4052099999389611E-2</c:v>
                </c:pt>
                <c:pt idx="490">
                  <c:v>2.1060000290162861E-4</c:v>
                </c:pt>
                <c:pt idx="491">
                  <c:v>-5.1706000012927689E-3</c:v>
                </c:pt>
                <c:pt idx="492">
                  <c:v>8.2939999992959201E-4</c:v>
                </c:pt>
                <c:pt idx="493">
                  <c:v>1.9841000030282885E-3</c:v>
                </c:pt>
                <c:pt idx="494">
                  <c:v>9.7709999681683257E-4</c:v>
                </c:pt>
                <c:pt idx="495">
                  <c:v>4.9770999976317398E-3</c:v>
                </c:pt>
                <c:pt idx="496">
                  <c:v>4.9770999976317398E-3</c:v>
                </c:pt>
                <c:pt idx="497">
                  <c:v>8.9770999984466471E-3</c:v>
                </c:pt>
                <c:pt idx="498">
                  <c:v>9.9770999950123951E-3</c:v>
                </c:pt>
                <c:pt idx="500">
                  <c:v>1.4977099999669008E-2</c:v>
                </c:pt>
                <c:pt idx="501">
                  <c:v>1.6977100000076462E-2</c:v>
                </c:pt>
                <c:pt idx="502">
                  <c:v>-8.0013000042526983E-3</c:v>
                </c:pt>
                <c:pt idx="503">
                  <c:v>3.5527000000001863E-3</c:v>
                </c:pt>
                <c:pt idx="504">
                  <c:v>3.7073999992571771E-3</c:v>
                </c:pt>
                <c:pt idx="505">
                  <c:v>7.7074000000720844E-3</c:v>
                </c:pt>
                <c:pt idx="506">
                  <c:v>-5.5371999987983145E-3</c:v>
                </c:pt>
                <c:pt idx="507">
                  <c:v>-1.404099995852448E-3</c:v>
                </c:pt>
                <c:pt idx="508">
                  <c:v>7.5959000023431145E-3</c:v>
                </c:pt>
                <c:pt idx="509">
                  <c:v>6.3512999986414798E-3</c:v>
                </c:pt>
                <c:pt idx="510">
                  <c:v>1.214700001582969E-3</c:v>
                </c:pt>
                <c:pt idx="511">
                  <c:v>-3.119799992418848E-3</c:v>
                </c:pt>
                <c:pt idx="512">
                  <c:v>-4.3212000018684193E-3</c:v>
                </c:pt>
                <c:pt idx="513">
                  <c:v>1.2975999998161569E-3</c:v>
                </c:pt>
                <c:pt idx="514">
                  <c:v>-6.7923000024165958E-3</c:v>
                </c:pt>
                <c:pt idx="515">
                  <c:v>-5.4829000000609085E-3</c:v>
                </c:pt>
                <c:pt idx="516">
                  <c:v>-6.1999999161344022E-5</c:v>
                </c:pt>
                <c:pt idx="517">
                  <c:v>-3.0659999902127311E-4</c:v>
                </c:pt>
                <c:pt idx="518">
                  <c:v>0</c:v>
                </c:pt>
                <c:pt idx="519">
                  <c:v>4.1574999995646067E-3</c:v>
                </c:pt>
                <c:pt idx="520">
                  <c:v>-1.0799299998325296E-2</c:v>
                </c:pt>
                <c:pt idx="521">
                  <c:v>4.6690000453963876E-4</c:v>
                </c:pt>
                <c:pt idx="522">
                  <c:v>-5.1588999995146878E-3</c:v>
                </c:pt>
                <c:pt idx="523">
                  <c:v>-6.7811999979312532E-3</c:v>
                </c:pt>
                <c:pt idx="524">
                  <c:v>-5.5150000043795444E-3</c:v>
                </c:pt>
                <c:pt idx="525">
                  <c:v>-7.7596000046469271E-3</c:v>
                </c:pt>
                <c:pt idx="526">
                  <c:v>7.0717000053264201E-3</c:v>
                </c:pt>
                <c:pt idx="527">
                  <c:v>6.8702999997185543E-3</c:v>
                </c:pt>
                <c:pt idx="528">
                  <c:v>-9.8886000050697476E-3</c:v>
                </c:pt>
                <c:pt idx="529">
                  <c:v>1.5754999985801987E-3</c:v>
                </c:pt>
                <c:pt idx="530">
                  <c:v>-5.8704999973997474E-3</c:v>
                </c:pt>
                <c:pt idx="531">
                  <c:v>2.3022999957902357E-3</c:v>
                </c:pt>
                <c:pt idx="532">
                  <c:v>-5.1437000001897104E-3</c:v>
                </c:pt>
                <c:pt idx="533">
                  <c:v>-5.1437000001897104E-3</c:v>
                </c:pt>
                <c:pt idx="534">
                  <c:v>-3.1436999997822568E-3</c:v>
                </c:pt>
                <c:pt idx="535">
                  <c:v>2.8563000014401041E-3</c:v>
                </c:pt>
                <c:pt idx="536">
                  <c:v>2.0109999968553893E-3</c:v>
                </c:pt>
                <c:pt idx="537">
                  <c:v>2.0109999968553893E-3</c:v>
                </c:pt>
                <c:pt idx="538">
                  <c:v>4.010999997262843E-3</c:v>
                </c:pt>
                <c:pt idx="539">
                  <c:v>4.010999997262843E-3</c:v>
                </c:pt>
                <c:pt idx="540">
                  <c:v>-1.8342999974265695E-3</c:v>
                </c:pt>
                <c:pt idx="544">
                  <c:v>-1.4367499970830977E-3</c:v>
                </c:pt>
                <c:pt idx="545">
                  <c:v>5.6325000332435593E-4</c:v>
                </c:pt>
                <c:pt idx="546">
                  <c:v>-3.3702000000630505E-3</c:v>
                </c:pt>
                <c:pt idx="548">
                  <c:v>1.6298000045935623E-3</c:v>
                </c:pt>
                <c:pt idx="552">
                  <c:v>4.629800001566764E-3</c:v>
                </c:pt>
                <c:pt idx="553">
                  <c:v>-5.6148000003304332E-3</c:v>
                </c:pt>
                <c:pt idx="554">
                  <c:v>7.2071499962476082E-3</c:v>
                </c:pt>
                <c:pt idx="555">
                  <c:v>4.0290999968419783E-3</c:v>
                </c:pt>
                <c:pt idx="556">
                  <c:v>6.0290999972494319E-3</c:v>
                </c:pt>
                <c:pt idx="557">
                  <c:v>4.3385000026319176E-3</c:v>
                </c:pt>
                <c:pt idx="558">
                  <c:v>4.2486000020289794E-3</c:v>
                </c:pt>
                <c:pt idx="559">
                  <c:v>2.4033000008785166E-3</c:v>
                </c:pt>
                <c:pt idx="560">
                  <c:v>1.022100004774984E-3</c:v>
                </c:pt>
                <c:pt idx="561">
                  <c:v>2.7775000053225085E-3</c:v>
                </c:pt>
                <c:pt idx="562">
                  <c:v>1.064089999999851E-2</c:v>
                </c:pt>
                <c:pt idx="563">
                  <c:v>2.3962999985087663E-3</c:v>
                </c:pt>
                <c:pt idx="564">
                  <c:v>1.049999991664663E-4</c:v>
                </c:pt>
                <c:pt idx="565">
                  <c:v>-3.9919000046211295E-3</c:v>
                </c:pt>
                <c:pt idx="566">
                  <c:v>-2.9919000007794239E-3</c:v>
                </c:pt>
                <c:pt idx="567">
                  <c:v>-5.6177000005845912E-3</c:v>
                </c:pt>
                <c:pt idx="568">
                  <c:v>1.8213000003015622E-3</c:v>
                </c:pt>
                <c:pt idx="569">
                  <c:v>-9.023999999044463E-3</c:v>
                </c:pt>
                <c:pt idx="570">
                  <c:v>4.8680000327294692E-4</c:v>
                </c:pt>
                <c:pt idx="571">
                  <c:v>5.9508999984245747E-3</c:v>
                </c:pt>
                <c:pt idx="572">
                  <c:v>3.2509999437024817E-4</c:v>
                </c:pt>
                <c:pt idx="573">
                  <c:v>-3.5453000018605962E-3</c:v>
                </c:pt>
                <c:pt idx="574">
                  <c:v>-3.9059999835444614E-4</c:v>
                </c:pt>
                <c:pt idx="575">
                  <c:v>2.1634000004269183E-3</c:v>
                </c:pt>
                <c:pt idx="576">
                  <c:v>-6.4840000050025992E-3</c:v>
                </c:pt>
                <c:pt idx="577">
                  <c:v>2.5160000004689209E-3</c:v>
                </c:pt>
                <c:pt idx="578">
                  <c:v>8.5159999944153242E-3</c:v>
                </c:pt>
                <c:pt idx="579">
                  <c:v>-8.7286000052699819E-3</c:v>
                </c:pt>
                <c:pt idx="580">
                  <c:v>-1.7286000002059154E-3</c:v>
                </c:pt>
                <c:pt idx="581">
                  <c:v>-1.7286000002059154E-3</c:v>
                </c:pt>
                <c:pt idx="582">
                  <c:v>1.2713999967672862E-3</c:v>
                </c:pt>
                <c:pt idx="583">
                  <c:v>-1.4329300000099465E-2</c:v>
                </c:pt>
                <c:pt idx="584">
                  <c:v>-9.3292999954428524E-3</c:v>
                </c:pt>
                <c:pt idx="585">
                  <c:v>-4.3292999980621971E-3</c:v>
                </c:pt>
                <c:pt idx="586">
                  <c:v>-3.2929999724728987E-4</c:v>
                </c:pt>
                <c:pt idx="587">
                  <c:v>-3.2929999724728987E-4</c:v>
                </c:pt>
                <c:pt idx="588">
                  <c:v>-3.2929999724728987E-4</c:v>
                </c:pt>
                <c:pt idx="589">
                  <c:v>-3.2929999724728987E-4</c:v>
                </c:pt>
                <c:pt idx="590">
                  <c:v>6.7069999931845814E-4</c:v>
                </c:pt>
                <c:pt idx="591">
                  <c:v>1.6707000031601638E-3</c:v>
                </c:pt>
                <c:pt idx="592">
                  <c:v>3.6707000035676174E-3</c:v>
                </c:pt>
                <c:pt idx="593">
                  <c:v>4.6707000001333654E-3</c:v>
                </c:pt>
                <c:pt idx="594">
                  <c:v>5.670700003975071E-3</c:v>
                </c:pt>
                <c:pt idx="595">
                  <c:v>5.670700003975071E-3</c:v>
                </c:pt>
                <c:pt idx="596">
                  <c:v>6.670700000540819E-3</c:v>
                </c:pt>
                <c:pt idx="597">
                  <c:v>6.670700000540819E-3</c:v>
                </c:pt>
                <c:pt idx="598">
                  <c:v>7.6707000043825246E-3</c:v>
                </c:pt>
                <c:pt idx="599">
                  <c:v>7.6707000043825246E-3</c:v>
                </c:pt>
                <c:pt idx="600">
                  <c:v>1.0670700001355726E-2</c:v>
                </c:pt>
                <c:pt idx="601">
                  <c:v>7.2462999960407615E-3</c:v>
                </c:pt>
                <c:pt idx="602">
                  <c:v>7.9117999994195998E-3</c:v>
                </c:pt>
                <c:pt idx="603">
                  <c:v>-5.9551000013016164E-3</c:v>
                </c:pt>
                <c:pt idx="604">
                  <c:v>6.0449000011431053E-3</c:v>
                </c:pt>
                <c:pt idx="605">
                  <c:v>-8.5557999991578981E-3</c:v>
                </c:pt>
                <c:pt idx="606">
                  <c:v>-1.4178099998389371E-2</c:v>
                </c:pt>
                <c:pt idx="607">
                  <c:v>-2.9154000003472902E-3</c:v>
                </c:pt>
                <c:pt idx="608">
                  <c:v>1.1084600002504885E-2</c:v>
                </c:pt>
                <c:pt idx="609">
                  <c:v>2.1458999981405213E-3</c:v>
                </c:pt>
                <c:pt idx="610">
                  <c:v>-2.9439999998430721E-3</c:v>
                </c:pt>
                <c:pt idx="611">
                  <c:v>-1.1375399997632485E-2</c:v>
                </c:pt>
                <c:pt idx="612">
                  <c:v>1.6643000053591095E-3</c:v>
                </c:pt>
                <c:pt idx="613">
                  <c:v>-3.015199996298179E-3</c:v>
                </c:pt>
                <c:pt idx="614">
                  <c:v>3.8732999964850023E-3</c:v>
                </c:pt>
                <c:pt idx="615">
                  <c:v>6.7115999991074204E-3</c:v>
                </c:pt>
                <c:pt idx="616">
                  <c:v>-6.3602000009268522E-3</c:v>
                </c:pt>
                <c:pt idx="617">
                  <c:v>-5.3601999970851466E-3</c:v>
                </c:pt>
                <c:pt idx="618">
                  <c:v>-1.3601999962702394E-3</c:v>
                </c:pt>
                <c:pt idx="619">
                  <c:v>-1.3601999962702394E-3</c:v>
                </c:pt>
                <c:pt idx="620">
                  <c:v>-3.6019999970449135E-4</c:v>
                </c:pt>
                <c:pt idx="622">
                  <c:v>8.6397999984910712E-3</c:v>
                </c:pt>
                <c:pt idx="623">
                  <c:v>5.7945000007748604E-3</c:v>
                </c:pt>
                <c:pt idx="624">
                  <c:v>-4.4501000011223368E-3</c:v>
                </c:pt>
                <c:pt idx="625">
                  <c:v>4.5498999970732257E-3</c:v>
                </c:pt>
                <c:pt idx="626">
                  <c:v>5.5499000009149313E-3</c:v>
                </c:pt>
                <c:pt idx="627">
                  <c:v>5.5499000009149313E-3</c:v>
                </c:pt>
                <c:pt idx="628">
                  <c:v>6.5498999974806793E-3</c:v>
                </c:pt>
                <c:pt idx="629">
                  <c:v>-3.2953999980236404E-3</c:v>
                </c:pt>
                <c:pt idx="630">
                  <c:v>-3.2953999980236404E-3</c:v>
                </c:pt>
                <c:pt idx="631">
                  <c:v>2.7046000031987205E-3</c:v>
                </c:pt>
                <c:pt idx="632">
                  <c:v>6.7046000040136278E-3</c:v>
                </c:pt>
                <c:pt idx="633">
                  <c:v>4.1038999988813885E-3</c:v>
                </c:pt>
                <c:pt idx="634">
                  <c:v>7.3701000001165085E-3</c:v>
                </c:pt>
                <c:pt idx="635">
                  <c:v>-2.5867000003927387E-3</c:v>
                </c:pt>
                <c:pt idx="636">
                  <c:v>-5.866999999852851E-4</c:v>
                </c:pt>
                <c:pt idx="637">
                  <c:v>5.4133000012370758E-3</c:v>
                </c:pt>
                <c:pt idx="638">
                  <c:v>5.4133000012370758E-3</c:v>
                </c:pt>
                <c:pt idx="639">
                  <c:v>4.567999996652361E-3</c:v>
                </c:pt>
                <c:pt idx="640">
                  <c:v>-4.6766000014031306E-3</c:v>
                </c:pt>
                <c:pt idx="641">
                  <c:v>1.5610000045853667E-3</c:v>
                </c:pt>
                <c:pt idx="642">
                  <c:v>-1.0397000005468726E-3</c:v>
                </c:pt>
                <c:pt idx="643">
                  <c:v>-4.2842999973800033E-3</c:v>
                </c:pt>
                <c:pt idx="644">
                  <c:v>-2.8989999991608784E-3</c:v>
                </c:pt>
                <c:pt idx="645">
                  <c:v>-3.6794999978155829E-3</c:v>
                </c:pt>
                <c:pt idx="646">
                  <c:v>-1.512899999943329E-2</c:v>
                </c:pt>
                <c:pt idx="647">
                  <c:v>3.3510000503156334E-4</c:v>
                </c:pt>
                <c:pt idx="648">
                  <c:v>2.3783000069670379E-3</c:v>
                </c:pt>
                <c:pt idx="649">
                  <c:v>9.5330000040121377E-3</c:v>
                </c:pt>
                <c:pt idx="650">
                  <c:v>8.4240000433055684E-4</c:v>
                </c:pt>
                <c:pt idx="651">
                  <c:v>-1.5891399998508859E-2</c:v>
                </c:pt>
                <c:pt idx="652">
                  <c:v>2.7525000041350722E-3</c:v>
                </c:pt>
                <c:pt idx="653">
                  <c:v>5.7525000011082739E-3</c:v>
                </c:pt>
                <c:pt idx="654">
                  <c:v>-6.3625000038882717E-3</c:v>
                </c:pt>
                <c:pt idx="655">
                  <c:v>1.3030000045546331E-3</c:v>
                </c:pt>
                <c:pt idx="656">
                  <c:v>-7.7903999990667216E-3</c:v>
                </c:pt>
                <c:pt idx="657">
                  <c:v>-5.790399998659268E-3</c:v>
                </c:pt>
                <c:pt idx="658">
                  <c:v>-5.790399998659268E-3</c:v>
                </c:pt>
                <c:pt idx="659">
                  <c:v>-4.7903999948175624E-3</c:v>
                </c:pt>
                <c:pt idx="660">
                  <c:v>-2.7903999944101088E-3</c:v>
                </c:pt>
                <c:pt idx="661">
                  <c:v>-2.7903999944101088E-3</c:v>
                </c:pt>
                <c:pt idx="662">
                  <c:v>-6.6357000032439828E-3</c:v>
                </c:pt>
                <c:pt idx="663">
                  <c:v>-4.6357000028365292E-3</c:v>
                </c:pt>
                <c:pt idx="664">
                  <c:v>3.1196999989333563E-3</c:v>
                </c:pt>
                <c:pt idx="665">
                  <c:v>1.7635999975027516E-3</c:v>
                </c:pt>
                <c:pt idx="666">
                  <c:v>3.7635999979102053E-3</c:v>
                </c:pt>
                <c:pt idx="667">
                  <c:v>-5.4810000001452863E-3</c:v>
                </c:pt>
                <c:pt idx="668">
                  <c:v>-3.9701999994576909E-3</c:v>
                </c:pt>
                <c:pt idx="669">
                  <c:v>-1.0081699998409022E-2</c:v>
                </c:pt>
                <c:pt idx="670">
                  <c:v>-3.262999962316826E-4</c:v>
                </c:pt>
                <c:pt idx="671">
                  <c:v>2.673700000741519E-3</c:v>
                </c:pt>
                <c:pt idx="673">
                  <c:v>2.0729999960167333E-3</c:v>
                </c:pt>
                <c:pt idx="674">
                  <c:v>-6.6080000397050753E-4</c:v>
                </c:pt>
                <c:pt idx="675">
                  <c:v>3.3919999987119809E-4</c:v>
                </c:pt>
                <c:pt idx="676">
                  <c:v>-5.9424999926704913E-4</c:v>
                </c:pt>
                <c:pt idx="677">
                  <c:v>9.4600000011269003E-5</c:v>
                </c:pt>
                <c:pt idx="684">
                  <c:v>3.8240000139921904E-4</c:v>
                </c:pt>
                <c:pt idx="685">
                  <c:v>2.2925000012037344E-3</c:v>
                </c:pt>
                <c:pt idx="689">
                  <c:v>2.5119999991147779E-3</c:v>
                </c:pt>
                <c:pt idx="690">
                  <c:v>-8.2504000019980595E-3</c:v>
                </c:pt>
                <c:pt idx="691">
                  <c:v>-4.9500000022817403E-4</c:v>
                </c:pt>
                <c:pt idx="692">
                  <c:v>3.0520000000251457E-3</c:v>
                </c:pt>
                <c:pt idx="693">
                  <c:v>7.0700007199775428E-5</c:v>
                </c:pt>
                <c:pt idx="694">
                  <c:v>8.0707000015536323E-3</c:v>
                </c:pt>
                <c:pt idx="695">
                  <c:v>1.178700003947597E-3</c:v>
                </c:pt>
                <c:pt idx="702">
                  <c:v>-2.7430000045569614E-4</c:v>
                </c:pt>
                <c:pt idx="703">
                  <c:v>5.7256999934907071E-3</c:v>
                </c:pt>
                <c:pt idx="704">
                  <c:v>7.7256999938981608E-3</c:v>
                </c:pt>
                <c:pt idx="705">
                  <c:v>7.7256999938981608E-3</c:v>
                </c:pt>
                <c:pt idx="706">
                  <c:v>1.6107000046758913E-3</c:v>
                </c:pt>
                <c:pt idx="707">
                  <c:v>2.7654000004986301E-3</c:v>
                </c:pt>
                <c:pt idx="708">
                  <c:v>4.9700000090524554E-5</c:v>
                </c:pt>
                <c:pt idx="709">
                  <c:v>2.1758000002591871E-3</c:v>
                </c:pt>
                <c:pt idx="710">
                  <c:v>5.485200003022328E-3</c:v>
                </c:pt>
                <c:pt idx="711">
                  <c:v>-3.3670999982859939E-3</c:v>
                </c:pt>
                <c:pt idx="712">
                  <c:v>5.6328999999095686E-3</c:v>
                </c:pt>
                <c:pt idx="713">
                  <c:v>5.4300000192597508E-4</c:v>
                </c:pt>
                <c:pt idx="714">
                  <c:v>-2.1475999965332448E-3</c:v>
                </c:pt>
                <c:pt idx="715">
                  <c:v>2.4279999997816049E-3</c:v>
                </c:pt>
                <c:pt idx="716">
                  <c:v>2.4712000013096258E-3</c:v>
                </c:pt>
                <c:pt idx="718">
                  <c:v>1.5480000001844019E-4</c:v>
                </c:pt>
                <c:pt idx="719">
                  <c:v>4.1763999979593791E-3</c:v>
                </c:pt>
                <c:pt idx="720">
                  <c:v>2.575700003944803E-3</c:v>
                </c:pt>
                <c:pt idx="721">
                  <c:v>-7.9169999953592196E-3</c:v>
                </c:pt>
                <c:pt idx="722">
                  <c:v>8.0830000006244518E-3</c:v>
                </c:pt>
                <c:pt idx="723">
                  <c:v>-9.1616000063368119E-3</c:v>
                </c:pt>
                <c:pt idx="724">
                  <c:v>-9.1616000063368119E-3</c:v>
                </c:pt>
                <c:pt idx="725">
                  <c:v>-6.1616000020876527E-3</c:v>
                </c:pt>
                <c:pt idx="726">
                  <c:v>-1.616000008652918E-4</c:v>
                </c:pt>
                <c:pt idx="727">
                  <c:v>-1.616000008652918E-4</c:v>
                </c:pt>
                <c:pt idx="728">
                  <c:v>8.383999957004562E-4</c:v>
                </c:pt>
                <c:pt idx="729">
                  <c:v>2.8383999961079098E-3</c:v>
                </c:pt>
                <c:pt idx="730">
                  <c:v>2.8383999961079098E-3</c:v>
                </c:pt>
                <c:pt idx="731">
                  <c:v>2.8383999961079098E-3</c:v>
                </c:pt>
                <c:pt idx="732">
                  <c:v>5.8384000003570691E-3</c:v>
                </c:pt>
                <c:pt idx="733">
                  <c:v>5.8384000003570691E-3</c:v>
                </c:pt>
                <c:pt idx="734">
                  <c:v>1.0838399997737724E-2</c:v>
                </c:pt>
                <c:pt idx="735">
                  <c:v>1.0838399997737724E-2</c:v>
                </c:pt>
                <c:pt idx="736">
                  <c:v>1.0838399997737724E-2</c:v>
                </c:pt>
                <c:pt idx="737">
                  <c:v>1.2838399998145178E-2</c:v>
                </c:pt>
                <c:pt idx="738">
                  <c:v>-1.5406200000143144E-2</c:v>
                </c:pt>
                <c:pt idx="739">
                  <c:v>-6.4062000019475818E-3</c:v>
                </c:pt>
                <c:pt idx="740">
                  <c:v>-4.4062000015401281E-3</c:v>
                </c:pt>
                <c:pt idx="741">
                  <c:v>-4.4062000015401281E-3</c:v>
                </c:pt>
                <c:pt idx="742">
                  <c:v>-4.4062000015401281E-3</c:v>
                </c:pt>
                <c:pt idx="743">
                  <c:v>-4.4062000015401281E-3</c:v>
                </c:pt>
                <c:pt idx="744">
                  <c:v>1.5937999996822327E-3</c:v>
                </c:pt>
                <c:pt idx="745">
                  <c:v>-8.1218999985139817E-3</c:v>
                </c:pt>
                <c:pt idx="746">
                  <c:v>-6.233399995835498E-3</c:v>
                </c:pt>
                <c:pt idx="747">
                  <c:v>-1.2333999984548427E-3</c:v>
                </c:pt>
                <c:pt idx="748">
                  <c:v>4.7666000027675182E-3</c:v>
                </c:pt>
                <c:pt idx="749">
                  <c:v>6.7666000031749718E-3</c:v>
                </c:pt>
                <c:pt idx="750">
                  <c:v>-1.8124999987776391E-3</c:v>
                </c:pt>
                <c:pt idx="751">
                  <c:v>2.0976000014343299E-3</c:v>
                </c:pt>
                <c:pt idx="752">
                  <c:v>1.5400999982375652E-3</c:v>
                </c:pt>
                <c:pt idx="753">
                  <c:v>5.8711000019684434E-3</c:v>
                </c:pt>
                <c:pt idx="754">
                  <c:v>-1.5689899999415502E-2</c:v>
                </c:pt>
                <c:pt idx="755">
                  <c:v>6.8174000043654814E-3</c:v>
                </c:pt>
                <c:pt idx="756">
                  <c:v>-4.8983000015141442E-3</c:v>
                </c:pt>
                <c:pt idx="757">
                  <c:v>2.055000004475005E-3</c:v>
                </c:pt>
                <c:pt idx="758">
                  <c:v>-1.4342000067699701E-3</c:v>
                </c:pt>
                <c:pt idx="759">
                  <c:v>7.2494000050937757E-3</c:v>
                </c:pt>
                <c:pt idx="760">
                  <c:v>-9.6209999974234961E-3</c:v>
                </c:pt>
                <c:pt idx="761">
                  <c:v>-1.4563200005795807E-2</c:v>
                </c:pt>
                <c:pt idx="762">
                  <c:v>4.8145000037038699E-3</c:v>
                </c:pt>
                <c:pt idx="763">
                  <c:v>1.0814499997650273E-2</c:v>
                </c:pt>
                <c:pt idx="764">
                  <c:v>5.1887000008719042E-3</c:v>
                </c:pt>
                <c:pt idx="765">
                  <c:v>-2.4119999943650328E-3</c:v>
                </c:pt>
                <c:pt idx="766">
                  <c:v>5.8800000260816887E-4</c:v>
                </c:pt>
                <c:pt idx="767">
                  <c:v>3.5879999995813705E-3</c:v>
                </c:pt>
                <c:pt idx="768">
                  <c:v>8.5880000042379834E-3</c:v>
                </c:pt>
                <c:pt idx="769">
                  <c:v>9.5880000008037314E-3</c:v>
                </c:pt>
                <c:pt idx="770">
                  <c:v>-1.6565999976592138E-3</c:v>
                </c:pt>
                <c:pt idx="771">
                  <c:v>1.3434000065899454E-3</c:v>
                </c:pt>
                <c:pt idx="772">
                  <c:v>6.3434000039706007E-3</c:v>
                </c:pt>
                <c:pt idx="773">
                  <c:v>1.2343400005192962E-2</c:v>
                </c:pt>
                <c:pt idx="774">
                  <c:v>2.6528000016696751E-3</c:v>
                </c:pt>
                <c:pt idx="775">
                  <c:v>6.6527999952086248E-3</c:v>
                </c:pt>
                <c:pt idx="776">
                  <c:v>-1.2824000004911795E-3</c:v>
                </c:pt>
                <c:pt idx="778">
                  <c:v>3.7754000004497357E-3</c:v>
                </c:pt>
                <c:pt idx="779">
                  <c:v>4.2610999953467399E-3</c:v>
                </c:pt>
                <c:pt idx="780">
                  <c:v>-6.8504000009852462E-3</c:v>
                </c:pt>
                <c:pt idx="781">
                  <c:v>-5.8644000018830411E-3</c:v>
                </c:pt>
                <c:pt idx="782">
                  <c:v>-7.7453000048990361E-3</c:v>
                </c:pt>
                <c:pt idx="783">
                  <c:v>1.4093999998294748E-3</c:v>
                </c:pt>
                <c:pt idx="784">
                  <c:v>6.0930000036023557E-3</c:v>
                </c:pt>
                <c:pt idx="785">
                  <c:v>5.8484000037424266E-3</c:v>
                </c:pt>
                <c:pt idx="786">
                  <c:v>-1.378099994326476E-3</c:v>
                </c:pt>
                <c:pt idx="787">
                  <c:v>7.0428000035462901E-3</c:v>
                </c:pt>
                <c:pt idx="788">
                  <c:v>-1.5147000012802891E-3</c:v>
                </c:pt>
                <c:pt idx="789">
                  <c:v>4.6615999963250943E-3</c:v>
                </c:pt>
                <c:pt idx="790">
                  <c:v>-6.3809999992372468E-3</c:v>
                </c:pt>
                <c:pt idx="791">
                  <c:v>1.306099999055732E-3</c:v>
                </c:pt>
                <c:pt idx="792">
                  <c:v>-3.1755000018165447E-3</c:v>
                </c:pt>
                <c:pt idx="793">
                  <c:v>-1.3803999972878955E-3</c:v>
                </c:pt>
                <c:pt idx="794">
                  <c:v>-3.0925999963073991E-3</c:v>
                </c:pt>
                <c:pt idx="795">
                  <c:v>-6.761600001482293E-3</c:v>
                </c:pt>
                <c:pt idx="796">
                  <c:v>-3.6284999951021746E-3</c:v>
                </c:pt>
                <c:pt idx="797">
                  <c:v>-3.6284999951021746E-3</c:v>
                </c:pt>
                <c:pt idx="798">
                  <c:v>3.3715000026859343E-3</c:v>
                </c:pt>
                <c:pt idx="799">
                  <c:v>1.7126900005678181E-2</c:v>
                </c:pt>
                <c:pt idx="800">
                  <c:v>1.7126900005678181E-2</c:v>
                </c:pt>
                <c:pt idx="801">
                  <c:v>-1.0851499995624181E-2</c:v>
                </c:pt>
                <c:pt idx="802">
                  <c:v>-1.2718400001176633E-2</c:v>
                </c:pt>
                <c:pt idx="803">
                  <c:v>-2.7183999991393648E-3</c:v>
                </c:pt>
                <c:pt idx="804">
                  <c:v>1.2816000016755424E-3</c:v>
                </c:pt>
                <c:pt idx="805">
                  <c:v>2.2815999982412905E-3</c:v>
                </c:pt>
                <c:pt idx="806">
                  <c:v>3.2816000020829961E-3</c:v>
                </c:pt>
                <c:pt idx="807">
                  <c:v>5.2816000024904497E-3</c:v>
                </c:pt>
                <c:pt idx="808">
                  <c:v>5.2816000024904497E-3</c:v>
                </c:pt>
                <c:pt idx="809">
                  <c:v>6.2815999990561977E-3</c:v>
                </c:pt>
                <c:pt idx="810">
                  <c:v>1.3281599996844307E-2</c:v>
                </c:pt>
                <c:pt idx="811">
                  <c:v>3.6999997973907739E-5</c:v>
                </c:pt>
                <c:pt idx="812">
                  <c:v>-1.4279999595601112E-4</c:v>
                </c:pt>
                <c:pt idx="813">
                  <c:v>-6.9881000017630868E-3</c:v>
                </c:pt>
                <c:pt idx="814">
                  <c:v>-3.2145999939530157E-3</c:v>
                </c:pt>
                <c:pt idx="815">
                  <c:v>5.9401000034995377E-3</c:v>
                </c:pt>
                <c:pt idx="816">
                  <c:v>1.3940099997853395E-2</c:v>
                </c:pt>
                <c:pt idx="817">
                  <c:v>4.2495000016060658E-3</c:v>
                </c:pt>
                <c:pt idx="818">
                  <c:v>3.8933999967412092E-3</c:v>
                </c:pt>
                <c:pt idx="819">
                  <c:v>-7.9518999991705641E-3</c:v>
                </c:pt>
                <c:pt idx="820">
                  <c:v>-9.5189999410649762E-4</c:v>
                </c:pt>
                <c:pt idx="821">
                  <c:v>-7.5309999956516549E-3</c:v>
                </c:pt>
                <c:pt idx="822">
                  <c:v>3.2138999958988279E-3</c:v>
                </c:pt>
                <c:pt idx="823">
                  <c:v>-3.0700000934302807E-5</c:v>
                </c:pt>
                <c:pt idx="824">
                  <c:v>-2.8759999986505136E-3</c:v>
                </c:pt>
                <c:pt idx="825">
                  <c:v>3.1887999939499423E-3</c:v>
                </c:pt>
                <c:pt idx="826">
                  <c:v>3.6995999980717897E-3</c:v>
                </c:pt>
                <c:pt idx="827">
                  <c:v>8.6277999944286421E-3</c:v>
                </c:pt>
                <c:pt idx="828">
                  <c:v>7.1069999830797315E-4</c:v>
                </c:pt>
                <c:pt idx="829">
                  <c:v>-7.4942000064766034E-3</c:v>
                </c:pt>
                <c:pt idx="830">
                  <c:v>1.2013100000331178E-2</c:v>
                </c:pt>
                <c:pt idx="834">
                  <c:v>2.263189999939641E-2</c:v>
                </c:pt>
                <c:pt idx="835">
                  <c:v>7.8660000144736841E-4</c:v>
                </c:pt>
                <c:pt idx="836">
                  <c:v>2.0528000022750348E-3</c:v>
                </c:pt>
                <c:pt idx="837">
                  <c:v>9.4129999342840165E-4</c:v>
                </c:pt>
                <c:pt idx="838">
                  <c:v>4.0960000042105094E-3</c:v>
                </c:pt>
                <c:pt idx="839">
                  <c:v>8.2506999970064498E-3</c:v>
                </c:pt>
                <c:pt idx="840">
                  <c:v>-5.8642999938456342E-3</c:v>
                </c:pt>
                <c:pt idx="841">
                  <c:v>8.797700000286568E-3</c:v>
                </c:pt>
                <c:pt idx="842">
                  <c:v>-1.4428800001041964E-2</c:v>
                </c:pt>
                <c:pt idx="843">
                  <c:v>-7.5186999965808354E-3</c:v>
                </c:pt>
                <c:pt idx="844">
                  <c:v>-1.420930000313092E-2</c:v>
                </c:pt>
                <c:pt idx="845">
                  <c:v>1.276399998459965E-3</c:v>
                </c:pt>
                <c:pt idx="846">
                  <c:v>7.204599998658523E-3</c:v>
                </c:pt>
                <c:pt idx="847">
                  <c:v>5.513999996765051E-3</c:v>
                </c:pt>
                <c:pt idx="848">
                  <c:v>-1.5974999987520278E-3</c:v>
                </c:pt>
                <c:pt idx="852">
                  <c:v>1.1368999985279515E-3</c:v>
                </c:pt>
                <c:pt idx="853">
                  <c:v>1.3136900000972673E-2</c:v>
                </c:pt>
                <c:pt idx="854">
                  <c:v>-9.9530000006780028E-3</c:v>
                </c:pt>
                <c:pt idx="855">
                  <c:v>-5.9529999998630956E-3</c:v>
                </c:pt>
                <c:pt idx="856">
                  <c:v>-2.9530000028898939E-3</c:v>
                </c:pt>
                <c:pt idx="857">
                  <c:v>1.0469999979250133E-3</c:v>
                </c:pt>
                <c:pt idx="858">
                  <c:v>2.0470000017667189E-3</c:v>
                </c:pt>
                <c:pt idx="859">
                  <c:v>4.0469999948982149E-3</c:v>
                </c:pt>
                <c:pt idx="860">
                  <c:v>7.4463000055402517E-3</c:v>
                </c:pt>
                <c:pt idx="862">
                  <c:v>5.7556999963708222E-3</c:v>
                </c:pt>
                <c:pt idx="863">
                  <c:v>7.7556999967782758E-3</c:v>
                </c:pt>
                <c:pt idx="864">
                  <c:v>7.7556999967782758E-3</c:v>
                </c:pt>
                <c:pt idx="865">
                  <c:v>7.7556999967782758E-3</c:v>
                </c:pt>
                <c:pt idx="866">
                  <c:v>9.7556999971857294E-3</c:v>
                </c:pt>
                <c:pt idx="870">
                  <c:v>-5.1794999963021837E-3</c:v>
                </c:pt>
                <c:pt idx="872">
                  <c:v>4.8315999956685118E-3</c:v>
                </c:pt>
                <c:pt idx="873">
                  <c:v>1.2238999988767318E-3</c:v>
                </c:pt>
                <c:pt idx="874">
                  <c:v>8.2239000039407983E-3</c:v>
                </c:pt>
                <c:pt idx="875">
                  <c:v>2.8642999968724325E-3</c:v>
                </c:pt>
                <c:pt idx="876">
                  <c:v>-2.225600001111161E-3</c:v>
                </c:pt>
                <c:pt idx="877">
                  <c:v>-2.7754999973694794E-3</c:v>
                </c:pt>
                <c:pt idx="878">
                  <c:v>-7.2646999979042448E-3</c:v>
                </c:pt>
                <c:pt idx="879">
                  <c:v>-7.9769000003580004E-3</c:v>
                </c:pt>
                <c:pt idx="880">
                  <c:v>-7.9769000003580004E-3</c:v>
                </c:pt>
                <c:pt idx="881">
                  <c:v>-6.9768999965162948E-3</c:v>
                </c:pt>
                <c:pt idx="882">
                  <c:v>7.5339000031817704E-3</c:v>
                </c:pt>
                <c:pt idx="883">
                  <c:v>-1.5358099997683894E-2</c:v>
                </c:pt>
                <c:pt idx="884">
                  <c:v>3.6419000025489368E-3</c:v>
                </c:pt>
                <c:pt idx="885">
                  <c:v>-9.2034000044804998E-3</c:v>
                </c:pt>
                <c:pt idx="886">
                  <c:v>5.706700001610443E-3</c:v>
                </c:pt>
                <c:pt idx="887">
                  <c:v>2.5415399999474175E-2</c:v>
                </c:pt>
                <c:pt idx="888">
                  <c:v>2.0170800002233591E-2</c:v>
                </c:pt>
                <c:pt idx="889">
                  <c:v>1.5701000011176802E-3</c:v>
                </c:pt>
                <c:pt idx="890">
                  <c:v>2.5700999976834282E-3</c:v>
                </c:pt>
                <c:pt idx="893">
                  <c:v>7.5701000023400411E-3</c:v>
                </c:pt>
                <c:pt idx="894">
                  <c:v>8.5700999989057891E-3</c:v>
                </c:pt>
                <c:pt idx="900">
                  <c:v>-8.6564000012003817E-3</c:v>
                </c:pt>
                <c:pt idx="901">
                  <c:v>-7.656399997358676E-3</c:v>
                </c:pt>
                <c:pt idx="902">
                  <c:v>-6.656400000792928E-3</c:v>
                </c:pt>
                <c:pt idx="903">
                  <c:v>2.3435999974026345E-3</c:v>
                </c:pt>
                <c:pt idx="912">
                  <c:v>-3.8181000054464675E-3</c:v>
                </c:pt>
                <c:pt idx="913">
                  <c:v>-2.8181000016047619E-3</c:v>
                </c:pt>
                <c:pt idx="914">
                  <c:v>3.181899999617599E-3</c:v>
                </c:pt>
                <c:pt idx="915">
                  <c:v>6.336600003123749E-3</c:v>
                </c:pt>
                <c:pt idx="916">
                  <c:v>1.3336600000911858E-2</c:v>
                </c:pt>
                <c:pt idx="918">
                  <c:v>1.5531000004557427E-2</c:v>
                </c:pt>
                <c:pt idx="919">
                  <c:v>1.4194999967003241E-3</c:v>
                </c:pt>
                <c:pt idx="920">
                  <c:v>4.4195000009494834E-3</c:v>
                </c:pt>
                <c:pt idx="921">
                  <c:v>-9.8251000017626211E-3</c:v>
                </c:pt>
                <c:pt idx="922">
                  <c:v>-6.8250999975134619E-3</c:v>
                </c:pt>
                <c:pt idx="923">
                  <c:v>9.1748999984702095E-3</c:v>
                </c:pt>
                <c:pt idx="924">
                  <c:v>-2.4539999867556617E-4</c:v>
                </c:pt>
                <c:pt idx="925">
                  <c:v>-3.5367000018595718E-3</c:v>
                </c:pt>
                <c:pt idx="926">
                  <c:v>7.4632999967434444E-3</c:v>
                </c:pt>
                <c:pt idx="927">
                  <c:v>-1.6265999947790988E-3</c:v>
                </c:pt>
                <c:pt idx="928">
                  <c:v>-1.0853100000531413E-2</c:v>
                </c:pt>
                <c:pt idx="929">
                  <c:v>-1.8531000023358501E-3</c:v>
                </c:pt>
                <c:pt idx="930">
                  <c:v>1.4689999807160348E-4</c:v>
                </c:pt>
                <c:pt idx="931">
                  <c:v>3.1469000023207627E-3</c:v>
                </c:pt>
                <c:pt idx="932">
                  <c:v>8.146899999701418E-3</c:v>
                </c:pt>
                <c:pt idx="933">
                  <c:v>1.8301600000995677E-2</c:v>
                </c:pt>
                <c:pt idx="936">
                  <c:v>1.5610999995260499E-2</c:v>
                </c:pt>
                <c:pt idx="937">
                  <c:v>-2.1228000041446649E-3</c:v>
                </c:pt>
                <c:pt idx="938">
                  <c:v>2.877200000511948E-3</c:v>
                </c:pt>
                <c:pt idx="939">
                  <c:v>-2.324200002476573E-3</c:v>
                </c:pt>
                <c:pt idx="940">
                  <c:v>3.6757999987457879E-3</c:v>
                </c:pt>
                <c:pt idx="941">
                  <c:v>8.6758000034024008E-3</c:v>
                </c:pt>
                <c:pt idx="942">
                  <c:v>1.1675800000375602E-2</c:v>
                </c:pt>
                <c:pt idx="943">
                  <c:v>8.9420000003883615E-3</c:v>
                </c:pt>
                <c:pt idx="944">
                  <c:v>1.1942000004637521E-2</c:v>
                </c:pt>
                <c:pt idx="946">
                  <c:v>3.407850002986379E-3</c:v>
                </c:pt>
                <c:pt idx="949">
                  <c:v>7.2298000013688579E-3</c:v>
                </c:pt>
                <c:pt idx="954">
                  <c:v>1.0449300003529061E-2</c:v>
                </c:pt>
                <c:pt idx="955">
                  <c:v>1.5449300000909716E-2</c:v>
                </c:pt>
                <c:pt idx="956">
                  <c:v>1.5449300000909716E-2</c:v>
                </c:pt>
                <c:pt idx="957">
                  <c:v>1.5449300000909716E-2</c:v>
                </c:pt>
                <c:pt idx="958">
                  <c:v>2.2449300005973782E-2</c:v>
                </c:pt>
                <c:pt idx="959">
                  <c:v>1.1244399996940047E-2</c:v>
                </c:pt>
                <c:pt idx="960">
                  <c:v>7.3057000045082532E-3</c:v>
                </c:pt>
                <c:pt idx="961">
                  <c:v>1.3482000002113637E-2</c:v>
                </c:pt>
                <c:pt idx="962">
                  <c:v>1.8233900002087466E-2</c:v>
                </c:pt>
                <c:pt idx="963">
                  <c:v>2.1837000022060238E-3</c:v>
                </c:pt>
                <c:pt idx="964">
                  <c:v>-8.5856999940006062E-3</c:v>
                </c:pt>
                <c:pt idx="965">
                  <c:v>-1.0317000051145442E-3</c:v>
                </c:pt>
                <c:pt idx="966">
                  <c:v>7.0728000064264052E-3</c:v>
                </c:pt>
                <c:pt idx="967">
                  <c:v>-3.0387000006157905E-3</c:v>
                </c:pt>
                <c:pt idx="968">
                  <c:v>1.0180799996305723E-2</c:v>
                </c:pt>
                <c:pt idx="969">
                  <c:v>5.8462999950279482E-3</c:v>
                </c:pt>
                <c:pt idx="970">
                  <c:v>-9.045699996931944E-3</c:v>
                </c:pt>
                <c:pt idx="971">
                  <c:v>-2.0456999991438352E-3</c:v>
                </c:pt>
                <c:pt idx="972">
                  <c:v>-2.0456999991438352E-3</c:v>
                </c:pt>
                <c:pt idx="973">
                  <c:v>-1.0456999953021295E-3</c:v>
                </c:pt>
                <c:pt idx="974">
                  <c:v>-4.5699998736381531E-5</c:v>
                </c:pt>
                <c:pt idx="975">
                  <c:v>3.9543000020785257E-3</c:v>
                </c:pt>
                <c:pt idx="976">
                  <c:v>6.3536000016028993E-3</c:v>
                </c:pt>
                <c:pt idx="977">
                  <c:v>9.1738000046461821E-3</c:v>
                </c:pt>
                <c:pt idx="978">
                  <c:v>2.4400000038440339E-3</c:v>
                </c:pt>
                <c:pt idx="979">
                  <c:v>6.8392999964999035E-3</c:v>
                </c:pt>
                <c:pt idx="980">
                  <c:v>-1.0653400000592228E-2</c:v>
                </c:pt>
                <c:pt idx="981">
                  <c:v>-7.6533999963430688E-3</c:v>
                </c:pt>
                <c:pt idx="982">
                  <c:v>-1.6534000023966655E-3</c:v>
                </c:pt>
                <c:pt idx="983">
                  <c:v>-6.5339999855495989E-4</c:v>
                </c:pt>
                <c:pt idx="984">
                  <c:v>4.3465999988256954E-3</c:v>
                </c:pt>
                <c:pt idx="985">
                  <c:v>6.346599999233149E-3</c:v>
                </c:pt>
                <c:pt idx="986">
                  <c:v>1.3724300006288104E-2</c:v>
                </c:pt>
                <c:pt idx="987">
                  <c:v>-1.3871999981347471E-3</c:v>
                </c:pt>
                <c:pt idx="988">
                  <c:v>4.0518000023439527E-3</c:v>
                </c:pt>
                <c:pt idx="989">
                  <c:v>2.724900004977826E-3</c:v>
                </c:pt>
                <c:pt idx="990">
                  <c:v>6.9980000262148678E-4</c:v>
                </c:pt>
                <c:pt idx="991">
                  <c:v>7.3652999999467283E-3</c:v>
                </c:pt>
                <c:pt idx="992">
                  <c:v>5.6209999966085888E-3</c:v>
                </c:pt>
                <c:pt idx="993">
                  <c:v>1.0531100000662263E-2</c:v>
                </c:pt>
                <c:pt idx="994">
                  <c:v>1.7039000013028271E-3</c:v>
                </c:pt>
                <c:pt idx="995">
                  <c:v>2.4592999980086461E-3</c:v>
                </c:pt>
                <c:pt idx="996">
                  <c:v>4.4592999984160997E-3</c:v>
                </c:pt>
                <c:pt idx="997">
                  <c:v>9.4593000030727126E-3</c:v>
                </c:pt>
                <c:pt idx="998">
                  <c:v>9.4593000030727126E-3</c:v>
                </c:pt>
                <c:pt idx="999">
                  <c:v>3.8999998650979251E-5</c:v>
                </c:pt>
                <c:pt idx="1000">
                  <c:v>8.5679000039817765E-3</c:v>
                </c:pt>
                <c:pt idx="1001">
                  <c:v>9.8772999990615062E-3</c:v>
                </c:pt>
                <c:pt idx="1002">
                  <c:v>8.4961000029579736E-3</c:v>
                </c:pt>
                <c:pt idx="1003">
                  <c:v>9.3992000038269907E-3</c:v>
                </c:pt>
                <c:pt idx="1004">
                  <c:v>1.0018000000854954E-2</c:v>
                </c:pt>
                <c:pt idx="1005">
                  <c:v>4.590100004861597E-3</c:v>
                </c:pt>
                <c:pt idx="1006">
                  <c:v>6.7447999972500838E-3</c:v>
                </c:pt>
                <c:pt idx="1008">
                  <c:v>-1.0141000020666979E-3</c:v>
                </c:pt>
                <c:pt idx="1015">
                  <c:v>9.1586999988066964E-3</c:v>
                </c:pt>
                <c:pt idx="1016">
                  <c:v>1.9754000022658147E-3</c:v>
                </c:pt>
                <c:pt idx="1017">
                  <c:v>3.1300999980885535E-3</c:v>
                </c:pt>
                <c:pt idx="1018">
                  <c:v>5.284799997752998E-3</c:v>
                </c:pt>
                <c:pt idx="1019">
                  <c:v>4.0402000013273209E-3</c:v>
                </c:pt>
                <c:pt idx="1020">
                  <c:v>6.7418999969959259E-3</c:v>
                </c:pt>
                <c:pt idx="1021">
                  <c:v>6.596000021090731E-4</c:v>
                </c:pt>
                <c:pt idx="1022">
                  <c:v>4.7926999977789819E-3</c:v>
                </c:pt>
                <c:pt idx="1023">
                  <c:v>-4.4122000035713427E-3</c:v>
                </c:pt>
                <c:pt idx="1024">
                  <c:v>-4.5557999983429909E-3</c:v>
                </c:pt>
                <c:pt idx="1027">
                  <c:v>7.0991999964462593E-3</c:v>
                </c:pt>
                <c:pt idx="1028">
                  <c:v>3.513099996780511E-3</c:v>
                </c:pt>
                <c:pt idx="1029">
                  <c:v>5.1319000049261376E-3</c:v>
                </c:pt>
                <c:pt idx="1031">
                  <c:v>-2.3119999968912452E-4</c:v>
                </c:pt>
                <c:pt idx="1035">
                  <c:v>1.1757000029319897E-3</c:v>
                </c:pt>
                <c:pt idx="1037">
                  <c:v>1.9025000074179843E-3</c:v>
                </c:pt>
                <c:pt idx="1044">
                  <c:v>-4.5219000021461397E-3</c:v>
                </c:pt>
                <c:pt idx="1045">
                  <c:v>4.0968999965116382E-3</c:v>
                </c:pt>
                <c:pt idx="1046">
                  <c:v>2.1400999976322055E-3</c:v>
                </c:pt>
                <c:pt idx="1047">
                  <c:v>1.3316400007170159E-2</c:v>
                </c:pt>
                <c:pt idx="1048">
                  <c:v>3.4494999999878928E-3</c:v>
                </c:pt>
                <c:pt idx="1049">
                  <c:v>2.7157000004081056E-3</c:v>
                </c:pt>
                <c:pt idx="1050">
                  <c:v>7.1815499977674335E-3</c:v>
                </c:pt>
                <c:pt idx="1053">
                  <c:v>6.1798000024282373E-3</c:v>
                </c:pt>
                <c:pt idx="1054">
                  <c:v>2.8237000005901791E-3</c:v>
                </c:pt>
                <c:pt idx="1059">
                  <c:v>1.11728000047151E-2</c:v>
                </c:pt>
                <c:pt idx="1060">
                  <c:v>3.0612999980803579E-3</c:v>
                </c:pt>
                <c:pt idx="1068">
                  <c:v>-3.7255999995977618E-3</c:v>
                </c:pt>
                <c:pt idx="1070">
                  <c:v>6.4722999959485605E-3</c:v>
                </c:pt>
                <c:pt idx="1071">
                  <c:v>5.8716000057756901E-3</c:v>
                </c:pt>
                <c:pt idx="1073">
                  <c:v>1.2924999973620288E-3</c:v>
                </c:pt>
                <c:pt idx="1075">
                  <c:v>-5.4698999956599437E-3</c:v>
                </c:pt>
                <c:pt idx="1076">
                  <c:v>1.2530100000731181E-2</c:v>
                </c:pt>
                <c:pt idx="1079">
                  <c:v>4.8395000048913062E-3</c:v>
                </c:pt>
                <c:pt idx="1080">
                  <c:v>9.5948999951360747E-3</c:v>
                </c:pt>
                <c:pt idx="1081">
                  <c:v>8.9942000049632043E-3</c:v>
                </c:pt>
                <c:pt idx="1082">
                  <c:v>2.9474999973899685E-3</c:v>
                </c:pt>
                <c:pt idx="1085">
                  <c:v>4.9474999977974221E-3</c:v>
                </c:pt>
                <c:pt idx="1087">
                  <c:v>5.3432999993674457E-3</c:v>
                </c:pt>
                <c:pt idx="1088">
                  <c:v>7.7426000061677769E-3</c:v>
                </c:pt>
                <c:pt idx="1091">
                  <c:v>-6.4839000042411499E-3</c:v>
                </c:pt>
                <c:pt idx="1094">
                  <c:v>7.6644000000669621E-3</c:v>
                </c:pt>
                <c:pt idx="1095">
                  <c:v>1.4163000014377758E-3</c:v>
                </c:pt>
                <c:pt idx="1096">
                  <c:v>-2.8283000065130182E-3</c:v>
                </c:pt>
                <c:pt idx="1097">
                  <c:v>3.5710000011022203E-3</c:v>
                </c:pt>
                <c:pt idx="1098">
                  <c:v>6.5709999980754219E-3</c:v>
                </c:pt>
                <c:pt idx="1099">
                  <c:v>8.5709999984828755E-3</c:v>
                </c:pt>
                <c:pt idx="1100">
                  <c:v>3.7257000003592111E-3</c:v>
                </c:pt>
                <c:pt idx="1104">
                  <c:v>3.4992000000784174E-3</c:v>
                </c:pt>
                <c:pt idx="1106">
                  <c:v>3.9632999978493899E-3</c:v>
                </c:pt>
                <c:pt idx="1107">
                  <c:v>1.7186999975820072E-3</c:v>
                </c:pt>
                <c:pt idx="1108">
                  <c:v>7.6218000031076372E-3</c:v>
                </c:pt>
                <c:pt idx="1118">
                  <c:v>5.4391000012401491E-3</c:v>
                </c:pt>
                <c:pt idx="1122">
                  <c:v>4.7665999954915605E-3</c:v>
                </c:pt>
                <c:pt idx="1123">
                  <c:v>-7.0787000004202127E-3</c:v>
                </c:pt>
                <c:pt idx="1124">
                  <c:v>1.3853999989805743E-3</c:v>
                </c:pt>
                <c:pt idx="1125">
                  <c:v>6.3136000026133843E-3</c:v>
                </c:pt>
                <c:pt idx="1126">
                  <c:v>1.2069000003975816E-2</c:v>
                </c:pt>
                <c:pt idx="1127">
                  <c:v>-6.2474000005749986E-3</c:v>
                </c:pt>
                <c:pt idx="1129">
                  <c:v>8.0153000017162412E-3</c:v>
                </c:pt>
                <c:pt idx="1131">
                  <c:v>1.2015300002531148E-2</c:v>
                </c:pt>
                <c:pt idx="1133">
                  <c:v>1.4015300002938602E-2</c:v>
                </c:pt>
                <c:pt idx="1135">
                  <c:v>-3.3191999973496422E-3</c:v>
                </c:pt>
                <c:pt idx="1136">
                  <c:v>8.3549999544629827E-4</c:v>
                </c:pt>
                <c:pt idx="1137">
                  <c:v>6.7380000109551474E-4</c:v>
                </c:pt>
                <c:pt idx="1138">
                  <c:v>-1.1797299994213972E-2</c:v>
                </c:pt>
                <c:pt idx="1139">
                  <c:v>4.3322999990778044E-3</c:v>
                </c:pt>
                <c:pt idx="1140">
                  <c:v>4.4869999983347952E-3</c:v>
                </c:pt>
                <c:pt idx="1143">
                  <c:v>4.6277000001282431E-3</c:v>
                </c:pt>
                <c:pt idx="1144">
                  <c:v>-8.9081999976770021E-3</c:v>
                </c:pt>
                <c:pt idx="1145">
                  <c:v>5.2248999927542172E-3</c:v>
                </c:pt>
                <c:pt idx="1147">
                  <c:v>1.2224899997818284E-2</c:v>
                </c:pt>
                <c:pt idx="1149">
                  <c:v>1.4224899998225737E-2</c:v>
                </c:pt>
                <c:pt idx="1151">
                  <c:v>1.6224899998633191E-2</c:v>
                </c:pt>
                <c:pt idx="1153">
                  <c:v>-8.2713000010699034E-3</c:v>
                </c:pt>
                <c:pt idx="1155">
                  <c:v>-4.38630000280682E-3</c:v>
                </c:pt>
                <c:pt idx="1156">
                  <c:v>2.6317999945604242E-3</c:v>
                </c:pt>
                <c:pt idx="1157">
                  <c:v>3.1858000002102926E-3</c:v>
                </c:pt>
                <c:pt idx="1158">
                  <c:v>4.1139999957522377E-3</c:v>
                </c:pt>
                <c:pt idx="1159">
                  <c:v>-6.8211999969207682E-3</c:v>
                </c:pt>
                <c:pt idx="1160">
                  <c:v>-7.3821999976644292E-3</c:v>
                </c:pt>
                <c:pt idx="1161">
                  <c:v>3.6178000009385869E-3</c:v>
                </c:pt>
                <c:pt idx="1162">
                  <c:v>-1.0144599997147452E-2</c:v>
                </c:pt>
                <c:pt idx="1163">
                  <c:v>-7.1446000001742505E-3</c:v>
                </c:pt>
                <c:pt idx="1164">
                  <c:v>-6.1445999963325448E-3</c:v>
                </c:pt>
                <c:pt idx="1165">
                  <c:v>3.6269999691285193E-4</c:v>
                </c:pt>
                <c:pt idx="1166">
                  <c:v>1.5390000044135377E-3</c:v>
                </c:pt>
                <c:pt idx="1167">
                  <c:v>1.0427499997604173E-2</c:v>
                </c:pt>
                <c:pt idx="1169">
                  <c:v>5.89159999799449E-3</c:v>
                </c:pt>
                <c:pt idx="1171">
                  <c:v>3.3200999998371117E-2</c:v>
                </c:pt>
                <c:pt idx="1174">
                  <c:v>8.841399998345878E-3</c:v>
                </c:pt>
                <c:pt idx="1176">
                  <c:v>5.4783000014140271E-3</c:v>
                </c:pt>
                <c:pt idx="1178">
                  <c:v>2.7626000010059215E-3</c:v>
                </c:pt>
                <c:pt idx="1179">
                  <c:v>3.1619000001228414E-3</c:v>
                </c:pt>
                <c:pt idx="1180">
                  <c:v>9.1730000713141635E-4</c:v>
                </c:pt>
                <c:pt idx="1182">
                  <c:v>1.4573000007658266E-3</c:v>
                </c:pt>
                <c:pt idx="1193">
                  <c:v>3.705999995872844E-3</c:v>
                </c:pt>
                <c:pt idx="1194">
                  <c:v>-1.6919799993047491E-2</c:v>
                </c:pt>
                <c:pt idx="1196">
                  <c:v>-9.1979999706381932E-4</c:v>
                </c:pt>
                <c:pt idx="1198">
                  <c:v>-3.2793999998830259E-3</c:v>
                </c:pt>
                <c:pt idx="1200">
                  <c:v>-1.0203500001807697E-2</c:v>
                </c:pt>
                <c:pt idx="1201">
                  <c:v>2.128100000845734E-3</c:v>
                </c:pt>
                <c:pt idx="1203">
                  <c:v>1.192319999972824E-2</c:v>
                </c:pt>
                <c:pt idx="1208">
                  <c:v>1.6286899997794535E-2</c:v>
                </c:pt>
                <c:pt idx="1210">
                  <c:v>-1.2274000036995858E-3</c:v>
                </c:pt>
                <c:pt idx="1211">
                  <c:v>2.236699998320546E-3</c:v>
                </c:pt>
                <c:pt idx="1212">
                  <c:v>1.5461000002687797E-3</c:v>
                </c:pt>
                <c:pt idx="1216">
                  <c:v>3.5034999964409508E-3</c:v>
                </c:pt>
                <c:pt idx="1218">
                  <c:v>4.2589000004227273E-3</c:v>
                </c:pt>
                <c:pt idx="1220">
                  <c:v>3.7411000012070872E-3</c:v>
                </c:pt>
                <c:pt idx="1228">
                  <c:v>4.9570999981369823E-3</c:v>
                </c:pt>
                <c:pt idx="1231">
                  <c:v>-7.3349999729543924E-4</c:v>
                </c:pt>
                <c:pt idx="1232">
                  <c:v>2.6658000060706399E-3</c:v>
                </c:pt>
                <c:pt idx="1241">
                  <c:v>4.2273999933968298E-3</c:v>
                </c:pt>
                <c:pt idx="1246">
                  <c:v>2.9741000034846365E-3</c:v>
                </c:pt>
                <c:pt idx="1251">
                  <c:v>4.7838000027695671E-3</c:v>
                </c:pt>
                <c:pt idx="1253">
                  <c:v>1.078379999671597E-2</c:v>
                </c:pt>
                <c:pt idx="1265">
                  <c:v>9.085650002816692E-3</c:v>
                </c:pt>
                <c:pt idx="1273">
                  <c:v>2.4476000035065226E-3</c:v>
                </c:pt>
                <c:pt idx="1285">
                  <c:v>1.4640500012319535E-3</c:v>
                </c:pt>
                <c:pt idx="1298">
                  <c:v>1.4309999824035913E-4</c:v>
                </c:pt>
                <c:pt idx="1309">
                  <c:v>6.061000021873042E-4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1B-40CE-8B8B-4A0049C67B35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Active!$F$21:$F$1844</c:f>
              <c:numCache>
                <c:formatCode>General</c:formatCode>
                <c:ptCount val="1824"/>
                <c:pt idx="0">
                  <c:v>-50229</c:v>
                </c:pt>
                <c:pt idx="1">
                  <c:v>-49258</c:v>
                </c:pt>
                <c:pt idx="2">
                  <c:v>-48352</c:v>
                </c:pt>
                <c:pt idx="3">
                  <c:v>-47713</c:v>
                </c:pt>
                <c:pt idx="4">
                  <c:v>-46768</c:v>
                </c:pt>
                <c:pt idx="5">
                  <c:v>-46672.5</c:v>
                </c:pt>
                <c:pt idx="6">
                  <c:v>-46083</c:v>
                </c:pt>
                <c:pt idx="7">
                  <c:v>-45603.5</c:v>
                </c:pt>
                <c:pt idx="8">
                  <c:v>-45466</c:v>
                </c:pt>
                <c:pt idx="9">
                  <c:v>-45356</c:v>
                </c:pt>
                <c:pt idx="10">
                  <c:v>-44902</c:v>
                </c:pt>
                <c:pt idx="11">
                  <c:v>-44647</c:v>
                </c:pt>
                <c:pt idx="12">
                  <c:v>-44366</c:v>
                </c:pt>
                <c:pt idx="13">
                  <c:v>-44076</c:v>
                </c:pt>
                <c:pt idx="14">
                  <c:v>-44019</c:v>
                </c:pt>
                <c:pt idx="15">
                  <c:v>-43931</c:v>
                </c:pt>
                <c:pt idx="16">
                  <c:v>-43426</c:v>
                </c:pt>
                <c:pt idx="17">
                  <c:v>-42921</c:v>
                </c:pt>
                <c:pt idx="18">
                  <c:v>-42840</c:v>
                </c:pt>
                <c:pt idx="19">
                  <c:v>-42829</c:v>
                </c:pt>
                <c:pt idx="20">
                  <c:v>-42778</c:v>
                </c:pt>
                <c:pt idx="21">
                  <c:v>-41985</c:v>
                </c:pt>
                <c:pt idx="22">
                  <c:v>-41729</c:v>
                </c:pt>
                <c:pt idx="23">
                  <c:v>-41540</c:v>
                </c:pt>
                <c:pt idx="24">
                  <c:v>-41368</c:v>
                </c:pt>
                <c:pt idx="25">
                  <c:v>-40099</c:v>
                </c:pt>
                <c:pt idx="26">
                  <c:v>-40053</c:v>
                </c:pt>
                <c:pt idx="27">
                  <c:v>-39958</c:v>
                </c:pt>
                <c:pt idx="28">
                  <c:v>-38529.5</c:v>
                </c:pt>
                <c:pt idx="29">
                  <c:v>-38336</c:v>
                </c:pt>
                <c:pt idx="30">
                  <c:v>-38237</c:v>
                </c:pt>
                <c:pt idx="31">
                  <c:v>-38092</c:v>
                </c:pt>
                <c:pt idx="32">
                  <c:v>-38037</c:v>
                </c:pt>
                <c:pt idx="33">
                  <c:v>-37453</c:v>
                </c:pt>
                <c:pt idx="34">
                  <c:v>-37374</c:v>
                </c:pt>
                <c:pt idx="35">
                  <c:v>-37343</c:v>
                </c:pt>
                <c:pt idx="36">
                  <c:v>-36726</c:v>
                </c:pt>
                <c:pt idx="37">
                  <c:v>-36087</c:v>
                </c:pt>
                <c:pt idx="38">
                  <c:v>-36074</c:v>
                </c:pt>
                <c:pt idx="39">
                  <c:v>-36008</c:v>
                </c:pt>
                <c:pt idx="40">
                  <c:v>-34840</c:v>
                </c:pt>
                <c:pt idx="41">
                  <c:v>-34807</c:v>
                </c:pt>
                <c:pt idx="42">
                  <c:v>-34567</c:v>
                </c:pt>
                <c:pt idx="43">
                  <c:v>-33983</c:v>
                </c:pt>
                <c:pt idx="44">
                  <c:v>-33441</c:v>
                </c:pt>
                <c:pt idx="45">
                  <c:v>-33309</c:v>
                </c:pt>
                <c:pt idx="46">
                  <c:v>-32747</c:v>
                </c:pt>
                <c:pt idx="47">
                  <c:v>-32747</c:v>
                </c:pt>
                <c:pt idx="48">
                  <c:v>-32540</c:v>
                </c:pt>
                <c:pt idx="49">
                  <c:v>-32240</c:v>
                </c:pt>
                <c:pt idx="50">
                  <c:v>-32130</c:v>
                </c:pt>
                <c:pt idx="51">
                  <c:v>-31998</c:v>
                </c:pt>
                <c:pt idx="52">
                  <c:v>-31293</c:v>
                </c:pt>
                <c:pt idx="53">
                  <c:v>-31227</c:v>
                </c:pt>
                <c:pt idx="54">
                  <c:v>-30817</c:v>
                </c:pt>
                <c:pt idx="55">
                  <c:v>-30740</c:v>
                </c:pt>
                <c:pt idx="56">
                  <c:v>-30581</c:v>
                </c:pt>
                <c:pt idx="57">
                  <c:v>-30101</c:v>
                </c:pt>
                <c:pt idx="58">
                  <c:v>-29640</c:v>
                </c:pt>
                <c:pt idx="59">
                  <c:v>-29528</c:v>
                </c:pt>
                <c:pt idx="60">
                  <c:v>-29387</c:v>
                </c:pt>
                <c:pt idx="61">
                  <c:v>-29137.5</c:v>
                </c:pt>
                <c:pt idx="62">
                  <c:v>-28763</c:v>
                </c:pt>
                <c:pt idx="63">
                  <c:v>-28757</c:v>
                </c:pt>
                <c:pt idx="64">
                  <c:v>-28718.5</c:v>
                </c:pt>
                <c:pt idx="65">
                  <c:v>-28711</c:v>
                </c:pt>
                <c:pt idx="66">
                  <c:v>-28710</c:v>
                </c:pt>
                <c:pt idx="67">
                  <c:v>-28603</c:v>
                </c:pt>
                <c:pt idx="68">
                  <c:v>-28515</c:v>
                </c:pt>
                <c:pt idx="69">
                  <c:v>-28078</c:v>
                </c:pt>
                <c:pt idx="70">
                  <c:v>-27529</c:v>
                </c:pt>
                <c:pt idx="71">
                  <c:v>-27408</c:v>
                </c:pt>
                <c:pt idx="72">
                  <c:v>-27408</c:v>
                </c:pt>
                <c:pt idx="73">
                  <c:v>-26930</c:v>
                </c:pt>
                <c:pt idx="74">
                  <c:v>-26853</c:v>
                </c:pt>
                <c:pt idx="75">
                  <c:v>-26670</c:v>
                </c:pt>
                <c:pt idx="76">
                  <c:v>-26218</c:v>
                </c:pt>
                <c:pt idx="77">
                  <c:v>-26185</c:v>
                </c:pt>
                <c:pt idx="78">
                  <c:v>-26185</c:v>
                </c:pt>
                <c:pt idx="79">
                  <c:v>-26179</c:v>
                </c:pt>
                <c:pt idx="80">
                  <c:v>-26174</c:v>
                </c:pt>
                <c:pt idx="81">
                  <c:v>-26174</c:v>
                </c:pt>
                <c:pt idx="82">
                  <c:v>-26016</c:v>
                </c:pt>
                <c:pt idx="83">
                  <c:v>-25592</c:v>
                </c:pt>
                <c:pt idx="84">
                  <c:v>-25524</c:v>
                </c:pt>
                <c:pt idx="85">
                  <c:v>-25458</c:v>
                </c:pt>
                <c:pt idx="86">
                  <c:v>-25458</c:v>
                </c:pt>
                <c:pt idx="87">
                  <c:v>-25368</c:v>
                </c:pt>
                <c:pt idx="88">
                  <c:v>-25342</c:v>
                </c:pt>
                <c:pt idx="89">
                  <c:v>-24863</c:v>
                </c:pt>
                <c:pt idx="90">
                  <c:v>-24773</c:v>
                </c:pt>
                <c:pt idx="91">
                  <c:v>-24751</c:v>
                </c:pt>
                <c:pt idx="92">
                  <c:v>-24652</c:v>
                </c:pt>
                <c:pt idx="93">
                  <c:v>-24637</c:v>
                </c:pt>
                <c:pt idx="94">
                  <c:v>-24386</c:v>
                </c:pt>
                <c:pt idx="95">
                  <c:v>-24213</c:v>
                </c:pt>
                <c:pt idx="96">
                  <c:v>-24161</c:v>
                </c:pt>
                <c:pt idx="97">
                  <c:v>-24119</c:v>
                </c:pt>
                <c:pt idx="98">
                  <c:v>-23921</c:v>
                </c:pt>
                <c:pt idx="99">
                  <c:v>-23414</c:v>
                </c:pt>
                <c:pt idx="100">
                  <c:v>-23399</c:v>
                </c:pt>
                <c:pt idx="101">
                  <c:v>-23302</c:v>
                </c:pt>
                <c:pt idx="102">
                  <c:v>-22095.5</c:v>
                </c:pt>
                <c:pt idx="103">
                  <c:v>-22004</c:v>
                </c:pt>
                <c:pt idx="104">
                  <c:v>-21947</c:v>
                </c:pt>
                <c:pt idx="105">
                  <c:v>-21363</c:v>
                </c:pt>
                <c:pt idx="106">
                  <c:v>-20867</c:v>
                </c:pt>
                <c:pt idx="107">
                  <c:v>-20845</c:v>
                </c:pt>
                <c:pt idx="108">
                  <c:v>-20746</c:v>
                </c:pt>
                <c:pt idx="109">
                  <c:v>-20702</c:v>
                </c:pt>
                <c:pt idx="110">
                  <c:v>-20669</c:v>
                </c:pt>
                <c:pt idx="111">
                  <c:v>-20645</c:v>
                </c:pt>
                <c:pt idx="112">
                  <c:v>-20570</c:v>
                </c:pt>
                <c:pt idx="113">
                  <c:v>-19934.5</c:v>
                </c:pt>
                <c:pt idx="114">
                  <c:v>-19843</c:v>
                </c:pt>
                <c:pt idx="115">
                  <c:v>-19455</c:v>
                </c:pt>
                <c:pt idx="116">
                  <c:v>-19334</c:v>
                </c:pt>
                <c:pt idx="117">
                  <c:v>-18596</c:v>
                </c:pt>
                <c:pt idx="118">
                  <c:v>-16729</c:v>
                </c:pt>
                <c:pt idx="119">
                  <c:v>-16622</c:v>
                </c:pt>
                <c:pt idx="120">
                  <c:v>-16459</c:v>
                </c:pt>
                <c:pt idx="121">
                  <c:v>-15974</c:v>
                </c:pt>
                <c:pt idx="122">
                  <c:v>-15561</c:v>
                </c:pt>
                <c:pt idx="123">
                  <c:v>-12188</c:v>
                </c:pt>
                <c:pt idx="124">
                  <c:v>-11307</c:v>
                </c:pt>
                <c:pt idx="125">
                  <c:v>-10982</c:v>
                </c:pt>
                <c:pt idx="126">
                  <c:v>-10822</c:v>
                </c:pt>
                <c:pt idx="127">
                  <c:v>-9636</c:v>
                </c:pt>
                <c:pt idx="128">
                  <c:v>-9627</c:v>
                </c:pt>
                <c:pt idx="129">
                  <c:v>-9601</c:v>
                </c:pt>
                <c:pt idx="130">
                  <c:v>-9581</c:v>
                </c:pt>
                <c:pt idx="131">
                  <c:v>-8000</c:v>
                </c:pt>
                <c:pt idx="132">
                  <c:v>-7910</c:v>
                </c:pt>
                <c:pt idx="133">
                  <c:v>-7857</c:v>
                </c:pt>
                <c:pt idx="134">
                  <c:v>-7855</c:v>
                </c:pt>
                <c:pt idx="135">
                  <c:v>-7844</c:v>
                </c:pt>
                <c:pt idx="136">
                  <c:v>-7675</c:v>
                </c:pt>
                <c:pt idx="137">
                  <c:v>-7361</c:v>
                </c:pt>
                <c:pt idx="138">
                  <c:v>-7205</c:v>
                </c:pt>
                <c:pt idx="139">
                  <c:v>-6709</c:v>
                </c:pt>
                <c:pt idx="140">
                  <c:v>-6709</c:v>
                </c:pt>
                <c:pt idx="141">
                  <c:v>-6687</c:v>
                </c:pt>
                <c:pt idx="142">
                  <c:v>-6591</c:v>
                </c:pt>
                <c:pt idx="143">
                  <c:v>-6591</c:v>
                </c:pt>
                <c:pt idx="144">
                  <c:v>-6591</c:v>
                </c:pt>
                <c:pt idx="145">
                  <c:v>-6347</c:v>
                </c:pt>
                <c:pt idx="146">
                  <c:v>-6347</c:v>
                </c:pt>
                <c:pt idx="147">
                  <c:v>-6347</c:v>
                </c:pt>
                <c:pt idx="148">
                  <c:v>-6066</c:v>
                </c:pt>
                <c:pt idx="149">
                  <c:v>-6066</c:v>
                </c:pt>
                <c:pt idx="150">
                  <c:v>-6066</c:v>
                </c:pt>
                <c:pt idx="151">
                  <c:v>-6064</c:v>
                </c:pt>
                <c:pt idx="152">
                  <c:v>-6062</c:v>
                </c:pt>
                <c:pt idx="153">
                  <c:v>-6062</c:v>
                </c:pt>
                <c:pt idx="154">
                  <c:v>-6062</c:v>
                </c:pt>
                <c:pt idx="155">
                  <c:v>-6053</c:v>
                </c:pt>
                <c:pt idx="156">
                  <c:v>-6053</c:v>
                </c:pt>
                <c:pt idx="157">
                  <c:v>-6053</c:v>
                </c:pt>
                <c:pt idx="158">
                  <c:v>-5941</c:v>
                </c:pt>
                <c:pt idx="159">
                  <c:v>-5288</c:v>
                </c:pt>
                <c:pt idx="160">
                  <c:v>-5277</c:v>
                </c:pt>
                <c:pt idx="161">
                  <c:v>-5277</c:v>
                </c:pt>
                <c:pt idx="162">
                  <c:v>-5266</c:v>
                </c:pt>
                <c:pt idx="163">
                  <c:v>-5178</c:v>
                </c:pt>
                <c:pt idx="164">
                  <c:v>-4711</c:v>
                </c:pt>
                <c:pt idx="165">
                  <c:v>-4671</c:v>
                </c:pt>
                <c:pt idx="166">
                  <c:v>-4588</c:v>
                </c:pt>
                <c:pt idx="167">
                  <c:v>-4566</c:v>
                </c:pt>
                <c:pt idx="168">
                  <c:v>-4555</c:v>
                </c:pt>
                <c:pt idx="169">
                  <c:v>-4511</c:v>
                </c:pt>
                <c:pt idx="170">
                  <c:v>-4476</c:v>
                </c:pt>
                <c:pt idx="171">
                  <c:v>-4467</c:v>
                </c:pt>
                <c:pt idx="172">
                  <c:v>-4394</c:v>
                </c:pt>
                <c:pt idx="173">
                  <c:v>-4298</c:v>
                </c:pt>
                <c:pt idx="174">
                  <c:v>-4219</c:v>
                </c:pt>
                <c:pt idx="175">
                  <c:v>-4208</c:v>
                </c:pt>
                <c:pt idx="176">
                  <c:v>-4096</c:v>
                </c:pt>
                <c:pt idx="177">
                  <c:v>-4085</c:v>
                </c:pt>
                <c:pt idx="178">
                  <c:v>-4024</c:v>
                </c:pt>
                <c:pt idx="179">
                  <c:v>-4006</c:v>
                </c:pt>
                <c:pt idx="180">
                  <c:v>-3995</c:v>
                </c:pt>
                <c:pt idx="181">
                  <c:v>-3968</c:v>
                </c:pt>
                <c:pt idx="182">
                  <c:v>-3927</c:v>
                </c:pt>
                <c:pt idx="183">
                  <c:v>-3925</c:v>
                </c:pt>
                <c:pt idx="184">
                  <c:v>-3903</c:v>
                </c:pt>
                <c:pt idx="185">
                  <c:v>-3898</c:v>
                </c:pt>
                <c:pt idx="186">
                  <c:v>-3894</c:v>
                </c:pt>
                <c:pt idx="187">
                  <c:v>-3889</c:v>
                </c:pt>
                <c:pt idx="188">
                  <c:v>-3887</c:v>
                </c:pt>
                <c:pt idx="189">
                  <c:v>-3887</c:v>
                </c:pt>
                <c:pt idx="190">
                  <c:v>-3876</c:v>
                </c:pt>
                <c:pt idx="191">
                  <c:v>-3874</c:v>
                </c:pt>
                <c:pt idx="192">
                  <c:v>-3874</c:v>
                </c:pt>
                <c:pt idx="193">
                  <c:v>-3874</c:v>
                </c:pt>
                <c:pt idx="194">
                  <c:v>-3874</c:v>
                </c:pt>
                <c:pt idx="195">
                  <c:v>-3865</c:v>
                </c:pt>
                <c:pt idx="196">
                  <c:v>-3861</c:v>
                </c:pt>
                <c:pt idx="197">
                  <c:v>-3793</c:v>
                </c:pt>
                <c:pt idx="198">
                  <c:v>-3793</c:v>
                </c:pt>
                <c:pt idx="199">
                  <c:v>-3788</c:v>
                </c:pt>
                <c:pt idx="200">
                  <c:v>-3788</c:v>
                </c:pt>
                <c:pt idx="201">
                  <c:v>-3788</c:v>
                </c:pt>
                <c:pt idx="202">
                  <c:v>-3749</c:v>
                </c:pt>
                <c:pt idx="203">
                  <c:v>-3681</c:v>
                </c:pt>
                <c:pt idx="204">
                  <c:v>-3654</c:v>
                </c:pt>
                <c:pt idx="205">
                  <c:v>-3518</c:v>
                </c:pt>
                <c:pt idx="206">
                  <c:v>-3455</c:v>
                </c:pt>
                <c:pt idx="207">
                  <c:v>-3353</c:v>
                </c:pt>
                <c:pt idx="208">
                  <c:v>-3343</c:v>
                </c:pt>
                <c:pt idx="209">
                  <c:v>-3292</c:v>
                </c:pt>
                <c:pt idx="210">
                  <c:v>-3277</c:v>
                </c:pt>
                <c:pt idx="211">
                  <c:v>-3250</c:v>
                </c:pt>
                <c:pt idx="212">
                  <c:v>-3248</c:v>
                </c:pt>
                <c:pt idx="213">
                  <c:v>-3248</c:v>
                </c:pt>
                <c:pt idx="214">
                  <c:v>-3248</c:v>
                </c:pt>
                <c:pt idx="215">
                  <c:v>-3248</c:v>
                </c:pt>
                <c:pt idx="216">
                  <c:v>-3248</c:v>
                </c:pt>
                <c:pt idx="217">
                  <c:v>-3248</c:v>
                </c:pt>
                <c:pt idx="218">
                  <c:v>-3248</c:v>
                </c:pt>
                <c:pt idx="219">
                  <c:v>-3248</c:v>
                </c:pt>
                <c:pt idx="220">
                  <c:v>-3248</c:v>
                </c:pt>
                <c:pt idx="221">
                  <c:v>-3248</c:v>
                </c:pt>
                <c:pt idx="222">
                  <c:v>-3241</c:v>
                </c:pt>
                <c:pt idx="223">
                  <c:v>-3239</c:v>
                </c:pt>
                <c:pt idx="224">
                  <c:v>-3226</c:v>
                </c:pt>
                <c:pt idx="225">
                  <c:v>-3220.5</c:v>
                </c:pt>
                <c:pt idx="226">
                  <c:v>-3195</c:v>
                </c:pt>
                <c:pt idx="227">
                  <c:v>-3191</c:v>
                </c:pt>
                <c:pt idx="228">
                  <c:v>-3191</c:v>
                </c:pt>
                <c:pt idx="229">
                  <c:v>-3191</c:v>
                </c:pt>
                <c:pt idx="230">
                  <c:v>-3162</c:v>
                </c:pt>
                <c:pt idx="231">
                  <c:v>-3129</c:v>
                </c:pt>
                <c:pt idx="232">
                  <c:v>-3055</c:v>
                </c:pt>
                <c:pt idx="233">
                  <c:v>-2798</c:v>
                </c:pt>
                <c:pt idx="234">
                  <c:v>-2776</c:v>
                </c:pt>
                <c:pt idx="235">
                  <c:v>-2682</c:v>
                </c:pt>
                <c:pt idx="236">
                  <c:v>-2666</c:v>
                </c:pt>
                <c:pt idx="237">
                  <c:v>-2642</c:v>
                </c:pt>
                <c:pt idx="238">
                  <c:v>-2642</c:v>
                </c:pt>
                <c:pt idx="239">
                  <c:v>-2642</c:v>
                </c:pt>
                <c:pt idx="240">
                  <c:v>-2642</c:v>
                </c:pt>
                <c:pt idx="241">
                  <c:v>-2642</c:v>
                </c:pt>
                <c:pt idx="242">
                  <c:v>-2642</c:v>
                </c:pt>
                <c:pt idx="243">
                  <c:v>-2611</c:v>
                </c:pt>
                <c:pt idx="244">
                  <c:v>-2600</c:v>
                </c:pt>
                <c:pt idx="245">
                  <c:v>-2539</c:v>
                </c:pt>
                <c:pt idx="246">
                  <c:v>-2523</c:v>
                </c:pt>
                <c:pt idx="247">
                  <c:v>-2471</c:v>
                </c:pt>
                <c:pt idx="248">
                  <c:v>-2381</c:v>
                </c:pt>
                <c:pt idx="249">
                  <c:v>-2253</c:v>
                </c:pt>
                <c:pt idx="250">
                  <c:v>-2247</c:v>
                </c:pt>
                <c:pt idx="251">
                  <c:v>-2231</c:v>
                </c:pt>
                <c:pt idx="252">
                  <c:v>-2209</c:v>
                </c:pt>
                <c:pt idx="253">
                  <c:v>-2209</c:v>
                </c:pt>
                <c:pt idx="254">
                  <c:v>-2207</c:v>
                </c:pt>
                <c:pt idx="255">
                  <c:v>-2207</c:v>
                </c:pt>
                <c:pt idx="256">
                  <c:v>-2163</c:v>
                </c:pt>
                <c:pt idx="257">
                  <c:v>-2130</c:v>
                </c:pt>
                <c:pt idx="258">
                  <c:v>-2027</c:v>
                </c:pt>
                <c:pt idx="259">
                  <c:v>-2012</c:v>
                </c:pt>
                <c:pt idx="260">
                  <c:v>-1981</c:v>
                </c:pt>
                <c:pt idx="261">
                  <c:v>-1900</c:v>
                </c:pt>
                <c:pt idx="262">
                  <c:v>-1898</c:v>
                </c:pt>
                <c:pt idx="263">
                  <c:v>-1891</c:v>
                </c:pt>
                <c:pt idx="264">
                  <c:v>-1860</c:v>
                </c:pt>
                <c:pt idx="265">
                  <c:v>-1838</c:v>
                </c:pt>
                <c:pt idx="266">
                  <c:v>-1827</c:v>
                </c:pt>
                <c:pt idx="267">
                  <c:v>-1827</c:v>
                </c:pt>
                <c:pt idx="268">
                  <c:v>-1827</c:v>
                </c:pt>
                <c:pt idx="269">
                  <c:v>-1816</c:v>
                </c:pt>
                <c:pt idx="270">
                  <c:v>-1783</c:v>
                </c:pt>
                <c:pt idx="271">
                  <c:v>-1777</c:v>
                </c:pt>
                <c:pt idx="272">
                  <c:v>-1524</c:v>
                </c:pt>
                <c:pt idx="273">
                  <c:v>-1522</c:v>
                </c:pt>
                <c:pt idx="274">
                  <c:v>-1520</c:v>
                </c:pt>
                <c:pt idx="275">
                  <c:v>-1502</c:v>
                </c:pt>
                <c:pt idx="276">
                  <c:v>-1500</c:v>
                </c:pt>
                <c:pt idx="277">
                  <c:v>-1445</c:v>
                </c:pt>
                <c:pt idx="278">
                  <c:v>-1341</c:v>
                </c:pt>
                <c:pt idx="279">
                  <c:v>-1241</c:v>
                </c:pt>
                <c:pt idx="280">
                  <c:v>-1217</c:v>
                </c:pt>
                <c:pt idx="281">
                  <c:v>-1215</c:v>
                </c:pt>
                <c:pt idx="282">
                  <c:v>-1197</c:v>
                </c:pt>
                <c:pt idx="283">
                  <c:v>-1166</c:v>
                </c:pt>
                <c:pt idx="284">
                  <c:v>-1127</c:v>
                </c:pt>
                <c:pt idx="285">
                  <c:v>-1127</c:v>
                </c:pt>
                <c:pt idx="286">
                  <c:v>-1083</c:v>
                </c:pt>
                <c:pt idx="287">
                  <c:v>-933</c:v>
                </c:pt>
                <c:pt idx="288">
                  <c:v>-927</c:v>
                </c:pt>
                <c:pt idx="289">
                  <c:v>-907</c:v>
                </c:pt>
                <c:pt idx="290">
                  <c:v>-802</c:v>
                </c:pt>
                <c:pt idx="291">
                  <c:v>-671</c:v>
                </c:pt>
                <c:pt idx="292">
                  <c:v>-637</c:v>
                </c:pt>
                <c:pt idx="293">
                  <c:v>-633</c:v>
                </c:pt>
                <c:pt idx="294">
                  <c:v>-626</c:v>
                </c:pt>
                <c:pt idx="295">
                  <c:v>-602</c:v>
                </c:pt>
                <c:pt idx="296">
                  <c:v>-602</c:v>
                </c:pt>
                <c:pt idx="297">
                  <c:v>-591</c:v>
                </c:pt>
                <c:pt idx="298">
                  <c:v>-558</c:v>
                </c:pt>
                <c:pt idx="299">
                  <c:v>-543</c:v>
                </c:pt>
                <c:pt idx="300">
                  <c:v>-543</c:v>
                </c:pt>
                <c:pt idx="301">
                  <c:v>-538</c:v>
                </c:pt>
                <c:pt idx="302">
                  <c:v>-505</c:v>
                </c:pt>
                <c:pt idx="303">
                  <c:v>-488</c:v>
                </c:pt>
                <c:pt idx="304">
                  <c:v>-483</c:v>
                </c:pt>
                <c:pt idx="305">
                  <c:v>-470</c:v>
                </c:pt>
                <c:pt idx="306">
                  <c:v>-462</c:v>
                </c:pt>
                <c:pt idx="307">
                  <c:v>-439</c:v>
                </c:pt>
                <c:pt idx="308">
                  <c:v>-433</c:v>
                </c:pt>
                <c:pt idx="309">
                  <c:v>-429</c:v>
                </c:pt>
                <c:pt idx="310">
                  <c:v>-428</c:v>
                </c:pt>
                <c:pt idx="311">
                  <c:v>-424</c:v>
                </c:pt>
                <c:pt idx="312">
                  <c:v>-416</c:v>
                </c:pt>
                <c:pt idx="313">
                  <c:v>-416</c:v>
                </c:pt>
                <c:pt idx="314">
                  <c:v>-384</c:v>
                </c:pt>
                <c:pt idx="315">
                  <c:v>-376</c:v>
                </c:pt>
                <c:pt idx="316">
                  <c:v>-365</c:v>
                </c:pt>
                <c:pt idx="317">
                  <c:v>-348</c:v>
                </c:pt>
                <c:pt idx="318">
                  <c:v>-305</c:v>
                </c:pt>
                <c:pt idx="319">
                  <c:v>-302</c:v>
                </c:pt>
                <c:pt idx="320">
                  <c:v>-270</c:v>
                </c:pt>
                <c:pt idx="321">
                  <c:v>-257</c:v>
                </c:pt>
                <c:pt idx="322">
                  <c:v>-253</c:v>
                </c:pt>
                <c:pt idx="323">
                  <c:v>-216</c:v>
                </c:pt>
                <c:pt idx="324">
                  <c:v>-167</c:v>
                </c:pt>
                <c:pt idx="325">
                  <c:v>-159</c:v>
                </c:pt>
                <c:pt idx="326">
                  <c:v>-159</c:v>
                </c:pt>
                <c:pt idx="327">
                  <c:v>-159</c:v>
                </c:pt>
                <c:pt idx="328">
                  <c:v>-121</c:v>
                </c:pt>
                <c:pt idx="329">
                  <c:v>-108</c:v>
                </c:pt>
                <c:pt idx="330">
                  <c:v>-88</c:v>
                </c:pt>
                <c:pt idx="331">
                  <c:v>-79</c:v>
                </c:pt>
                <c:pt idx="332">
                  <c:v>-29</c:v>
                </c:pt>
                <c:pt idx="333">
                  <c:v>-27</c:v>
                </c:pt>
                <c:pt idx="334">
                  <c:v>-23</c:v>
                </c:pt>
                <c:pt idx="335">
                  <c:v>-18</c:v>
                </c:pt>
                <c:pt idx="336">
                  <c:v>-9</c:v>
                </c:pt>
                <c:pt idx="337">
                  <c:v>-9</c:v>
                </c:pt>
                <c:pt idx="338">
                  <c:v>-3</c:v>
                </c:pt>
                <c:pt idx="339">
                  <c:v>-1</c:v>
                </c:pt>
                <c:pt idx="340">
                  <c:v>0</c:v>
                </c:pt>
                <c:pt idx="341">
                  <c:v>8</c:v>
                </c:pt>
                <c:pt idx="342">
                  <c:v>8</c:v>
                </c:pt>
                <c:pt idx="343">
                  <c:v>10</c:v>
                </c:pt>
                <c:pt idx="344">
                  <c:v>13</c:v>
                </c:pt>
                <c:pt idx="345">
                  <c:v>19</c:v>
                </c:pt>
                <c:pt idx="346">
                  <c:v>68</c:v>
                </c:pt>
                <c:pt idx="347">
                  <c:v>70</c:v>
                </c:pt>
                <c:pt idx="348">
                  <c:v>81</c:v>
                </c:pt>
                <c:pt idx="349">
                  <c:v>81</c:v>
                </c:pt>
                <c:pt idx="350">
                  <c:v>81</c:v>
                </c:pt>
                <c:pt idx="351">
                  <c:v>114</c:v>
                </c:pt>
                <c:pt idx="352">
                  <c:v>122</c:v>
                </c:pt>
                <c:pt idx="353">
                  <c:v>129</c:v>
                </c:pt>
                <c:pt idx="354">
                  <c:v>129</c:v>
                </c:pt>
                <c:pt idx="355">
                  <c:v>131</c:v>
                </c:pt>
                <c:pt idx="356">
                  <c:v>156</c:v>
                </c:pt>
                <c:pt idx="357">
                  <c:v>162</c:v>
                </c:pt>
                <c:pt idx="358">
                  <c:v>221</c:v>
                </c:pt>
                <c:pt idx="359">
                  <c:v>292</c:v>
                </c:pt>
                <c:pt idx="360">
                  <c:v>301</c:v>
                </c:pt>
                <c:pt idx="361">
                  <c:v>301</c:v>
                </c:pt>
                <c:pt idx="362">
                  <c:v>323</c:v>
                </c:pt>
                <c:pt idx="363">
                  <c:v>329</c:v>
                </c:pt>
                <c:pt idx="364">
                  <c:v>331</c:v>
                </c:pt>
                <c:pt idx="365">
                  <c:v>382</c:v>
                </c:pt>
                <c:pt idx="366">
                  <c:v>437</c:v>
                </c:pt>
                <c:pt idx="367">
                  <c:v>487</c:v>
                </c:pt>
                <c:pt idx="368">
                  <c:v>540</c:v>
                </c:pt>
                <c:pt idx="369">
                  <c:v>546</c:v>
                </c:pt>
                <c:pt idx="370">
                  <c:v>557</c:v>
                </c:pt>
                <c:pt idx="371">
                  <c:v>568</c:v>
                </c:pt>
                <c:pt idx="372">
                  <c:v>573</c:v>
                </c:pt>
                <c:pt idx="373">
                  <c:v>601</c:v>
                </c:pt>
                <c:pt idx="374">
                  <c:v>630</c:v>
                </c:pt>
                <c:pt idx="375">
                  <c:v>647</c:v>
                </c:pt>
                <c:pt idx="376">
                  <c:v>663</c:v>
                </c:pt>
                <c:pt idx="377">
                  <c:v>663</c:v>
                </c:pt>
                <c:pt idx="378">
                  <c:v>663</c:v>
                </c:pt>
                <c:pt idx="379">
                  <c:v>671</c:v>
                </c:pt>
                <c:pt idx="380">
                  <c:v>674</c:v>
                </c:pt>
                <c:pt idx="381">
                  <c:v>674</c:v>
                </c:pt>
                <c:pt idx="382">
                  <c:v>674</c:v>
                </c:pt>
                <c:pt idx="383">
                  <c:v>674</c:v>
                </c:pt>
                <c:pt idx="384">
                  <c:v>680</c:v>
                </c:pt>
                <c:pt idx="385">
                  <c:v>680</c:v>
                </c:pt>
                <c:pt idx="386">
                  <c:v>722</c:v>
                </c:pt>
                <c:pt idx="387">
                  <c:v>733</c:v>
                </c:pt>
                <c:pt idx="388">
                  <c:v>735</c:v>
                </c:pt>
                <c:pt idx="389">
                  <c:v>740</c:v>
                </c:pt>
                <c:pt idx="390">
                  <c:v>742</c:v>
                </c:pt>
                <c:pt idx="391">
                  <c:v>753</c:v>
                </c:pt>
                <c:pt idx="392">
                  <c:v>757</c:v>
                </c:pt>
                <c:pt idx="393">
                  <c:v>762</c:v>
                </c:pt>
                <c:pt idx="394">
                  <c:v>773</c:v>
                </c:pt>
                <c:pt idx="395">
                  <c:v>773</c:v>
                </c:pt>
                <c:pt idx="396">
                  <c:v>775</c:v>
                </c:pt>
                <c:pt idx="397">
                  <c:v>775</c:v>
                </c:pt>
                <c:pt idx="398">
                  <c:v>775</c:v>
                </c:pt>
                <c:pt idx="399">
                  <c:v>794</c:v>
                </c:pt>
                <c:pt idx="400">
                  <c:v>794</c:v>
                </c:pt>
                <c:pt idx="401">
                  <c:v>819</c:v>
                </c:pt>
                <c:pt idx="402">
                  <c:v>828</c:v>
                </c:pt>
                <c:pt idx="403">
                  <c:v>828</c:v>
                </c:pt>
                <c:pt idx="404">
                  <c:v>840</c:v>
                </c:pt>
                <c:pt idx="405">
                  <c:v>850</c:v>
                </c:pt>
                <c:pt idx="406">
                  <c:v>873</c:v>
                </c:pt>
                <c:pt idx="407">
                  <c:v>882</c:v>
                </c:pt>
                <c:pt idx="408">
                  <c:v>883</c:v>
                </c:pt>
                <c:pt idx="409">
                  <c:v>885</c:v>
                </c:pt>
                <c:pt idx="410">
                  <c:v>898</c:v>
                </c:pt>
                <c:pt idx="411">
                  <c:v>907</c:v>
                </c:pt>
                <c:pt idx="412">
                  <c:v>907</c:v>
                </c:pt>
                <c:pt idx="413">
                  <c:v>980.5</c:v>
                </c:pt>
                <c:pt idx="414">
                  <c:v>995</c:v>
                </c:pt>
                <c:pt idx="415">
                  <c:v>1009</c:v>
                </c:pt>
                <c:pt idx="416">
                  <c:v>1009</c:v>
                </c:pt>
                <c:pt idx="417">
                  <c:v>1049</c:v>
                </c:pt>
                <c:pt idx="418">
                  <c:v>1196</c:v>
                </c:pt>
                <c:pt idx="419">
                  <c:v>1274.5</c:v>
                </c:pt>
                <c:pt idx="420">
                  <c:v>1278</c:v>
                </c:pt>
                <c:pt idx="421">
                  <c:v>1289</c:v>
                </c:pt>
                <c:pt idx="422">
                  <c:v>1308</c:v>
                </c:pt>
                <c:pt idx="423">
                  <c:v>1370</c:v>
                </c:pt>
                <c:pt idx="424">
                  <c:v>1374</c:v>
                </c:pt>
                <c:pt idx="425">
                  <c:v>1394</c:v>
                </c:pt>
                <c:pt idx="426">
                  <c:v>1409</c:v>
                </c:pt>
                <c:pt idx="427">
                  <c:v>1412</c:v>
                </c:pt>
                <c:pt idx="428">
                  <c:v>1412</c:v>
                </c:pt>
                <c:pt idx="429">
                  <c:v>1425</c:v>
                </c:pt>
                <c:pt idx="430">
                  <c:v>1467</c:v>
                </c:pt>
                <c:pt idx="431">
                  <c:v>1478</c:v>
                </c:pt>
                <c:pt idx="432">
                  <c:v>1480</c:v>
                </c:pt>
                <c:pt idx="433">
                  <c:v>1480</c:v>
                </c:pt>
                <c:pt idx="434">
                  <c:v>1480</c:v>
                </c:pt>
                <c:pt idx="435">
                  <c:v>1489</c:v>
                </c:pt>
                <c:pt idx="436">
                  <c:v>1524</c:v>
                </c:pt>
                <c:pt idx="437">
                  <c:v>1526</c:v>
                </c:pt>
                <c:pt idx="438">
                  <c:v>1533</c:v>
                </c:pt>
                <c:pt idx="439">
                  <c:v>1535</c:v>
                </c:pt>
                <c:pt idx="440">
                  <c:v>1546</c:v>
                </c:pt>
                <c:pt idx="441">
                  <c:v>1546</c:v>
                </c:pt>
                <c:pt idx="442">
                  <c:v>1579</c:v>
                </c:pt>
                <c:pt idx="443">
                  <c:v>1609</c:v>
                </c:pt>
                <c:pt idx="444">
                  <c:v>1621</c:v>
                </c:pt>
                <c:pt idx="445">
                  <c:v>1645</c:v>
                </c:pt>
                <c:pt idx="446">
                  <c:v>1678</c:v>
                </c:pt>
                <c:pt idx="447">
                  <c:v>1682</c:v>
                </c:pt>
                <c:pt idx="448">
                  <c:v>1737</c:v>
                </c:pt>
                <c:pt idx="449">
                  <c:v>1737</c:v>
                </c:pt>
                <c:pt idx="450">
                  <c:v>1737</c:v>
                </c:pt>
                <c:pt idx="451">
                  <c:v>1878.5</c:v>
                </c:pt>
                <c:pt idx="452">
                  <c:v>1903</c:v>
                </c:pt>
                <c:pt idx="453">
                  <c:v>2031</c:v>
                </c:pt>
                <c:pt idx="454">
                  <c:v>2040</c:v>
                </c:pt>
                <c:pt idx="455">
                  <c:v>2042</c:v>
                </c:pt>
                <c:pt idx="456">
                  <c:v>2051</c:v>
                </c:pt>
                <c:pt idx="457">
                  <c:v>2053</c:v>
                </c:pt>
                <c:pt idx="458">
                  <c:v>2055</c:v>
                </c:pt>
                <c:pt idx="459">
                  <c:v>2062</c:v>
                </c:pt>
                <c:pt idx="460">
                  <c:v>2073</c:v>
                </c:pt>
                <c:pt idx="461">
                  <c:v>2073</c:v>
                </c:pt>
                <c:pt idx="462">
                  <c:v>2073</c:v>
                </c:pt>
                <c:pt idx="463">
                  <c:v>2073</c:v>
                </c:pt>
                <c:pt idx="464">
                  <c:v>2075</c:v>
                </c:pt>
                <c:pt idx="465">
                  <c:v>2075</c:v>
                </c:pt>
                <c:pt idx="466">
                  <c:v>2075</c:v>
                </c:pt>
                <c:pt idx="467">
                  <c:v>2075</c:v>
                </c:pt>
                <c:pt idx="468">
                  <c:v>2075</c:v>
                </c:pt>
                <c:pt idx="469">
                  <c:v>2075</c:v>
                </c:pt>
                <c:pt idx="470">
                  <c:v>2075</c:v>
                </c:pt>
                <c:pt idx="471">
                  <c:v>2084</c:v>
                </c:pt>
                <c:pt idx="472">
                  <c:v>2103</c:v>
                </c:pt>
                <c:pt idx="473">
                  <c:v>2106</c:v>
                </c:pt>
                <c:pt idx="474">
                  <c:v>2145</c:v>
                </c:pt>
                <c:pt idx="475">
                  <c:v>2150</c:v>
                </c:pt>
                <c:pt idx="476">
                  <c:v>2152</c:v>
                </c:pt>
                <c:pt idx="477">
                  <c:v>2169</c:v>
                </c:pt>
                <c:pt idx="478">
                  <c:v>2196</c:v>
                </c:pt>
                <c:pt idx="479">
                  <c:v>2205</c:v>
                </c:pt>
                <c:pt idx="480">
                  <c:v>2207</c:v>
                </c:pt>
                <c:pt idx="481">
                  <c:v>2207</c:v>
                </c:pt>
                <c:pt idx="482">
                  <c:v>2238</c:v>
                </c:pt>
                <c:pt idx="483">
                  <c:v>2271</c:v>
                </c:pt>
                <c:pt idx="484">
                  <c:v>2273</c:v>
                </c:pt>
                <c:pt idx="485">
                  <c:v>2273</c:v>
                </c:pt>
                <c:pt idx="486">
                  <c:v>2310</c:v>
                </c:pt>
                <c:pt idx="487">
                  <c:v>2396</c:v>
                </c:pt>
                <c:pt idx="488">
                  <c:v>2501</c:v>
                </c:pt>
                <c:pt idx="489">
                  <c:v>2527</c:v>
                </c:pt>
                <c:pt idx="490">
                  <c:v>2578</c:v>
                </c:pt>
                <c:pt idx="491">
                  <c:v>2622</c:v>
                </c:pt>
                <c:pt idx="492">
                  <c:v>2622</c:v>
                </c:pt>
                <c:pt idx="493">
                  <c:v>2633</c:v>
                </c:pt>
                <c:pt idx="494">
                  <c:v>2723</c:v>
                </c:pt>
                <c:pt idx="495">
                  <c:v>2723</c:v>
                </c:pt>
                <c:pt idx="496">
                  <c:v>2723</c:v>
                </c:pt>
                <c:pt idx="497">
                  <c:v>2723</c:v>
                </c:pt>
                <c:pt idx="498">
                  <c:v>2723</c:v>
                </c:pt>
                <c:pt idx="499">
                  <c:v>2723</c:v>
                </c:pt>
                <c:pt idx="500">
                  <c:v>2723</c:v>
                </c:pt>
                <c:pt idx="501">
                  <c:v>2723</c:v>
                </c:pt>
                <c:pt idx="502">
                  <c:v>2731</c:v>
                </c:pt>
                <c:pt idx="503">
                  <c:v>2751</c:v>
                </c:pt>
                <c:pt idx="504">
                  <c:v>2762</c:v>
                </c:pt>
                <c:pt idx="505">
                  <c:v>2762</c:v>
                </c:pt>
                <c:pt idx="506">
                  <c:v>2764</c:v>
                </c:pt>
                <c:pt idx="507">
                  <c:v>2767</c:v>
                </c:pt>
                <c:pt idx="508">
                  <c:v>2767</c:v>
                </c:pt>
                <c:pt idx="509">
                  <c:v>2769</c:v>
                </c:pt>
                <c:pt idx="510">
                  <c:v>2811</c:v>
                </c:pt>
                <c:pt idx="511">
                  <c:v>2826</c:v>
                </c:pt>
                <c:pt idx="512">
                  <c:v>2844</c:v>
                </c:pt>
                <c:pt idx="513">
                  <c:v>2888</c:v>
                </c:pt>
                <c:pt idx="514">
                  <c:v>2901</c:v>
                </c:pt>
                <c:pt idx="515">
                  <c:v>2923</c:v>
                </c:pt>
                <c:pt idx="516">
                  <c:v>2940</c:v>
                </c:pt>
                <c:pt idx="517">
                  <c:v>2942</c:v>
                </c:pt>
                <c:pt idx="518">
                  <c:v>2969</c:v>
                </c:pt>
                <c:pt idx="519">
                  <c:v>2975</c:v>
                </c:pt>
                <c:pt idx="520">
                  <c:v>2991</c:v>
                </c:pt>
                <c:pt idx="521">
                  <c:v>2997</c:v>
                </c:pt>
                <c:pt idx="522">
                  <c:v>3043</c:v>
                </c:pt>
                <c:pt idx="523">
                  <c:v>3044</c:v>
                </c:pt>
                <c:pt idx="524">
                  <c:v>3050</c:v>
                </c:pt>
                <c:pt idx="525">
                  <c:v>3052</c:v>
                </c:pt>
                <c:pt idx="526">
                  <c:v>3221</c:v>
                </c:pt>
                <c:pt idx="527">
                  <c:v>3239</c:v>
                </c:pt>
                <c:pt idx="528">
                  <c:v>3282</c:v>
                </c:pt>
                <c:pt idx="529">
                  <c:v>3315</c:v>
                </c:pt>
                <c:pt idx="530">
                  <c:v>3335</c:v>
                </c:pt>
                <c:pt idx="531">
                  <c:v>3399</c:v>
                </c:pt>
                <c:pt idx="532">
                  <c:v>3419</c:v>
                </c:pt>
                <c:pt idx="533">
                  <c:v>3419</c:v>
                </c:pt>
                <c:pt idx="534">
                  <c:v>3419</c:v>
                </c:pt>
                <c:pt idx="535">
                  <c:v>3419</c:v>
                </c:pt>
                <c:pt idx="536">
                  <c:v>3430</c:v>
                </c:pt>
                <c:pt idx="537">
                  <c:v>3430</c:v>
                </c:pt>
                <c:pt idx="538">
                  <c:v>3430</c:v>
                </c:pt>
                <c:pt idx="539">
                  <c:v>3430</c:v>
                </c:pt>
                <c:pt idx="540">
                  <c:v>3441</c:v>
                </c:pt>
                <c:pt idx="541">
                  <c:v>3470.5</c:v>
                </c:pt>
                <c:pt idx="542">
                  <c:v>3470.5</c:v>
                </c:pt>
                <c:pt idx="543">
                  <c:v>3470.5</c:v>
                </c:pt>
                <c:pt idx="544">
                  <c:v>3472.5</c:v>
                </c:pt>
                <c:pt idx="545">
                  <c:v>3472.5</c:v>
                </c:pt>
                <c:pt idx="546">
                  <c:v>3474</c:v>
                </c:pt>
                <c:pt idx="547">
                  <c:v>3474</c:v>
                </c:pt>
                <c:pt idx="548">
                  <c:v>3474</c:v>
                </c:pt>
                <c:pt idx="549">
                  <c:v>3474</c:v>
                </c:pt>
                <c:pt idx="550">
                  <c:v>3474</c:v>
                </c:pt>
                <c:pt idx="551">
                  <c:v>3474</c:v>
                </c:pt>
                <c:pt idx="552">
                  <c:v>3474</c:v>
                </c:pt>
                <c:pt idx="553">
                  <c:v>3476</c:v>
                </c:pt>
                <c:pt idx="554">
                  <c:v>3479.5</c:v>
                </c:pt>
                <c:pt idx="555">
                  <c:v>3483</c:v>
                </c:pt>
                <c:pt idx="556">
                  <c:v>3483</c:v>
                </c:pt>
                <c:pt idx="557">
                  <c:v>3505</c:v>
                </c:pt>
                <c:pt idx="558">
                  <c:v>3518</c:v>
                </c:pt>
                <c:pt idx="559">
                  <c:v>3529</c:v>
                </c:pt>
                <c:pt idx="560">
                  <c:v>3573</c:v>
                </c:pt>
                <c:pt idx="561">
                  <c:v>3575</c:v>
                </c:pt>
                <c:pt idx="562">
                  <c:v>3617</c:v>
                </c:pt>
                <c:pt idx="563">
                  <c:v>3619</c:v>
                </c:pt>
                <c:pt idx="564">
                  <c:v>3650</c:v>
                </c:pt>
                <c:pt idx="565">
                  <c:v>3753</c:v>
                </c:pt>
                <c:pt idx="566">
                  <c:v>3753</c:v>
                </c:pt>
                <c:pt idx="567">
                  <c:v>3799</c:v>
                </c:pt>
                <c:pt idx="568">
                  <c:v>3869</c:v>
                </c:pt>
                <c:pt idx="569">
                  <c:v>3880</c:v>
                </c:pt>
                <c:pt idx="570">
                  <c:v>3884</c:v>
                </c:pt>
                <c:pt idx="571">
                  <c:v>3917</c:v>
                </c:pt>
                <c:pt idx="572">
                  <c:v>3963</c:v>
                </c:pt>
                <c:pt idx="573">
                  <c:v>4011</c:v>
                </c:pt>
                <c:pt idx="574">
                  <c:v>4022</c:v>
                </c:pt>
                <c:pt idx="575">
                  <c:v>4042</c:v>
                </c:pt>
                <c:pt idx="576">
                  <c:v>4080</c:v>
                </c:pt>
                <c:pt idx="577">
                  <c:v>4080</c:v>
                </c:pt>
                <c:pt idx="578">
                  <c:v>4080</c:v>
                </c:pt>
                <c:pt idx="579">
                  <c:v>4082</c:v>
                </c:pt>
                <c:pt idx="580">
                  <c:v>4082</c:v>
                </c:pt>
                <c:pt idx="581">
                  <c:v>4082</c:v>
                </c:pt>
                <c:pt idx="582">
                  <c:v>4082</c:v>
                </c:pt>
                <c:pt idx="583">
                  <c:v>4091</c:v>
                </c:pt>
                <c:pt idx="584">
                  <c:v>4091</c:v>
                </c:pt>
                <c:pt idx="585">
                  <c:v>4091</c:v>
                </c:pt>
                <c:pt idx="586">
                  <c:v>4091</c:v>
                </c:pt>
                <c:pt idx="587">
                  <c:v>4091</c:v>
                </c:pt>
                <c:pt idx="588">
                  <c:v>4091</c:v>
                </c:pt>
                <c:pt idx="589">
                  <c:v>4091</c:v>
                </c:pt>
                <c:pt idx="590">
                  <c:v>4091</c:v>
                </c:pt>
                <c:pt idx="591">
                  <c:v>4091</c:v>
                </c:pt>
                <c:pt idx="592">
                  <c:v>4091</c:v>
                </c:pt>
                <c:pt idx="593">
                  <c:v>4091</c:v>
                </c:pt>
                <c:pt idx="594">
                  <c:v>4091</c:v>
                </c:pt>
                <c:pt idx="595">
                  <c:v>4091</c:v>
                </c:pt>
                <c:pt idx="596">
                  <c:v>4091</c:v>
                </c:pt>
                <c:pt idx="597">
                  <c:v>4091</c:v>
                </c:pt>
                <c:pt idx="598">
                  <c:v>4091</c:v>
                </c:pt>
                <c:pt idx="599">
                  <c:v>4091</c:v>
                </c:pt>
                <c:pt idx="600">
                  <c:v>4091</c:v>
                </c:pt>
                <c:pt idx="601">
                  <c:v>4119</c:v>
                </c:pt>
                <c:pt idx="602">
                  <c:v>4134</c:v>
                </c:pt>
                <c:pt idx="603">
                  <c:v>4137</c:v>
                </c:pt>
                <c:pt idx="604">
                  <c:v>4137</c:v>
                </c:pt>
                <c:pt idx="605">
                  <c:v>4146</c:v>
                </c:pt>
                <c:pt idx="606">
                  <c:v>4147</c:v>
                </c:pt>
                <c:pt idx="607">
                  <c:v>4198</c:v>
                </c:pt>
                <c:pt idx="608">
                  <c:v>4198</c:v>
                </c:pt>
                <c:pt idx="609">
                  <c:v>4267</c:v>
                </c:pt>
                <c:pt idx="610">
                  <c:v>4280</c:v>
                </c:pt>
                <c:pt idx="611">
                  <c:v>4398</c:v>
                </c:pt>
                <c:pt idx="612">
                  <c:v>4459</c:v>
                </c:pt>
                <c:pt idx="613">
                  <c:v>4624</c:v>
                </c:pt>
                <c:pt idx="614">
                  <c:v>4629</c:v>
                </c:pt>
                <c:pt idx="615">
                  <c:v>4708</c:v>
                </c:pt>
                <c:pt idx="616">
                  <c:v>4774</c:v>
                </c:pt>
                <c:pt idx="617">
                  <c:v>4774</c:v>
                </c:pt>
                <c:pt idx="618">
                  <c:v>4774</c:v>
                </c:pt>
                <c:pt idx="619">
                  <c:v>4774</c:v>
                </c:pt>
                <c:pt idx="620">
                  <c:v>4774</c:v>
                </c:pt>
                <c:pt idx="621">
                  <c:v>4774</c:v>
                </c:pt>
                <c:pt idx="622">
                  <c:v>4774</c:v>
                </c:pt>
                <c:pt idx="623">
                  <c:v>4785</c:v>
                </c:pt>
                <c:pt idx="624">
                  <c:v>4787</c:v>
                </c:pt>
                <c:pt idx="625">
                  <c:v>4787</c:v>
                </c:pt>
                <c:pt idx="626">
                  <c:v>4787</c:v>
                </c:pt>
                <c:pt idx="627">
                  <c:v>4787</c:v>
                </c:pt>
                <c:pt idx="628">
                  <c:v>4787</c:v>
                </c:pt>
                <c:pt idx="629">
                  <c:v>4798</c:v>
                </c:pt>
                <c:pt idx="630">
                  <c:v>4798</c:v>
                </c:pt>
                <c:pt idx="631">
                  <c:v>4798</c:v>
                </c:pt>
                <c:pt idx="632">
                  <c:v>4798</c:v>
                </c:pt>
                <c:pt idx="633">
                  <c:v>4807</c:v>
                </c:pt>
                <c:pt idx="634">
                  <c:v>4813</c:v>
                </c:pt>
                <c:pt idx="635">
                  <c:v>4829</c:v>
                </c:pt>
                <c:pt idx="636">
                  <c:v>4829</c:v>
                </c:pt>
                <c:pt idx="637">
                  <c:v>4829</c:v>
                </c:pt>
                <c:pt idx="638">
                  <c:v>4829</c:v>
                </c:pt>
                <c:pt idx="639">
                  <c:v>4840</c:v>
                </c:pt>
                <c:pt idx="640">
                  <c:v>4842</c:v>
                </c:pt>
                <c:pt idx="641">
                  <c:v>4930</c:v>
                </c:pt>
                <c:pt idx="642">
                  <c:v>4939</c:v>
                </c:pt>
                <c:pt idx="643">
                  <c:v>4941</c:v>
                </c:pt>
                <c:pt idx="644">
                  <c:v>5130</c:v>
                </c:pt>
                <c:pt idx="645">
                  <c:v>5165</c:v>
                </c:pt>
                <c:pt idx="646">
                  <c:v>5230</c:v>
                </c:pt>
                <c:pt idx="647">
                  <c:v>5263</c:v>
                </c:pt>
                <c:pt idx="648">
                  <c:v>5279</c:v>
                </c:pt>
                <c:pt idx="649">
                  <c:v>5290</c:v>
                </c:pt>
                <c:pt idx="650">
                  <c:v>5312</c:v>
                </c:pt>
                <c:pt idx="651">
                  <c:v>5318</c:v>
                </c:pt>
                <c:pt idx="652">
                  <c:v>5325</c:v>
                </c:pt>
                <c:pt idx="653">
                  <c:v>5325</c:v>
                </c:pt>
                <c:pt idx="654">
                  <c:v>5375</c:v>
                </c:pt>
                <c:pt idx="655">
                  <c:v>5390</c:v>
                </c:pt>
                <c:pt idx="656">
                  <c:v>5448</c:v>
                </c:pt>
                <c:pt idx="657">
                  <c:v>5448</c:v>
                </c:pt>
                <c:pt idx="658">
                  <c:v>5448</c:v>
                </c:pt>
                <c:pt idx="659">
                  <c:v>5448</c:v>
                </c:pt>
                <c:pt idx="660">
                  <c:v>5448</c:v>
                </c:pt>
                <c:pt idx="661">
                  <c:v>5448</c:v>
                </c:pt>
                <c:pt idx="662">
                  <c:v>5459</c:v>
                </c:pt>
                <c:pt idx="663">
                  <c:v>5459</c:v>
                </c:pt>
                <c:pt idx="664">
                  <c:v>5461</c:v>
                </c:pt>
                <c:pt idx="665">
                  <c:v>5468</c:v>
                </c:pt>
                <c:pt idx="666">
                  <c:v>5468</c:v>
                </c:pt>
                <c:pt idx="667">
                  <c:v>5470</c:v>
                </c:pt>
                <c:pt idx="668">
                  <c:v>5474</c:v>
                </c:pt>
                <c:pt idx="669">
                  <c:v>5479</c:v>
                </c:pt>
                <c:pt idx="670">
                  <c:v>5481</c:v>
                </c:pt>
                <c:pt idx="671">
                  <c:v>5481</c:v>
                </c:pt>
                <c:pt idx="672">
                  <c:v>5483</c:v>
                </c:pt>
                <c:pt idx="673">
                  <c:v>5490</c:v>
                </c:pt>
                <c:pt idx="674">
                  <c:v>5496</c:v>
                </c:pt>
                <c:pt idx="675">
                  <c:v>5496</c:v>
                </c:pt>
                <c:pt idx="676">
                  <c:v>5497.5</c:v>
                </c:pt>
                <c:pt idx="677">
                  <c:v>5498</c:v>
                </c:pt>
                <c:pt idx="678">
                  <c:v>5503</c:v>
                </c:pt>
                <c:pt idx="679">
                  <c:v>5503</c:v>
                </c:pt>
                <c:pt idx="680">
                  <c:v>5505</c:v>
                </c:pt>
                <c:pt idx="681">
                  <c:v>5505</c:v>
                </c:pt>
                <c:pt idx="682">
                  <c:v>5506.5</c:v>
                </c:pt>
                <c:pt idx="683">
                  <c:v>5506.5</c:v>
                </c:pt>
                <c:pt idx="684">
                  <c:v>5512</c:v>
                </c:pt>
                <c:pt idx="685">
                  <c:v>5525</c:v>
                </c:pt>
                <c:pt idx="686">
                  <c:v>5528.5</c:v>
                </c:pt>
                <c:pt idx="687">
                  <c:v>5530.5</c:v>
                </c:pt>
                <c:pt idx="688">
                  <c:v>5536</c:v>
                </c:pt>
                <c:pt idx="689">
                  <c:v>5560</c:v>
                </c:pt>
                <c:pt idx="690">
                  <c:v>5648</c:v>
                </c:pt>
                <c:pt idx="691">
                  <c:v>5650</c:v>
                </c:pt>
                <c:pt idx="692">
                  <c:v>5760</c:v>
                </c:pt>
                <c:pt idx="693">
                  <c:v>6091</c:v>
                </c:pt>
                <c:pt idx="694">
                  <c:v>6091</c:v>
                </c:pt>
                <c:pt idx="695">
                  <c:v>6131</c:v>
                </c:pt>
                <c:pt idx="696">
                  <c:v>6151</c:v>
                </c:pt>
                <c:pt idx="697">
                  <c:v>6151</c:v>
                </c:pt>
                <c:pt idx="698">
                  <c:v>6153</c:v>
                </c:pt>
                <c:pt idx="699">
                  <c:v>6153</c:v>
                </c:pt>
                <c:pt idx="700">
                  <c:v>6156.5</c:v>
                </c:pt>
                <c:pt idx="701">
                  <c:v>6156.5</c:v>
                </c:pt>
                <c:pt idx="702">
                  <c:v>6241</c:v>
                </c:pt>
                <c:pt idx="703">
                  <c:v>6241</c:v>
                </c:pt>
                <c:pt idx="704">
                  <c:v>6241</c:v>
                </c:pt>
                <c:pt idx="705">
                  <c:v>6241</c:v>
                </c:pt>
                <c:pt idx="706">
                  <c:v>6291</c:v>
                </c:pt>
                <c:pt idx="707">
                  <c:v>6302</c:v>
                </c:pt>
                <c:pt idx="708">
                  <c:v>6361</c:v>
                </c:pt>
                <c:pt idx="709">
                  <c:v>6454</c:v>
                </c:pt>
                <c:pt idx="710">
                  <c:v>6476</c:v>
                </c:pt>
                <c:pt idx="711">
                  <c:v>6577</c:v>
                </c:pt>
                <c:pt idx="712">
                  <c:v>6577</c:v>
                </c:pt>
                <c:pt idx="713">
                  <c:v>6590</c:v>
                </c:pt>
                <c:pt idx="714">
                  <c:v>6612</c:v>
                </c:pt>
                <c:pt idx="715">
                  <c:v>6640</c:v>
                </c:pt>
                <c:pt idx="716">
                  <c:v>6656</c:v>
                </c:pt>
                <c:pt idx="717">
                  <c:v>6680</c:v>
                </c:pt>
                <c:pt idx="718">
                  <c:v>6724</c:v>
                </c:pt>
                <c:pt idx="719">
                  <c:v>6732</c:v>
                </c:pt>
                <c:pt idx="720">
                  <c:v>6741</c:v>
                </c:pt>
                <c:pt idx="721">
                  <c:v>6790</c:v>
                </c:pt>
                <c:pt idx="722">
                  <c:v>6790</c:v>
                </c:pt>
                <c:pt idx="723">
                  <c:v>6792</c:v>
                </c:pt>
                <c:pt idx="724">
                  <c:v>6792</c:v>
                </c:pt>
                <c:pt idx="725">
                  <c:v>6792</c:v>
                </c:pt>
                <c:pt idx="726">
                  <c:v>6792</c:v>
                </c:pt>
                <c:pt idx="727">
                  <c:v>6792</c:v>
                </c:pt>
                <c:pt idx="728">
                  <c:v>6792</c:v>
                </c:pt>
                <c:pt idx="729">
                  <c:v>6792</c:v>
                </c:pt>
                <c:pt idx="730">
                  <c:v>6792</c:v>
                </c:pt>
                <c:pt idx="731">
                  <c:v>6792</c:v>
                </c:pt>
                <c:pt idx="732">
                  <c:v>6792</c:v>
                </c:pt>
                <c:pt idx="733">
                  <c:v>6792</c:v>
                </c:pt>
                <c:pt idx="734">
                  <c:v>6792</c:v>
                </c:pt>
                <c:pt idx="735">
                  <c:v>6792</c:v>
                </c:pt>
                <c:pt idx="736">
                  <c:v>6792</c:v>
                </c:pt>
                <c:pt idx="737">
                  <c:v>6792</c:v>
                </c:pt>
                <c:pt idx="738">
                  <c:v>6794</c:v>
                </c:pt>
                <c:pt idx="739">
                  <c:v>6794</c:v>
                </c:pt>
                <c:pt idx="740">
                  <c:v>6794</c:v>
                </c:pt>
                <c:pt idx="741">
                  <c:v>6794</c:v>
                </c:pt>
                <c:pt idx="742">
                  <c:v>6794</c:v>
                </c:pt>
                <c:pt idx="743">
                  <c:v>6794</c:v>
                </c:pt>
                <c:pt idx="744">
                  <c:v>6794</c:v>
                </c:pt>
                <c:pt idx="745">
                  <c:v>6853</c:v>
                </c:pt>
                <c:pt idx="746">
                  <c:v>6858</c:v>
                </c:pt>
                <c:pt idx="747">
                  <c:v>6858</c:v>
                </c:pt>
                <c:pt idx="748">
                  <c:v>6858</c:v>
                </c:pt>
                <c:pt idx="749">
                  <c:v>6858</c:v>
                </c:pt>
                <c:pt idx="750">
                  <c:v>6875</c:v>
                </c:pt>
                <c:pt idx="751">
                  <c:v>6888</c:v>
                </c:pt>
                <c:pt idx="752">
                  <c:v>6913</c:v>
                </c:pt>
                <c:pt idx="753">
                  <c:v>6943</c:v>
                </c:pt>
                <c:pt idx="754">
                  <c:v>7013</c:v>
                </c:pt>
                <c:pt idx="755">
                  <c:v>7062</c:v>
                </c:pt>
                <c:pt idx="756">
                  <c:v>7121</c:v>
                </c:pt>
                <c:pt idx="757">
                  <c:v>7150</c:v>
                </c:pt>
                <c:pt idx="758">
                  <c:v>7154</c:v>
                </c:pt>
                <c:pt idx="759">
                  <c:v>7222</c:v>
                </c:pt>
                <c:pt idx="760">
                  <c:v>7270</c:v>
                </c:pt>
                <c:pt idx="761">
                  <c:v>7384</c:v>
                </c:pt>
                <c:pt idx="762">
                  <c:v>7385</c:v>
                </c:pt>
                <c:pt idx="763">
                  <c:v>7385</c:v>
                </c:pt>
                <c:pt idx="764">
                  <c:v>7431</c:v>
                </c:pt>
                <c:pt idx="765">
                  <c:v>7440</c:v>
                </c:pt>
                <c:pt idx="766">
                  <c:v>7440</c:v>
                </c:pt>
                <c:pt idx="767">
                  <c:v>7440</c:v>
                </c:pt>
                <c:pt idx="768">
                  <c:v>7440</c:v>
                </c:pt>
                <c:pt idx="769">
                  <c:v>7440</c:v>
                </c:pt>
                <c:pt idx="770">
                  <c:v>7442</c:v>
                </c:pt>
                <c:pt idx="771">
                  <c:v>7442</c:v>
                </c:pt>
                <c:pt idx="772">
                  <c:v>7442</c:v>
                </c:pt>
                <c:pt idx="773">
                  <c:v>7442</c:v>
                </c:pt>
                <c:pt idx="774">
                  <c:v>7464</c:v>
                </c:pt>
                <c:pt idx="775">
                  <c:v>7464</c:v>
                </c:pt>
                <c:pt idx="776">
                  <c:v>7488</c:v>
                </c:pt>
                <c:pt idx="777">
                  <c:v>7501</c:v>
                </c:pt>
                <c:pt idx="778">
                  <c:v>7602</c:v>
                </c:pt>
                <c:pt idx="779">
                  <c:v>7643</c:v>
                </c:pt>
                <c:pt idx="780">
                  <c:v>7648</c:v>
                </c:pt>
                <c:pt idx="781">
                  <c:v>7828</c:v>
                </c:pt>
                <c:pt idx="782">
                  <c:v>8011</c:v>
                </c:pt>
                <c:pt idx="783">
                  <c:v>8022</c:v>
                </c:pt>
                <c:pt idx="784">
                  <c:v>8090</c:v>
                </c:pt>
                <c:pt idx="785">
                  <c:v>8092</c:v>
                </c:pt>
                <c:pt idx="786">
                  <c:v>8147</c:v>
                </c:pt>
                <c:pt idx="787">
                  <c:v>8164</c:v>
                </c:pt>
                <c:pt idx="788">
                  <c:v>8189</c:v>
                </c:pt>
                <c:pt idx="789">
                  <c:v>8208</c:v>
                </c:pt>
                <c:pt idx="790">
                  <c:v>8470</c:v>
                </c:pt>
                <c:pt idx="791">
                  <c:v>8493</c:v>
                </c:pt>
                <c:pt idx="792">
                  <c:v>8685</c:v>
                </c:pt>
                <c:pt idx="793">
                  <c:v>8748</c:v>
                </c:pt>
                <c:pt idx="794">
                  <c:v>8762</c:v>
                </c:pt>
                <c:pt idx="795">
                  <c:v>8792</c:v>
                </c:pt>
                <c:pt idx="796">
                  <c:v>8795</c:v>
                </c:pt>
                <c:pt idx="797">
                  <c:v>8795</c:v>
                </c:pt>
                <c:pt idx="798">
                  <c:v>8795</c:v>
                </c:pt>
                <c:pt idx="799">
                  <c:v>8797</c:v>
                </c:pt>
                <c:pt idx="800">
                  <c:v>8797</c:v>
                </c:pt>
                <c:pt idx="801">
                  <c:v>8805</c:v>
                </c:pt>
                <c:pt idx="802">
                  <c:v>8808</c:v>
                </c:pt>
                <c:pt idx="803">
                  <c:v>8808</c:v>
                </c:pt>
                <c:pt idx="804">
                  <c:v>8808</c:v>
                </c:pt>
                <c:pt idx="805">
                  <c:v>8808</c:v>
                </c:pt>
                <c:pt idx="806">
                  <c:v>8808</c:v>
                </c:pt>
                <c:pt idx="807">
                  <c:v>8808</c:v>
                </c:pt>
                <c:pt idx="808">
                  <c:v>8808</c:v>
                </c:pt>
                <c:pt idx="809">
                  <c:v>8808</c:v>
                </c:pt>
                <c:pt idx="810">
                  <c:v>8808</c:v>
                </c:pt>
                <c:pt idx="811">
                  <c:v>8810</c:v>
                </c:pt>
                <c:pt idx="812">
                  <c:v>8836</c:v>
                </c:pt>
                <c:pt idx="813">
                  <c:v>8847</c:v>
                </c:pt>
                <c:pt idx="814">
                  <c:v>8902</c:v>
                </c:pt>
                <c:pt idx="815">
                  <c:v>8913</c:v>
                </c:pt>
                <c:pt idx="816">
                  <c:v>8913</c:v>
                </c:pt>
                <c:pt idx="817">
                  <c:v>8935</c:v>
                </c:pt>
                <c:pt idx="818">
                  <c:v>8942</c:v>
                </c:pt>
                <c:pt idx="819">
                  <c:v>8953</c:v>
                </c:pt>
                <c:pt idx="820">
                  <c:v>8953</c:v>
                </c:pt>
                <c:pt idx="821">
                  <c:v>8970</c:v>
                </c:pt>
                <c:pt idx="822">
                  <c:v>9107</c:v>
                </c:pt>
                <c:pt idx="823">
                  <c:v>9109</c:v>
                </c:pt>
                <c:pt idx="824">
                  <c:v>9120</c:v>
                </c:pt>
                <c:pt idx="825">
                  <c:v>9144</c:v>
                </c:pt>
                <c:pt idx="826">
                  <c:v>9148</c:v>
                </c:pt>
                <c:pt idx="827">
                  <c:v>9214</c:v>
                </c:pt>
                <c:pt idx="828">
                  <c:v>9291</c:v>
                </c:pt>
                <c:pt idx="829">
                  <c:v>9354</c:v>
                </c:pt>
                <c:pt idx="830">
                  <c:v>9403</c:v>
                </c:pt>
                <c:pt idx="831">
                  <c:v>9435</c:v>
                </c:pt>
                <c:pt idx="832">
                  <c:v>9435</c:v>
                </c:pt>
                <c:pt idx="833">
                  <c:v>9435</c:v>
                </c:pt>
                <c:pt idx="834">
                  <c:v>9447</c:v>
                </c:pt>
                <c:pt idx="835">
                  <c:v>9458</c:v>
                </c:pt>
                <c:pt idx="836">
                  <c:v>9464</c:v>
                </c:pt>
                <c:pt idx="837">
                  <c:v>9469</c:v>
                </c:pt>
                <c:pt idx="838">
                  <c:v>9480</c:v>
                </c:pt>
                <c:pt idx="839">
                  <c:v>9491</c:v>
                </c:pt>
                <c:pt idx="840">
                  <c:v>9541</c:v>
                </c:pt>
                <c:pt idx="841">
                  <c:v>9601</c:v>
                </c:pt>
                <c:pt idx="842">
                  <c:v>9656</c:v>
                </c:pt>
                <c:pt idx="843">
                  <c:v>9669</c:v>
                </c:pt>
                <c:pt idx="844">
                  <c:v>9691</c:v>
                </c:pt>
                <c:pt idx="845">
                  <c:v>9732</c:v>
                </c:pt>
                <c:pt idx="846">
                  <c:v>9798</c:v>
                </c:pt>
                <c:pt idx="847">
                  <c:v>9820</c:v>
                </c:pt>
                <c:pt idx="848">
                  <c:v>9825</c:v>
                </c:pt>
                <c:pt idx="849">
                  <c:v>10050</c:v>
                </c:pt>
                <c:pt idx="850">
                  <c:v>10050</c:v>
                </c:pt>
                <c:pt idx="851">
                  <c:v>10050</c:v>
                </c:pt>
                <c:pt idx="852">
                  <c:v>10097</c:v>
                </c:pt>
                <c:pt idx="853">
                  <c:v>10097</c:v>
                </c:pt>
                <c:pt idx="854">
                  <c:v>10110</c:v>
                </c:pt>
                <c:pt idx="855">
                  <c:v>10110</c:v>
                </c:pt>
                <c:pt idx="856">
                  <c:v>10110</c:v>
                </c:pt>
                <c:pt idx="857">
                  <c:v>10110</c:v>
                </c:pt>
                <c:pt idx="858">
                  <c:v>10110</c:v>
                </c:pt>
                <c:pt idx="859">
                  <c:v>10110</c:v>
                </c:pt>
                <c:pt idx="860">
                  <c:v>10119</c:v>
                </c:pt>
                <c:pt idx="861">
                  <c:v>10141</c:v>
                </c:pt>
                <c:pt idx="862">
                  <c:v>10141</c:v>
                </c:pt>
                <c:pt idx="863">
                  <c:v>10141</c:v>
                </c:pt>
                <c:pt idx="864">
                  <c:v>10141</c:v>
                </c:pt>
                <c:pt idx="865">
                  <c:v>10141</c:v>
                </c:pt>
                <c:pt idx="866">
                  <c:v>10141</c:v>
                </c:pt>
                <c:pt idx="867">
                  <c:v>10149</c:v>
                </c:pt>
                <c:pt idx="868">
                  <c:v>10149</c:v>
                </c:pt>
                <c:pt idx="869">
                  <c:v>10149</c:v>
                </c:pt>
                <c:pt idx="870">
                  <c:v>10165</c:v>
                </c:pt>
                <c:pt idx="871">
                  <c:v>10224</c:v>
                </c:pt>
                <c:pt idx="872">
                  <c:v>10308</c:v>
                </c:pt>
                <c:pt idx="873">
                  <c:v>10407</c:v>
                </c:pt>
                <c:pt idx="874">
                  <c:v>10407</c:v>
                </c:pt>
                <c:pt idx="875">
                  <c:v>10459</c:v>
                </c:pt>
                <c:pt idx="876">
                  <c:v>10472</c:v>
                </c:pt>
                <c:pt idx="877">
                  <c:v>10685</c:v>
                </c:pt>
                <c:pt idx="878">
                  <c:v>10689</c:v>
                </c:pt>
                <c:pt idx="879">
                  <c:v>10703</c:v>
                </c:pt>
                <c:pt idx="880">
                  <c:v>10703</c:v>
                </c:pt>
                <c:pt idx="881">
                  <c:v>10703</c:v>
                </c:pt>
                <c:pt idx="882">
                  <c:v>10707</c:v>
                </c:pt>
                <c:pt idx="883">
                  <c:v>10747</c:v>
                </c:pt>
                <c:pt idx="884">
                  <c:v>10747</c:v>
                </c:pt>
                <c:pt idx="885">
                  <c:v>10758</c:v>
                </c:pt>
                <c:pt idx="886">
                  <c:v>10771</c:v>
                </c:pt>
                <c:pt idx="887">
                  <c:v>10802</c:v>
                </c:pt>
                <c:pt idx="888">
                  <c:v>10804</c:v>
                </c:pt>
                <c:pt idx="889">
                  <c:v>10813</c:v>
                </c:pt>
                <c:pt idx="890">
                  <c:v>10813</c:v>
                </c:pt>
                <c:pt idx="891">
                  <c:v>10813</c:v>
                </c:pt>
                <c:pt idx="892">
                  <c:v>10813</c:v>
                </c:pt>
                <c:pt idx="893">
                  <c:v>10813</c:v>
                </c:pt>
                <c:pt idx="894">
                  <c:v>10813</c:v>
                </c:pt>
                <c:pt idx="895">
                  <c:v>10824</c:v>
                </c:pt>
                <c:pt idx="896">
                  <c:v>10824</c:v>
                </c:pt>
                <c:pt idx="897">
                  <c:v>10835</c:v>
                </c:pt>
                <c:pt idx="898">
                  <c:v>10835</c:v>
                </c:pt>
                <c:pt idx="899">
                  <c:v>10859</c:v>
                </c:pt>
                <c:pt idx="900">
                  <c:v>10868</c:v>
                </c:pt>
                <c:pt idx="901">
                  <c:v>10868</c:v>
                </c:pt>
                <c:pt idx="902">
                  <c:v>10868</c:v>
                </c:pt>
                <c:pt idx="903">
                  <c:v>10868</c:v>
                </c:pt>
                <c:pt idx="904">
                  <c:v>10873.5</c:v>
                </c:pt>
                <c:pt idx="905">
                  <c:v>10873.5</c:v>
                </c:pt>
                <c:pt idx="906">
                  <c:v>10877.5</c:v>
                </c:pt>
                <c:pt idx="907">
                  <c:v>10886.5</c:v>
                </c:pt>
                <c:pt idx="908">
                  <c:v>10886.5</c:v>
                </c:pt>
                <c:pt idx="909">
                  <c:v>10903</c:v>
                </c:pt>
                <c:pt idx="910">
                  <c:v>10905</c:v>
                </c:pt>
                <c:pt idx="911">
                  <c:v>10905</c:v>
                </c:pt>
                <c:pt idx="912">
                  <c:v>10947</c:v>
                </c:pt>
                <c:pt idx="913">
                  <c:v>10947</c:v>
                </c:pt>
                <c:pt idx="914">
                  <c:v>10947</c:v>
                </c:pt>
                <c:pt idx="915">
                  <c:v>10958</c:v>
                </c:pt>
                <c:pt idx="916">
                  <c:v>10958</c:v>
                </c:pt>
                <c:pt idx="917">
                  <c:v>10958</c:v>
                </c:pt>
                <c:pt idx="918">
                  <c:v>11030</c:v>
                </c:pt>
                <c:pt idx="919">
                  <c:v>11035</c:v>
                </c:pt>
                <c:pt idx="920">
                  <c:v>11035</c:v>
                </c:pt>
                <c:pt idx="921">
                  <c:v>11037</c:v>
                </c:pt>
                <c:pt idx="922">
                  <c:v>11037</c:v>
                </c:pt>
                <c:pt idx="923">
                  <c:v>11037</c:v>
                </c:pt>
                <c:pt idx="924">
                  <c:v>11298</c:v>
                </c:pt>
                <c:pt idx="925">
                  <c:v>11329</c:v>
                </c:pt>
                <c:pt idx="926">
                  <c:v>11329</c:v>
                </c:pt>
                <c:pt idx="927">
                  <c:v>11342</c:v>
                </c:pt>
                <c:pt idx="928">
                  <c:v>11397</c:v>
                </c:pt>
                <c:pt idx="929">
                  <c:v>11397</c:v>
                </c:pt>
                <c:pt idx="930">
                  <c:v>11397</c:v>
                </c:pt>
                <c:pt idx="931">
                  <c:v>11397</c:v>
                </c:pt>
                <c:pt idx="932">
                  <c:v>11397</c:v>
                </c:pt>
                <c:pt idx="933">
                  <c:v>11408</c:v>
                </c:pt>
                <c:pt idx="934">
                  <c:v>11413.5</c:v>
                </c:pt>
                <c:pt idx="935">
                  <c:v>11413.5</c:v>
                </c:pt>
                <c:pt idx="936">
                  <c:v>11430</c:v>
                </c:pt>
                <c:pt idx="937">
                  <c:v>11436</c:v>
                </c:pt>
                <c:pt idx="938">
                  <c:v>11436</c:v>
                </c:pt>
                <c:pt idx="939">
                  <c:v>11454</c:v>
                </c:pt>
                <c:pt idx="940">
                  <c:v>11454</c:v>
                </c:pt>
                <c:pt idx="941">
                  <c:v>11454</c:v>
                </c:pt>
                <c:pt idx="942">
                  <c:v>11454</c:v>
                </c:pt>
                <c:pt idx="943">
                  <c:v>11460</c:v>
                </c:pt>
                <c:pt idx="944">
                  <c:v>11460</c:v>
                </c:pt>
                <c:pt idx="945">
                  <c:v>11470.5</c:v>
                </c:pt>
                <c:pt idx="946">
                  <c:v>11470.5</c:v>
                </c:pt>
                <c:pt idx="947">
                  <c:v>11474</c:v>
                </c:pt>
                <c:pt idx="948">
                  <c:v>11474</c:v>
                </c:pt>
                <c:pt idx="949">
                  <c:v>11474</c:v>
                </c:pt>
                <c:pt idx="950">
                  <c:v>11487</c:v>
                </c:pt>
                <c:pt idx="951">
                  <c:v>11487</c:v>
                </c:pt>
                <c:pt idx="952">
                  <c:v>11487</c:v>
                </c:pt>
                <c:pt idx="953">
                  <c:v>11496</c:v>
                </c:pt>
                <c:pt idx="954">
                  <c:v>11509</c:v>
                </c:pt>
                <c:pt idx="955">
                  <c:v>11509</c:v>
                </c:pt>
                <c:pt idx="956">
                  <c:v>11509</c:v>
                </c:pt>
                <c:pt idx="957">
                  <c:v>11509</c:v>
                </c:pt>
                <c:pt idx="958">
                  <c:v>11509</c:v>
                </c:pt>
                <c:pt idx="959">
                  <c:v>11572</c:v>
                </c:pt>
                <c:pt idx="960">
                  <c:v>11641</c:v>
                </c:pt>
                <c:pt idx="961">
                  <c:v>11660</c:v>
                </c:pt>
                <c:pt idx="962">
                  <c:v>11707</c:v>
                </c:pt>
                <c:pt idx="963">
                  <c:v>11781</c:v>
                </c:pt>
                <c:pt idx="964">
                  <c:v>11959</c:v>
                </c:pt>
                <c:pt idx="965">
                  <c:v>11979</c:v>
                </c:pt>
                <c:pt idx="966">
                  <c:v>12064</c:v>
                </c:pt>
                <c:pt idx="967">
                  <c:v>12069</c:v>
                </c:pt>
                <c:pt idx="968">
                  <c:v>12104</c:v>
                </c:pt>
                <c:pt idx="969">
                  <c:v>12119</c:v>
                </c:pt>
                <c:pt idx="970">
                  <c:v>12159</c:v>
                </c:pt>
                <c:pt idx="971">
                  <c:v>12159</c:v>
                </c:pt>
                <c:pt idx="972">
                  <c:v>12159</c:v>
                </c:pt>
                <c:pt idx="973">
                  <c:v>12159</c:v>
                </c:pt>
                <c:pt idx="974">
                  <c:v>12159</c:v>
                </c:pt>
                <c:pt idx="975">
                  <c:v>12159</c:v>
                </c:pt>
                <c:pt idx="976">
                  <c:v>12168</c:v>
                </c:pt>
                <c:pt idx="977">
                  <c:v>12194</c:v>
                </c:pt>
                <c:pt idx="978">
                  <c:v>12200</c:v>
                </c:pt>
                <c:pt idx="979">
                  <c:v>12209</c:v>
                </c:pt>
                <c:pt idx="980">
                  <c:v>12258</c:v>
                </c:pt>
                <c:pt idx="981">
                  <c:v>12258</c:v>
                </c:pt>
                <c:pt idx="982">
                  <c:v>12258</c:v>
                </c:pt>
                <c:pt idx="983">
                  <c:v>12258</c:v>
                </c:pt>
                <c:pt idx="984">
                  <c:v>12258</c:v>
                </c:pt>
                <c:pt idx="985">
                  <c:v>12258</c:v>
                </c:pt>
                <c:pt idx="986">
                  <c:v>12259</c:v>
                </c:pt>
                <c:pt idx="987">
                  <c:v>12264</c:v>
                </c:pt>
                <c:pt idx="988">
                  <c:v>12334</c:v>
                </c:pt>
                <c:pt idx="989">
                  <c:v>12537</c:v>
                </c:pt>
                <c:pt idx="990">
                  <c:v>12574</c:v>
                </c:pt>
                <c:pt idx="991">
                  <c:v>12589</c:v>
                </c:pt>
                <c:pt idx="992">
                  <c:v>12730</c:v>
                </c:pt>
                <c:pt idx="993">
                  <c:v>12743</c:v>
                </c:pt>
                <c:pt idx="994">
                  <c:v>12807</c:v>
                </c:pt>
                <c:pt idx="995">
                  <c:v>12809</c:v>
                </c:pt>
                <c:pt idx="996">
                  <c:v>12809</c:v>
                </c:pt>
                <c:pt idx="997">
                  <c:v>12809</c:v>
                </c:pt>
                <c:pt idx="998">
                  <c:v>12809</c:v>
                </c:pt>
                <c:pt idx="999">
                  <c:v>13070</c:v>
                </c:pt>
                <c:pt idx="1000">
                  <c:v>13127</c:v>
                </c:pt>
                <c:pt idx="1001">
                  <c:v>13149</c:v>
                </c:pt>
                <c:pt idx="1002">
                  <c:v>13193</c:v>
                </c:pt>
                <c:pt idx="1003">
                  <c:v>13296</c:v>
                </c:pt>
                <c:pt idx="1004">
                  <c:v>13340</c:v>
                </c:pt>
                <c:pt idx="1005">
                  <c:v>13413</c:v>
                </c:pt>
                <c:pt idx="1006">
                  <c:v>13424</c:v>
                </c:pt>
                <c:pt idx="1007">
                  <c:v>13459</c:v>
                </c:pt>
                <c:pt idx="1008">
                  <c:v>13467</c:v>
                </c:pt>
                <c:pt idx="1009">
                  <c:v>13514</c:v>
                </c:pt>
                <c:pt idx="1010">
                  <c:v>13514</c:v>
                </c:pt>
                <c:pt idx="1011">
                  <c:v>13514</c:v>
                </c:pt>
                <c:pt idx="1012">
                  <c:v>13514</c:v>
                </c:pt>
                <c:pt idx="1013">
                  <c:v>13514</c:v>
                </c:pt>
                <c:pt idx="1014">
                  <c:v>13514</c:v>
                </c:pt>
                <c:pt idx="1015">
                  <c:v>13531</c:v>
                </c:pt>
                <c:pt idx="1016">
                  <c:v>13602</c:v>
                </c:pt>
                <c:pt idx="1017">
                  <c:v>13613</c:v>
                </c:pt>
                <c:pt idx="1018">
                  <c:v>13624</c:v>
                </c:pt>
                <c:pt idx="1019">
                  <c:v>13626</c:v>
                </c:pt>
                <c:pt idx="1020">
                  <c:v>13747</c:v>
                </c:pt>
                <c:pt idx="1021">
                  <c:v>13948</c:v>
                </c:pt>
                <c:pt idx="1022">
                  <c:v>13951</c:v>
                </c:pt>
                <c:pt idx="1023">
                  <c:v>14014</c:v>
                </c:pt>
                <c:pt idx="1024">
                  <c:v>14146</c:v>
                </c:pt>
                <c:pt idx="1025">
                  <c:v>14186</c:v>
                </c:pt>
                <c:pt idx="1026">
                  <c:v>14186</c:v>
                </c:pt>
                <c:pt idx="1027">
                  <c:v>14296</c:v>
                </c:pt>
                <c:pt idx="1028">
                  <c:v>14403</c:v>
                </c:pt>
                <c:pt idx="1029">
                  <c:v>14447</c:v>
                </c:pt>
                <c:pt idx="1030">
                  <c:v>14498</c:v>
                </c:pt>
                <c:pt idx="1031">
                  <c:v>14544</c:v>
                </c:pt>
                <c:pt idx="1032">
                  <c:v>14713</c:v>
                </c:pt>
                <c:pt idx="1033">
                  <c:v>14713</c:v>
                </c:pt>
                <c:pt idx="1034">
                  <c:v>14713</c:v>
                </c:pt>
                <c:pt idx="1035">
                  <c:v>14741</c:v>
                </c:pt>
                <c:pt idx="1036">
                  <c:v>14825</c:v>
                </c:pt>
                <c:pt idx="1037">
                  <c:v>14825</c:v>
                </c:pt>
                <c:pt idx="1038">
                  <c:v>14825</c:v>
                </c:pt>
                <c:pt idx="1039">
                  <c:v>14825</c:v>
                </c:pt>
                <c:pt idx="1040">
                  <c:v>14825</c:v>
                </c:pt>
                <c:pt idx="1041">
                  <c:v>14836</c:v>
                </c:pt>
                <c:pt idx="1042">
                  <c:v>14836</c:v>
                </c:pt>
                <c:pt idx="1043">
                  <c:v>14836</c:v>
                </c:pt>
                <c:pt idx="1044">
                  <c:v>14853</c:v>
                </c:pt>
                <c:pt idx="1045">
                  <c:v>14897</c:v>
                </c:pt>
                <c:pt idx="1046">
                  <c:v>14913</c:v>
                </c:pt>
                <c:pt idx="1047">
                  <c:v>14932</c:v>
                </c:pt>
                <c:pt idx="1048">
                  <c:v>14935</c:v>
                </c:pt>
                <c:pt idx="1049">
                  <c:v>14941</c:v>
                </c:pt>
                <c:pt idx="1050">
                  <c:v>14951.5</c:v>
                </c:pt>
                <c:pt idx="1051">
                  <c:v>14951.5</c:v>
                </c:pt>
                <c:pt idx="1052">
                  <c:v>14968</c:v>
                </c:pt>
                <c:pt idx="1053">
                  <c:v>14974</c:v>
                </c:pt>
                <c:pt idx="1054">
                  <c:v>14981</c:v>
                </c:pt>
                <c:pt idx="1055">
                  <c:v>14981</c:v>
                </c:pt>
                <c:pt idx="1056">
                  <c:v>14981</c:v>
                </c:pt>
                <c:pt idx="1057">
                  <c:v>15031</c:v>
                </c:pt>
                <c:pt idx="1058">
                  <c:v>15031</c:v>
                </c:pt>
                <c:pt idx="1059">
                  <c:v>15064</c:v>
                </c:pt>
                <c:pt idx="1060">
                  <c:v>15069</c:v>
                </c:pt>
                <c:pt idx="1061">
                  <c:v>15249</c:v>
                </c:pt>
                <c:pt idx="1062">
                  <c:v>15249</c:v>
                </c:pt>
                <c:pt idx="1063">
                  <c:v>15249</c:v>
                </c:pt>
                <c:pt idx="1064">
                  <c:v>15295</c:v>
                </c:pt>
                <c:pt idx="1065">
                  <c:v>15330</c:v>
                </c:pt>
                <c:pt idx="1066">
                  <c:v>15420</c:v>
                </c:pt>
                <c:pt idx="1067">
                  <c:v>15464</c:v>
                </c:pt>
                <c:pt idx="1068">
                  <c:v>15472</c:v>
                </c:pt>
                <c:pt idx="1069">
                  <c:v>15497</c:v>
                </c:pt>
                <c:pt idx="1070">
                  <c:v>15499</c:v>
                </c:pt>
                <c:pt idx="1071">
                  <c:v>15508</c:v>
                </c:pt>
                <c:pt idx="1072">
                  <c:v>15508</c:v>
                </c:pt>
                <c:pt idx="1073">
                  <c:v>15525</c:v>
                </c:pt>
                <c:pt idx="1074">
                  <c:v>15591</c:v>
                </c:pt>
                <c:pt idx="1075">
                  <c:v>15613</c:v>
                </c:pt>
                <c:pt idx="1076">
                  <c:v>15613</c:v>
                </c:pt>
                <c:pt idx="1077">
                  <c:v>15618</c:v>
                </c:pt>
                <c:pt idx="1078">
                  <c:v>15631</c:v>
                </c:pt>
                <c:pt idx="1079">
                  <c:v>15635</c:v>
                </c:pt>
                <c:pt idx="1080">
                  <c:v>15637</c:v>
                </c:pt>
                <c:pt idx="1081">
                  <c:v>15646</c:v>
                </c:pt>
                <c:pt idx="1082">
                  <c:v>15675</c:v>
                </c:pt>
                <c:pt idx="1083">
                  <c:v>15675</c:v>
                </c:pt>
                <c:pt idx="1084">
                  <c:v>15675</c:v>
                </c:pt>
                <c:pt idx="1085">
                  <c:v>15675</c:v>
                </c:pt>
                <c:pt idx="1086">
                  <c:v>15686</c:v>
                </c:pt>
                <c:pt idx="1087">
                  <c:v>15729</c:v>
                </c:pt>
                <c:pt idx="1088">
                  <c:v>15738</c:v>
                </c:pt>
                <c:pt idx="1089">
                  <c:v>15741</c:v>
                </c:pt>
                <c:pt idx="1090">
                  <c:v>15785</c:v>
                </c:pt>
                <c:pt idx="1091">
                  <c:v>15793</c:v>
                </c:pt>
                <c:pt idx="1092">
                  <c:v>15798</c:v>
                </c:pt>
                <c:pt idx="1093">
                  <c:v>16013</c:v>
                </c:pt>
                <c:pt idx="1094">
                  <c:v>16172</c:v>
                </c:pt>
                <c:pt idx="1095">
                  <c:v>16219</c:v>
                </c:pt>
                <c:pt idx="1096">
                  <c:v>16221</c:v>
                </c:pt>
                <c:pt idx="1097">
                  <c:v>16230</c:v>
                </c:pt>
                <c:pt idx="1098">
                  <c:v>16230</c:v>
                </c:pt>
                <c:pt idx="1099">
                  <c:v>16230</c:v>
                </c:pt>
                <c:pt idx="1100">
                  <c:v>16241</c:v>
                </c:pt>
                <c:pt idx="1101">
                  <c:v>16247</c:v>
                </c:pt>
                <c:pt idx="1102">
                  <c:v>16247</c:v>
                </c:pt>
                <c:pt idx="1103">
                  <c:v>16292</c:v>
                </c:pt>
                <c:pt idx="1104">
                  <c:v>16296</c:v>
                </c:pt>
                <c:pt idx="1105">
                  <c:v>16301</c:v>
                </c:pt>
                <c:pt idx="1106">
                  <c:v>16329</c:v>
                </c:pt>
                <c:pt idx="1107">
                  <c:v>16331</c:v>
                </c:pt>
                <c:pt idx="1108">
                  <c:v>16434</c:v>
                </c:pt>
                <c:pt idx="1109">
                  <c:v>16471</c:v>
                </c:pt>
                <c:pt idx="1110">
                  <c:v>16471</c:v>
                </c:pt>
                <c:pt idx="1111">
                  <c:v>16654</c:v>
                </c:pt>
                <c:pt idx="1112">
                  <c:v>16753</c:v>
                </c:pt>
                <c:pt idx="1113">
                  <c:v>16753</c:v>
                </c:pt>
                <c:pt idx="1114">
                  <c:v>16753</c:v>
                </c:pt>
                <c:pt idx="1115">
                  <c:v>16753</c:v>
                </c:pt>
                <c:pt idx="1116">
                  <c:v>16753</c:v>
                </c:pt>
                <c:pt idx="1117">
                  <c:v>16753</c:v>
                </c:pt>
                <c:pt idx="1118">
                  <c:v>16783</c:v>
                </c:pt>
                <c:pt idx="1119">
                  <c:v>16792</c:v>
                </c:pt>
                <c:pt idx="1120">
                  <c:v>16852</c:v>
                </c:pt>
                <c:pt idx="1121">
                  <c:v>16852</c:v>
                </c:pt>
                <c:pt idx="1122">
                  <c:v>16858</c:v>
                </c:pt>
                <c:pt idx="1123">
                  <c:v>16869</c:v>
                </c:pt>
                <c:pt idx="1124">
                  <c:v>16902</c:v>
                </c:pt>
                <c:pt idx="1125">
                  <c:v>16968</c:v>
                </c:pt>
                <c:pt idx="1126">
                  <c:v>16970</c:v>
                </c:pt>
                <c:pt idx="1127">
                  <c:v>17038</c:v>
                </c:pt>
                <c:pt idx="1128">
                  <c:v>17080</c:v>
                </c:pt>
                <c:pt idx="1129">
                  <c:v>17089</c:v>
                </c:pt>
                <c:pt idx="1130">
                  <c:v>17089</c:v>
                </c:pt>
                <c:pt idx="1131">
                  <c:v>17089</c:v>
                </c:pt>
                <c:pt idx="1132">
                  <c:v>17089</c:v>
                </c:pt>
                <c:pt idx="1133">
                  <c:v>17089</c:v>
                </c:pt>
                <c:pt idx="1134">
                  <c:v>17089</c:v>
                </c:pt>
                <c:pt idx="1135">
                  <c:v>17104</c:v>
                </c:pt>
                <c:pt idx="1136">
                  <c:v>17115</c:v>
                </c:pt>
                <c:pt idx="1137">
                  <c:v>17194</c:v>
                </c:pt>
                <c:pt idx="1138">
                  <c:v>17251</c:v>
                </c:pt>
                <c:pt idx="1139">
                  <c:v>17299</c:v>
                </c:pt>
                <c:pt idx="1140">
                  <c:v>17310</c:v>
                </c:pt>
                <c:pt idx="1141">
                  <c:v>17348</c:v>
                </c:pt>
                <c:pt idx="1142">
                  <c:v>17376</c:v>
                </c:pt>
                <c:pt idx="1143">
                  <c:v>17501</c:v>
                </c:pt>
                <c:pt idx="1144">
                  <c:v>17534</c:v>
                </c:pt>
                <c:pt idx="1145">
                  <c:v>17537</c:v>
                </c:pt>
                <c:pt idx="1146">
                  <c:v>17537</c:v>
                </c:pt>
                <c:pt idx="1147">
                  <c:v>17537</c:v>
                </c:pt>
                <c:pt idx="1148">
                  <c:v>17537</c:v>
                </c:pt>
                <c:pt idx="1149">
                  <c:v>17537</c:v>
                </c:pt>
                <c:pt idx="1150">
                  <c:v>17537</c:v>
                </c:pt>
                <c:pt idx="1151">
                  <c:v>17537</c:v>
                </c:pt>
                <c:pt idx="1152">
                  <c:v>17537</c:v>
                </c:pt>
                <c:pt idx="1153">
                  <c:v>17631</c:v>
                </c:pt>
                <c:pt idx="1154">
                  <c:v>17640</c:v>
                </c:pt>
                <c:pt idx="1155">
                  <c:v>17681</c:v>
                </c:pt>
                <c:pt idx="1156">
                  <c:v>17734</c:v>
                </c:pt>
                <c:pt idx="1157">
                  <c:v>17754</c:v>
                </c:pt>
                <c:pt idx="1158">
                  <c:v>17820</c:v>
                </c:pt>
                <c:pt idx="1159">
                  <c:v>17844</c:v>
                </c:pt>
                <c:pt idx="1160">
                  <c:v>17914</c:v>
                </c:pt>
                <c:pt idx="1161">
                  <c:v>17914</c:v>
                </c:pt>
                <c:pt idx="1162">
                  <c:v>18002</c:v>
                </c:pt>
                <c:pt idx="1163">
                  <c:v>18002</c:v>
                </c:pt>
                <c:pt idx="1164">
                  <c:v>18002</c:v>
                </c:pt>
                <c:pt idx="1165">
                  <c:v>18051</c:v>
                </c:pt>
                <c:pt idx="1166">
                  <c:v>18070</c:v>
                </c:pt>
                <c:pt idx="1167">
                  <c:v>18075</c:v>
                </c:pt>
                <c:pt idx="1168">
                  <c:v>18086</c:v>
                </c:pt>
                <c:pt idx="1169">
                  <c:v>18108</c:v>
                </c:pt>
                <c:pt idx="1170">
                  <c:v>18108</c:v>
                </c:pt>
                <c:pt idx="1171">
                  <c:v>18130</c:v>
                </c:pt>
                <c:pt idx="1172">
                  <c:v>18130</c:v>
                </c:pt>
                <c:pt idx="1173">
                  <c:v>18180</c:v>
                </c:pt>
                <c:pt idx="1174">
                  <c:v>18182</c:v>
                </c:pt>
                <c:pt idx="1175">
                  <c:v>18272</c:v>
                </c:pt>
                <c:pt idx="1176">
                  <c:v>18279</c:v>
                </c:pt>
                <c:pt idx="1177">
                  <c:v>18330</c:v>
                </c:pt>
                <c:pt idx="1178">
                  <c:v>18338</c:v>
                </c:pt>
                <c:pt idx="1179">
                  <c:v>18347</c:v>
                </c:pt>
                <c:pt idx="1180">
                  <c:v>18349</c:v>
                </c:pt>
                <c:pt idx="1181">
                  <c:v>18471.5</c:v>
                </c:pt>
                <c:pt idx="1182">
                  <c:v>18549</c:v>
                </c:pt>
                <c:pt idx="1183">
                  <c:v>18587</c:v>
                </c:pt>
                <c:pt idx="1184">
                  <c:v>18587</c:v>
                </c:pt>
                <c:pt idx="1185">
                  <c:v>18636.5</c:v>
                </c:pt>
                <c:pt idx="1186">
                  <c:v>18636.5</c:v>
                </c:pt>
                <c:pt idx="1187">
                  <c:v>18660.5</c:v>
                </c:pt>
                <c:pt idx="1188">
                  <c:v>18660.5</c:v>
                </c:pt>
                <c:pt idx="1189">
                  <c:v>18682.5</c:v>
                </c:pt>
                <c:pt idx="1190">
                  <c:v>18682.5</c:v>
                </c:pt>
                <c:pt idx="1191">
                  <c:v>18695</c:v>
                </c:pt>
                <c:pt idx="1192">
                  <c:v>18695</c:v>
                </c:pt>
                <c:pt idx="1193">
                  <c:v>18780</c:v>
                </c:pt>
                <c:pt idx="1194">
                  <c:v>18826</c:v>
                </c:pt>
                <c:pt idx="1195">
                  <c:v>18826</c:v>
                </c:pt>
                <c:pt idx="1196">
                  <c:v>18826</c:v>
                </c:pt>
                <c:pt idx="1197">
                  <c:v>18826</c:v>
                </c:pt>
                <c:pt idx="1198">
                  <c:v>18878</c:v>
                </c:pt>
                <c:pt idx="1199">
                  <c:v>18934</c:v>
                </c:pt>
                <c:pt idx="1200">
                  <c:v>19045</c:v>
                </c:pt>
                <c:pt idx="1201">
                  <c:v>19353</c:v>
                </c:pt>
                <c:pt idx="1202">
                  <c:v>19353</c:v>
                </c:pt>
                <c:pt idx="1203">
                  <c:v>19416</c:v>
                </c:pt>
                <c:pt idx="1204">
                  <c:v>19436</c:v>
                </c:pt>
                <c:pt idx="1205">
                  <c:v>19451</c:v>
                </c:pt>
                <c:pt idx="1206">
                  <c:v>19597</c:v>
                </c:pt>
                <c:pt idx="1207">
                  <c:v>19597</c:v>
                </c:pt>
                <c:pt idx="1208">
                  <c:v>19597</c:v>
                </c:pt>
                <c:pt idx="1209">
                  <c:v>19597</c:v>
                </c:pt>
                <c:pt idx="1210">
                  <c:v>19638</c:v>
                </c:pt>
                <c:pt idx="1211">
                  <c:v>19671</c:v>
                </c:pt>
                <c:pt idx="1212">
                  <c:v>19693</c:v>
                </c:pt>
                <c:pt idx="1213">
                  <c:v>19712</c:v>
                </c:pt>
                <c:pt idx="1214">
                  <c:v>19712</c:v>
                </c:pt>
                <c:pt idx="1215">
                  <c:v>19712</c:v>
                </c:pt>
                <c:pt idx="1216">
                  <c:v>19955</c:v>
                </c:pt>
                <c:pt idx="1217">
                  <c:v>19955</c:v>
                </c:pt>
                <c:pt idx="1218">
                  <c:v>19957</c:v>
                </c:pt>
                <c:pt idx="1219">
                  <c:v>19957</c:v>
                </c:pt>
                <c:pt idx="1220">
                  <c:v>20043</c:v>
                </c:pt>
                <c:pt idx="1221">
                  <c:v>20043</c:v>
                </c:pt>
                <c:pt idx="1222">
                  <c:v>20043</c:v>
                </c:pt>
                <c:pt idx="1223">
                  <c:v>20079</c:v>
                </c:pt>
                <c:pt idx="1224">
                  <c:v>20081</c:v>
                </c:pt>
                <c:pt idx="1225">
                  <c:v>20099</c:v>
                </c:pt>
                <c:pt idx="1226">
                  <c:v>20112</c:v>
                </c:pt>
                <c:pt idx="1227">
                  <c:v>20114</c:v>
                </c:pt>
                <c:pt idx="1228">
                  <c:v>20123</c:v>
                </c:pt>
                <c:pt idx="1229">
                  <c:v>20123</c:v>
                </c:pt>
                <c:pt idx="1230">
                  <c:v>20132</c:v>
                </c:pt>
                <c:pt idx="1231">
                  <c:v>20145</c:v>
                </c:pt>
                <c:pt idx="1232">
                  <c:v>20154</c:v>
                </c:pt>
                <c:pt idx="1233">
                  <c:v>20263.5</c:v>
                </c:pt>
                <c:pt idx="1234">
                  <c:v>20313</c:v>
                </c:pt>
                <c:pt idx="1235">
                  <c:v>20313</c:v>
                </c:pt>
                <c:pt idx="1236">
                  <c:v>20315</c:v>
                </c:pt>
                <c:pt idx="1237">
                  <c:v>20315</c:v>
                </c:pt>
                <c:pt idx="1238">
                  <c:v>20315</c:v>
                </c:pt>
                <c:pt idx="1239">
                  <c:v>20362</c:v>
                </c:pt>
                <c:pt idx="1240">
                  <c:v>20362</c:v>
                </c:pt>
                <c:pt idx="1241">
                  <c:v>20362</c:v>
                </c:pt>
                <c:pt idx="1242">
                  <c:v>20504</c:v>
                </c:pt>
                <c:pt idx="1243">
                  <c:v>20688</c:v>
                </c:pt>
                <c:pt idx="1244">
                  <c:v>20820</c:v>
                </c:pt>
                <c:pt idx="1245">
                  <c:v>21066</c:v>
                </c:pt>
                <c:pt idx="1246">
                  <c:v>21333</c:v>
                </c:pt>
                <c:pt idx="1247">
                  <c:v>21334</c:v>
                </c:pt>
                <c:pt idx="1248">
                  <c:v>21334</c:v>
                </c:pt>
                <c:pt idx="1249">
                  <c:v>21428</c:v>
                </c:pt>
                <c:pt idx="1250">
                  <c:v>21429.5</c:v>
                </c:pt>
                <c:pt idx="1251">
                  <c:v>21494</c:v>
                </c:pt>
                <c:pt idx="1252">
                  <c:v>21494</c:v>
                </c:pt>
                <c:pt idx="1253">
                  <c:v>21494</c:v>
                </c:pt>
                <c:pt idx="1254">
                  <c:v>21494</c:v>
                </c:pt>
                <c:pt idx="1255">
                  <c:v>21513</c:v>
                </c:pt>
                <c:pt idx="1256">
                  <c:v>21556.5</c:v>
                </c:pt>
                <c:pt idx="1257">
                  <c:v>21667</c:v>
                </c:pt>
                <c:pt idx="1258">
                  <c:v>21731</c:v>
                </c:pt>
                <c:pt idx="1259">
                  <c:v>22002.5</c:v>
                </c:pt>
                <c:pt idx="1260">
                  <c:v>22104</c:v>
                </c:pt>
                <c:pt idx="1261">
                  <c:v>22123.5</c:v>
                </c:pt>
                <c:pt idx="1262">
                  <c:v>22169.5</c:v>
                </c:pt>
                <c:pt idx="1263">
                  <c:v>22177</c:v>
                </c:pt>
                <c:pt idx="1264">
                  <c:v>22184.5</c:v>
                </c:pt>
                <c:pt idx="1265">
                  <c:v>22184.5</c:v>
                </c:pt>
                <c:pt idx="1266">
                  <c:v>22226.5</c:v>
                </c:pt>
                <c:pt idx="1267">
                  <c:v>22254</c:v>
                </c:pt>
                <c:pt idx="1268">
                  <c:v>22323.5</c:v>
                </c:pt>
                <c:pt idx="1269">
                  <c:v>22338.5</c:v>
                </c:pt>
                <c:pt idx="1270">
                  <c:v>22367.5</c:v>
                </c:pt>
                <c:pt idx="1271">
                  <c:v>22368</c:v>
                </c:pt>
                <c:pt idx="1272">
                  <c:v>22386</c:v>
                </c:pt>
                <c:pt idx="1273">
                  <c:v>22388</c:v>
                </c:pt>
                <c:pt idx="1274">
                  <c:v>22419</c:v>
                </c:pt>
                <c:pt idx="1275">
                  <c:v>22618</c:v>
                </c:pt>
                <c:pt idx="1276">
                  <c:v>22624</c:v>
                </c:pt>
                <c:pt idx="1277">
                  <c:v>22743</c:v>
                </c:pt>
                <c:pt idx="1278">
                  <c:v>23079</c:v>
                </c:pt>
                <c:pt idx="1279">
                  <c:v>23579</c:v>
                </c:pt>
                <c:pt idx="1280">
                  <c:v>23595</c:v>
                </c:pt>
                <c:pt idx="1281">
                  <c:v>23597</c:v>
                </c:pt>
                <c:pt idx="1282">
                  <c:v>24045</c:v>
                </c:pt>
                <c:pt idx="1283">
                  <c:v>24045</c:v>
                </c:pt>
                <c:pt idx="1284">
                  <c:v>24158</c:v>
                </c:pt>
                <c:pt idx="1285">
                  <c:v>24176.5</c:v>
                </c:pt>
                <c:pt idx="1286">
                  <c:v>24218.5</c:v>
                </c:pt>
                <c:pt idx="1287">
                  <c:v>24264.5</c:v>
                </c:pt>
                <c:pt idx="1288">
                  <c:v>24281</c:v>
                </c:pt>
                <c:pt idx="1289">
                  <c:v>24342</c:v>
                </c:pt>
                <c:pt idx="1290">
                  <c:v>24410</c:v>
                </c:pt>
                <c:pt idx="1291">
                  <c:v>24741</c:v>
                </c:pt>
                <c:pt idx="1292">
                  <c:v>24977</c:v>
                </c:pt>
                <c:pt idx="1293">
                  <c:v>25435</c:v>
                </c:pt>
                <c:pt idx="1294">
                  <c:v>25506</c:v>
                </c:pt>
                <c:pt idx="1295">
                  <c:v>25517</c:v>
                </c:pt>
                <c:pt idx="1296">
                  <c:v>25587</c:v>
                </c:pt>
                <c:pt idx="1297">
                  <c:v>25987</c:v>
                </c:pt>
                <c:pt idx="1298">
                  <c:v>26303</c:v>
                </c:pt>
                <c:pt idx="1299">
                  <c:v>26303</c:v>
                </c:pt>
                <c:pt idx="1300">
                  <c:v>26314</c:v>
                </c:pt>
                <c:pt idx="1301">
                  <c:v>26314</c:v>
                </c:pt>
                <c:pt idx="1302">
                  <c:v>26677.5</c:v>
                </c:pt>
                <c:pt idx="1303">
                  <c:v>26845</c:v>
                </c:pt>
                <c:pt idx="1304">
                  <c:v>26847</c:v>
                </c:pt>
                <c:pt idx="1305">
                  <c:v>26865</c:v>
                </c:pt>
                <c:pt idx="1306">
                  <c:v>27399</c:v>
                </c:pt>
                <c:pt idx="1307">
                  <c:v>27402.5</c:v>
                </c:pt>
                <c:pt idx="1308">
                  <c:v>27440</c:v>
                </c:pt>
                <c:pt idx="1309">
                  <c:v>27493</c:v>
                </c:pt>
                <c:pt idx="1310">
                  <c:v>27504</c:v>
                </c:pt>
                <c:pt idx="1311">
                  <c:v>27583</c:v>
                </c:pt>
                <c:pt idx="1312">
                  <c:v>27599</c:v>
                </c:pt>
                <c:pt idx="1313">
                  <c:v>27995.5</c:v>
                </c:pt>
                <c:pt idx="1314">
                  <c:v>27996</c:v>
                </c:pt>
                <c:pt idx="1315">
                  <c:v>27999.5</c:v>
                </c:pt>
                <c:pt idx="1316">
                  <c:v>28002</c:v>
                </c:pt>
                <c:pt idx="1317">
                  <c:v>28086</c:v>
                </c:pt>
                <c:pt idx="1318">
                  <c:v>28222</c:v>
                </c:pt>
                <c:pt idx="1319">
                  <c:v>28238</c:v>
                </c:pt>
                <c:pt idx="1320">
                  <c:v>28366.5</c:v>
                </c:pt>
                <c:pt idx="1321">
                  <c:v>28367</c:v>
                </c:pt>
                <c:pt idx="1322">
                  <c:v>28685</c:v>
                </c:pt>
                <c:pt idx="1323">
                  <c:v>28837</c:v>
                </c:pt>
                <c:pt idx="1324">
                  <c:v>29500</c:v>
                </c:pt>
                <c:pt idx="1325">
                  <c:v>30150</c:v>
                </c:pt>
                <c:pt idx="1326">
                  <c:v>30298</c:v>
                </c:pt>
                <c:pt idx="1327">
                  <c:v>30352</c:v>
                </c:pt>
                <c:pt idx="1328">
                  <c:v>30405</c:v>
                </c:pt>
                <c:pt idx="1329">
                  <c:v>30462</c:v>
                </c:pt>
                <c:pt idx="1330">
                  <c:v>30792</c:v>
                </c:pt>
                <c:pt idx="1331">
                  <c:v>30855</c:v>
                </c:pt>
                <c:pt idx="1332">
                  <c:v>30860.5</c:v>
                </c:pt>
                <c:pt idx="1333">
                  <c:v>30862.5</c:v>
                </c:pt>
                <c:pt idx="1334">
                  <c:v>31000</c:v>
                </c:pt>
                <c:pt idx="1335">
                  <c:v>31062</c:v>
                </c:pt>
                <c:pt idx="1336">
                  <c:v>31540</c:v>
                </c:pt>
                <c:pt idx="1337">
                  <c:v>31571</c:v>
                </c:pt>
                <c:pt idx="1338">
                  <c:v>31716</c:v>
                </c:pt>
                <c:pt idx="1339">
                  <c:v>32280</c:v>
                </c:pt>
                <c:pt idx="1340">
                  <c:v>32298</c:v>
                </c:pt>
              </c:numCache>
            </c:numRef>
          </c:xVal>
          <c:yVal>
            <c:numRef>
              <c:f>Active!$J$21:$J$1844</c:f>
              <c:numCache>
                <c:formatCode>General</c:formatCode>
                <c:ptCount val="1824"/>
                <c:pt idx="142">
                  <c:v>6.779299998015631E-3</c:v>
                </c:pt>
                <c:pt idx="143">
                  <c:v>6.7793000271194614E-3</c:v>
                </c:pt>
                <c:pt idx="144">
                  <c:v>6.7793000271194614E-3</c:v>
                </c:pt>
                <c:pt idx="146">
                  <c:v>7.3381000838708133E-3</c:v>
                </c:pt>
                <c:pt idx="147">
                  <c:v>7.3381000838708133E-3</c:v>
                </c:pt>
                <c:pt idx="154">
                  <c:v>6.0826000044471584E-3</c:v>
                </c:pt>
                <c:pt idx="157">
                  <c:v>5.7818999994196929E-3</c:v>
                </c:pt>
                <c:pt idx="163">
                  <c:v>3.9694000006420538E-3</c:v>
                </c:pt>
                <c:pt idx="178">
                  <c:v>3.0352000030688941E-3</c:v>
                </c:pt>
                <c:pt idx="181">
                  <c:v>3.3863999997265637E-3</c:v>
                </c:pt>
                <c:pt idx="190">
                  <c:v>1.9347999987076037E-3</c:v>
                </c:pt>
                <c:pt idx="207">
                  <c:v>9.7190000087721273E-4</c:v>
                </c:pt>
                <c:pt idx="235">
                  <c:v>3.4086000014212914E-3</c:v>
                </c:pt>
                <c:pt idx="259">
                  <c:v>-3.3324000032735057E-3</c:v>
                </c:pt>
                <c:pt idx="278">
                  <c:v>2.604300003440585E-3</c:v>
                </c:pt>
                <c:pt idx="291">
                  <c:v>1.2633000005735084E-3</c:v>
                </c:pt>
                <c:pt idx="340">
                  <c:v>0</c:v>
                </c:pt>
                <c:pt idx="379">
                  <c:v>-1.8632999999681488E-3</c:v>
                </c:pt>
                <c:pt idx="382">
                  <c:v>-1.3020000187680125E-4</c:v>
                </c:pt>
                <c:pt idx="407">
                  <c:v>2.2314000016194768E-3</c:v>
                </c:pt>
                <c:pt idx="419">
                  <c:v>-3.4213499966426753E-3</c:v>
                </c:pt>
                <c:pt idx="451">
                  <c:v>-2.5905500006047077E-3</c:v>
                </c:pt>
                <c:pt idx="541">
                  <c:v>9.0785000065807253E-4</c:v>
                </c:pt>
                <c:pt idx="542">
                  <c:v>2.0078500019735657E-3</c:v>
                </c:pt>
                <c:pt idx="543">
                  <c:v>3.0078499985393137E-3</c:v>
                </c:pt>
                <c:pt idx="549">
                  <c:v>1.8297999995411374E-3</c:v>
                </c:pt>
                <c:pt idx="550">
                  <c:v>2.2298000039882027E-3</c:v>
                </c:pt>
                <c:pt idx="551">
                  <c:v>2.829800003382843E-3</c:v>
                </c:pt>
                <c:pt idx="621">
                  <c:v>2.4398000023211353E-3</c:v>
                </c:pt>
                <c:pt idx="672">
                  <c:v>1.7291000040131621E-3</c:v>
                </c:pt>
                <c:pt idx="678">
                  <c:v>5.8310000167693943E-4</c:v>
                </c:pt>
                <c:pt idx="679">
                  <c:v>2.0831000001635402E-3</c:v>
                </c:pt>
                <c:pt idx="680">
                  <c:v>-5.6150000455090776E-4</c:v>
                </c:pt>
                <c:pt idx="681">
                  <c:v>3.3849999454105273E-4</c:v>
                </c:pt>
                <c:pt idx="682">
                  <c:v>1.2050500008626841E-3</c:v>
                </c:pt>
                <c:pt idx="683">
                  <c:v>1.7050499955075793E-3</c:v>
                </c:pt>
                <c:pt idx="686">
                  <c:v>-3.9855499999248423E-3</c:v>
                </c:pt>
                <c:pt idx="687">
                  <c:v>-6.3014999614097178E-4</c:v>
                </c:pt>
                <c:pt idx="688">
                  <c:v>1.7472000035922974E-3</c:v>
                </c:pt>
                <c:pt idx="696">
                  <c:v>9.3270000070333481E-4</c:v>
                </c:pt>
                <c:pt idx="697">
                  <c:v>2.5327000039396808E-3</c:v>
                </c:pt>
                <c:pt idx="698">
                  <c:v>3.8810000114608556E-4</c:v>
                </c:pt>
                <c:pt idx="699">
                  <c:v>2.1880999993300065E-3</c:v>
                </c:pt>
                <c:pt idx="700">
                  <c:v>-5.8995000290451571E-4</c:v>
                </c:pt>
                <c:pt idx="701">
                  <c:v>1.7100499972002581E-3</c:v>
                </c:pt>
                <c:pt idx="717">
                  <c:v>3.3360000015818514E-3</c:v>
                </c:pt>
                <c:pt idx="833">
                  <c:v>5.5995000002440065E-3</c:v>
                </c:pt>
                <c:pt idx="851">
                  <c:v>5.2849999992758967E-3</c:v>
                </c:pt>
                <c:pt idx="867">
                  <c:v>6.0773000004701316E-3</c:v>
                </c:pt>
                <c:pt idx="891">
                  <c:v>6.670099995972123E-3</c:v>
                </c:pt>
                <c:pt idx="892">
                  <c:v>6.9700999956694432E-3</c:v>
                </c:pt>
                <c:pt idx="895">
                  <c:v>6.2248000031104311E-3</c:v>
                </c:pt>
                <c:pt idx="896">
                  <c:v>7.6248000041232444E-3</c:v>
                </c:pt>
                <c:pt idx="897">
                  <c:v>4.4794999994337559E-3</c:v>
                </c:pt>
                <c:pt idx="898">
                  <c:v>5.7795000029727817E-3</c:v>
                </c:pt>
                <c:pt idx="899">
                  <c:v>5.2442999949562363E-3</c:v>
                </c:pt>
                <c:pt idx="904">
                  <c:v>5.7209500009776093E-3</c:v>
                </c:pt>
                <c:pt idx="905">
                  <c:v>6.4209500051219948E-3</c:v>
                </c:pt>
                <c:pt idx="906">
                  <c:v>6.131749993073754E-3</c:v>
                </c:pt>
                <c:pt idx="907">
                  <c:v>4.2310499993618578E-3</c:v>
                </c:pt>
                <c:pt idx="908">
                  <c:v>4.9310500035062432E-3</c:v>
                </c:pt>
                <c:pt idx="909">
                  <c:v>5.3630999973393045E-3</c:v>
                </c:pt>
                <c:pt idx="910">
                  <c:v>3.1185000043478794E-3</c:v>
                </c:pt>
                <c:pt idx="911">
                  <c:v>5.5185000019264407E-3</c:v>
                </c:pt>
                <c:pt idx="917">
                  <c:v>1.8536600000516046E-2</c:v>
                </c:pt>
                <c:pt idx="934">
                  <c:v>3.1789499989827164E-3</c:v>
                </c:pt>
                <c:pt idx="935">
                  <c:v>4.1789499955484644E-3</c:v>
                </c:pt>
                <c:pt idx="945">
                  <c:v>1.3078499978291802E-3</c:v>
                </c:pt>
                <c:pt idx="947">
                  <c:v>6.3298000022768974E-3</c:v>
                </c:pt>
                <c:pt idx="948">
                  <c:v>7.0297999991453253E-3</c:v>
                </c:pt>
                <c:pt idx="950">
                  <c:v>3.4398999996483326E-3</c:v>
                </c:pt>
                <c:pt idx="951">
                  <c:v>3.4398999996483326E-3</c:v>
                </c:pt>
                <c:pt idx="952">
                  <c:v>6.2399000016739592E-3</c:v>
                </c:pt>
                <c:pt idx="953">
                  <c:v>4.739199997857213E-3</c:v>
                </c:pt>
                <c:pt idx="1007">
                  <c:v>7.8643000015290454E-3</c:v>
                </c:pt>
                <c:pt idx="1009">
                  <c:v>5.637800000840798E-3</c:v>
                </c:pt>
                <c:pt idx="1010">
                  <c:v>6.3377999977092259E-3</c:v>
                </c:pt>
                <c:pt idx="1011">
                  <c:v>7.0378000018536113E-3</c:v>
                </c:pt>
                <c:pt idx="1012">
                  <c:v>7.0378000018536113E-3</c:v>
                </c:pt>
                <c:pt idx="1013">
                  <c:v>9.1377999997348525E-3</c:v>
                </c:pt>
                <c:pt idx="1014">
                  <c:v>1.3337800002773292E-2</c:v>
                </c:pt>
                <c:pt idx="1025">
                  <c:v>4.8521999997319654E-3</c:v>
                </c:pt>
                <c:pt idx="1026">
                  <c:v>7.652200001757592E-3</c:v>
                </c:pt>
                <c:pt idx="1030">
                  <c:v>-4.0540000190958381E-4</c:v>
                </c:pt>
                <c:pt idx="1032">
                  <c:v>-5.4998999985400587E-3</c:v>
                </c:pt>
                <c:pt idx="1033">
                  <c:v>1.4001000017742626E-3</c:v>
                </c:pt>
                <c:pt idx="1034">
                  <c:v>4.2000999965239316E-3</c:v>
                </c:pt>
                <c:pt idx="1036">
                  <c:v>-2.1974999981466681E-3</c:v>
                </c:pt>
                <c:pt idx="1038">
                  <c:v>3.7025000056019053E-3</c:v>
                </c:pt>
                <c:pt idx="1040">
                  <c:v>4.102500002773013E-3</c:v>
                </c:pt>
                <c:pt idx="1041">
                  <c:v>4.3571999995037913E-3</c:v>
                </c:pt>
                <c:pt idx="1043">
                  <c:v>4.4572000042535365E-3</c:v>
                </c:pt>
                <c:pt idx="1051">
                  <c:v>7.7815499971620739E-3</c:v>
                </c:pt>
                <c:pt idx="1052">
                  <c:v>1.0135999982594512E-3</c:v>
                </c:pt>
                <c:pt idx="1055">
                  <c:v>4.523699994024355E-3</c:v>
                </c:pt>
                <c:pt idx="1056">
                  <c:v>5.2236999981687404E-3</c:v>
                </c:pt>
                <c:pt idx="1057">
                  <c:v>4.3087000012747012E-3</c:v>
                </c:pt>
                <c:pt idx="1058">
                  <c:v>4.4087000060244463E-3</c:v>
                </c:pt>
                <c:pt idx="1061">
                  <c:v>-8.652699994854629E-3</c:v>
                </c:pt>
                <c:pt idx="1062">
                  <c:v>7.2473000036552548E-3</c:v>
                </c:pt>
                <c:pt idx="1063">
                  <c:v>7.3473000011290424E-3</c:v>
                </c:pt>
                <c:pt idx="1064">
                  <c:v>6.3214999972842634E-3</c:v>
                </c:pt>
                <c:pt idx="1065">
                  <c:v>9.0409999975236133E-3</c:v>
                </c:pt>
                <c:pt idx="1066">
                  <c:v>2.9340000037336722E-3</c:v>
                </c:pt>
                <c:pt idx="1067">
                  <c:v>8.7528000003658235E-3</c:v>
                </c:pt>
                <c:pt idx="1069">
                  <c:v>8.6168999987421557E-3</c:v>
                </c:pt>
                <c:pt idx="1072">
                  <c:v>5.9716000032494776E-3</c:v>
                </c:pt>
                <c:pt idx="1077">
                  <c:v>8.0185999977402389E-3</c:v>
                </c:pt>
                <c:pt idx="1078">
                  <c:v>5.9287000040058047E-3</c:v>
                </c:pt>
                <c:pt idx="1083">
                  <c:v>4.0474999987054616E-3</c:v>
                </c:pt>
                <c:pt idx="1084">
                  <c:v>4.5475000006263144E-3</c:v>
                </c:pt>
                <c:pt idx="1086">
                  <c:v>-2.1978000004310161E-3</c:v>
                </c:pt>
                <c:pt idx="1090">
                  <c:v>2.5944999943021685E-3</c:v>
                </c:pt>
                <c:pt idx="1092">
                  <c:v>6.8046000014874153E-3</c:v>
                </c:pt>
                <c:pt idx="1093">
                  <c:v>-3.4899000020232052E-3</c:v>
                </c:pt>
                <c:pt idx="1101">
                  <c:v>4.6919000014895573E-3</c:v>
                </c:pt>
                <c:pt idx="1103">
                  <c:v>-6.1115999997127801E-3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1B-40CE-8B8B-4A0049C67B35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Active!$F$21:$F$1844</c:f>
              <c:numCache>
                <c:formatCode>General</c:formatCode>
                <c:ptCount val="1824"/>
                <c:pt idx="0">
                  <c:v>-50229</c:v>
                </c:pt>
                <c:pt idx="1">
                  <c:v>-49258</c:v>
                </c:pt>
                <c:pt idx="2">
                  <c:v>-48352</c:v>
                </c:pt>
                <c:pt idx="3">
                  <c:v>-47713</c:v>
                </c:pt>
                <c:pt idx="4">
                  <c:v>-46768</c:v>
                </c:pt>
                <c:pt idx="5">
                  <c:v>-46672.5</c:v>
                </c:pt>
                <c:pt idx="6">
                  <c:v>-46083</c:v>
                </c:pt>
                <c:pt idx="7">
                  <c:v>-45603.5</c:v>
                </c:pt>
                <c:pt idx="8">
                  <c:v>-45466</c:v>
                </c:pt>
                <c:pt idx="9">
                  <c:v>-45356</c:v>
                </c:pt>
                <c:pt idx="10">
                  <c:v>-44902</c:v>
                </c:pt>
                <c:pt idx="11">
                  <c:v>-44647</c:v>
                </c:pt>
                <c:pt idx="12">
                  <c:v>-44366</c:v>
                </c:pt>
                <c:pt idx="13">
                  <c:v>-44076</c:v>
                </c:pt>
                <c:pt idx="14">
                  <c:v>-44019</c:v>
                </c:pt>
                <c:pt idx="15">
                  <c:v>-43931</c:v>
                </c:pt>
                <c:pt idx="16">
                  <c:v>-43426</c:v>
                </c:pt>
                <c:pt idx="17">
                  <c:v>-42921</c:v>
                </c:pt>
                <c:pt idx="18">
                  <c:v>-42840</c:v>
                </c:pt>
                <c:pt idx="19">
                  <c:v>-42829</c:v>
                </c:pt>
                <c:pt idx="20">
                  <c:v>-42778</c:v>
                </c:pt>
                <c:pt idx="21">
                  <c:v>-41985</c:v>
                </c:pt>
                <c:pt idx="22">
                  <c:v>-41729</c:v>
                </c:pt>
                <c:pt idx="23">
                  <c:v>-41540</c:v>
                </c:pt>
                <c:pt idx="24">
                  <c:v>-41368</c:v>
                </c:pt>
                <c:pt idx="25">
                  <c:v>-40099</c:v>
                </c:pt>
                <c:pt idx="26">
                  <c:v>-40053</c:v>
                </c:pt>
                <c:pt idx="27">
                  <c:v>-39958</c:v>
                </c:pt>
                <c:pt idx="28">
                  <c:v>-38529.5</c:v>
                </c:pt>
                <c:pt idx="29">
                  <c:v>-38336</c:v>
                </c:pt>
                <c:pt idx="30">
                  <c:v>-38237</c:v>
                </c:pt>
                <c:pt idx="31">
                  <c:v>-38092</c:v>
                </c:pt>
                <c:pt idx="32">
                  <c:v>-38037</c:v>
                </c:pt>
                <c:pt idx="33">
                  <c:v>-37453</c:v>
                </c:pt>
                <c:pt idx="34">
                  <c:v>-37374</c:v>
                </c:pt>
                <c:pt idx="35">
                  <c:v>-37343</c:v>
                </c:pt>
                <c:pt idx="36">
                  <c:v>-36726</c:v>
                </c:pt>
                <c:pt idx="37">
                  <c:v>-36087</c:v>
                </c:pt>
                <c:pt idx="38">
                  <c:v>-36074</c:v>
                </c:pt>
                <c:pt idx="39">
                  <c:v>-36008</c:v>
                </c:pt>
                <c:pt idx="40">
                  <c:v>-34840</c:v>
                </c:pt>
                <c:pt idx="41">
                  <c:v>-34807</c:v>
                </c:pt>
                <c:pt idx="42">
                  <c:v>-34567</c:v>
                </c:pt>
                <c:pt idx="43">
                  <c:v>-33983</c:v>
                </c:pt>
                <c:pt idx="44">
                  <c:v>-33441</c:v>
                </c:pt>
                <c:pt idx="45">
                  <c:v>-33309</c:v>
                </c:pt>
                <c:pt idx="46">
                  <c:v>-32747</c:v>
                </c:pt>
                <c:pt idx="47">
                  <c:v>-32747</c:v>
                </c:pt>
                <c:pt idx="48">
                  <c:v>-32540</c:v>
                </c:pt>
                <c:pt idx="49">
                  <c:v>-32240</c:v>
                </c:pt>
                <c:pt idx="50">
                  <c:v>-32130</c:v>
                </c:pt>
                <c:pt idx="51">
                  <c:v>-31998</c:v>
                </c:pt>
                <c:pt idx="52">
                  <c:v>-31293</c:v>
                </c:pt>
                <c:pt idx="53">
                  <c:v>-31227</c:v>
                </c:pt>
                <c:pt idx="54">
                  <c:v>-30817</c:v>
                </c:pt>
                <c:pt idx="55">
                  <c:v>-30740</c:v>
                </c:pt>
                <c:pt idx="56">
                  <c:v>-30581</c:v>
                </c:pt>
                <c:pt idx="57">
                  <c:v>-30101</c:v>
                </c:pt>
                <c:pt idx="58">
                  <c:v>-29640</c:v>
                </c:pt>
                <c:pt idx="59">
                  <c:v>-29528</c:v>
                </c:pt>
                <c:pt idx="60">
                  <c:v>-29387</c:v>
                </c:pt>
                <c:pt idx="61">
                  <c:v>-29137.5</c:v>
                </c:pt>
                <c:pt idx="62">
                  <c:v>-28763</c:v>
                </c:pt>
                <c:pt idx="63">
                  <c:v>-28757</c:v>
                </c:pt>
                <c:pt idx="64">
                  <c:v>-28718.5</c:v>
                </c:pt>
                <c:pt idx="65">
                  <c:v>-28711</c:v>
                </c:pt>
                <c:pt idx="66">
                  <c:v>-28710</c:v>
                </c:pt>
                <c:pt idx="67">
                  <c:v>-28603</c:v>
                </c:pt>
                <c:pt idx="68">
                  <c:v>-28515</c:v>
                </c:pt>
                <c:pt idx="69">
                  <c:v>-28078</c:v>
                </c:pt>
                <c:pt idx="70">
                  <c:v>-27529</c:v>
                </c:pt>
                <c:pt idx="71">
                  <c:v>-27408</c:v>
                </c:pt>
                <c:pt idx="72">
                  <c:v>-27408</c:v>
                </c:pt>
                <c:pt idx="73">
                  <c:v>-26930</c:v>
                </c:pt>
                <c:pt idx="74">
                  <c:v>-26853</c:v>
                </c:pt>
                <c:pt idx="75">
                  <c:v>-26670</c:v>
                </c:pt>
                <c:pt idx="76">
                  <c:v>-26218</c:v>
                </c:pt>
                <c:pt idx="77">
                  <c:v>-26185</c:v>
                </c:pt>
                <c:pt idx="78">
                  <c:v>-26185</c:v>
                </c:pt>
                <c:pt idx="79">
                  <c:v>-26179</c:v>
                </c:pt>
                <c:pt idx="80">
                  <c:v>-26174</c:v>
                </c:pt>
                <c:pt idx="81">
                  <c:v>-26174</c:v>
                </c:pt>
                <c:pt idx="82">
                  <c:v>-26016</c:v>
                </c:pt>
                <c:pt idx="83">
                  <c:v>-25592</c:v>
                </c:pt>
                <c:pt idx="84">
                  <c:v>-25524</c:v>
                </c:pt>
                <c:pt idx="85">
                  <c:v>-25458</c:v>
                </c:pt>
                <c:pt idx="86">
                  <c:v>-25458</c:v>
                </c:pt>
                <c:pt idx="87">
                  <c:v>-25368</c:v>
                </c:pt>
                <c:pt idx="88">
                  <c:v>-25342</c:v>
                </c:pt>
                <c:pt idx="89">
                  <c:v>-24863</c:v>
                </c:pt>
                <c:pt idx="90">
                  <c:v>-24773</c:v>
                </c:pt>
                <c:pt idx="91">
                  <c:v>-24751</c:v>
                </c:pt>
                <c:pt idx="92">
                  <c:v>-24652</c:v>
                </c:pt>
                <c:pt idx="93">
                  <c:v>-24637</c:v>
                </c:pt>
                <c:pt idx="94">
                  <c:v>-24386</c:v>
                </c:pt>
                <c:pt idx="95">
                  <c:v>-24213</c:v>
                </c:pt>
                <c:pt idx="96">
                  <c:v>-24161</c:v>
                </c:pt>
                <c:pt idx="97">
                  <c:v>-24119</c:v>
                </c:pt>
                <c:pt idx="98">
                  <c:v>-23921</c:v>
                </c:pt>
                <c:pt idx="99">
                  <c:v>-23414</c:v>
                </c:pt>
                <c:pt idx="100">
                  <c:v>-23399</c:v>
                </c:pt>
                <c:pt idx="101">
                  <c:v>-23302</c:v>
                </c:pt>
                <c:pt idx="102">
                  <c:v>-22095.5</c:v>
                </c:pt>
                <c:pt idx="103">
                  <c:v>-22004</c:v>
                </c:pt>
                <c:pt idx="104">
                  <c:v>-21947</c:v>
                </c:pt>
                <c:pt idx="105">
                  <c:v>-21363</c:v>
                </c:pt>
                <c:pt idx="106">
                  <c:v>-20867</c:v>
                </c:pt>
                <c:pt idx="107">
                  <c:v>-20845</c:v>
                </c:pt>
                <c:pt idx="108">
                  <c:v>-20746</c:v>
                </c:pt>
                <c:pt idx="109">
                  <c:v>-20702</c:v>
                </c:pt>
                <c:pt idx="110">
                  <c:v>-20669</c:v>
                </c:pt>
                <c:pt idx="111">
                  <c:v>-20645</c:v>
                </c:pt>
                <c:pt idx="112">
                  <c:v>-20570</c:v>
                </c:pt>
                <c:pt idx="113">
                  <c:v>-19934.5</c:v>
                </c:pt>
                <c:pt idx="114">
                  <c:v>-19843</c:v>
                </c:pt>
                <c:pt idx="115">
                  <c:v>-19455</c:v>
                </c:pt>
                <c:pt idx="116">
                  <c:v>-19334</c:v>
                </c:pt>
                <c:pt idx="117">
                  <c:v>-18596</c:v>
                </c:pt>
                <c:pt idx="118">
                  <c:v>-16729</c:v>
                </c:pt>
                <c:pt idx="119">
                  <c:v>-16622</c:v>
                </c:pt>
                <c:pt idx="120">
                  <c:v>-16459</c:v>
                </c:pt>
                <c:pt idx="121">
                  <c:v>-15974</c:v>
                </c:pt>
                <c:pt idx="122">
                  <c:v>-15561</c:v>
                </c:pt>
                <c:pt idx="123">
                  <c:v>-12188</c:v>
                </c:pt>
                <c:pt idx="124">
                  <c:v>-11307</c:v>
                </c:pt>
                <c:pt idx="125">
                  <c:v>-10982</c:v>
                </c:pt>
                <c:pt idx="126">
                  <c:v>-10822</c:v>
                </c:pt>
                <c:pt idx="127">
                  <c:v>-9636</c:v>
                </c:pt>
                <c:pt idx="128">
                  <c:v>-9627</c:v>
                </c:pt>
                <c:pt idx="129">
                  <c:v>-9601</c:v>
                </c:pt>
                <c:pt idx="130">
                  <c:v>-9581</c:v>
                </c:pt>
                <c:pt idx="131">
                  <c:v>-8000</c:v>
                </c:pt>
                <c:pt idx="132">
                  <c:v>-7910</c:v>
                </c:pt>
                <c:pt idx="133">
                  <c:v>-7857</c:v>
                </c:pt>
                <c:pt idx="134">
                  <c:v>-7855</c:v>
                </c:pt>
                <c:pt idx="135">
                  <c:v>-7844</c:v>
                </c:pt>
                <c:pt idx="136">
                  <c:v>-7675</c:v>
                </c:pt>
                <c:pt idx="137">
                  <c:v>-7361</c:v>
                </c:pt>
                <c:pt idx="138">
                  <c:v>-7205</c:v>
                </c:pt>
                <c:pt idx="139">
                  <c:v>-6709</c:v>
                </c:pt>
                <c:pt idx="140">
                  <c:v>-6709</c:v>
                </c:pt>
                <c:pt idx="141">
                  <c:v>-6687</c:v>
                </c:pt>
                <c:pt idx="142">
                  <c:v>-6591</c:v>
                </c:pt>
                <c:pt idx="143">
                  <c:v>-6591</c:v>
                </c:pt>
                <c:pt idx="144">
                  <c:v>-6591</c:v>
                </c:pt>
                <c:pt idx="145">
                  <c:v>-6347</c:v>
                </c:pt>
                <c:pt idx="146">
                  <c:v>-6347</c:v>
                </c:pt>
                <c:pt idx="147">
                  <c:v>-6347</c:v>
                </c:pt>
                <c:pt idx="148">
                  <c:v>-6066</c:v>
                </c:pt>
                <c:pt idx="149">
                  <c:v>-6066</c:v>
                </c:pt>
                <c:pt idx="150">
                  <c:v>-6066</c:v>
                </c:pt>
                <c:pt idx="151">
                  <c:v>-6064</c:v>
                </c:pt>
                <c:pt idx="152">
                  <c:v>-6062</c:v>
                </c:pt>
                <c:pt idx="153">
                  <c:v>-6062</c:v>
                </c:pt>
                <c:pt idx="154">
                  <c:v>-6062</c:v>
                </c:pt>
                <c:pt idx="155">
                  <c:v>-6053</c:v>
                </c:pt>
                <c:pt idx="156">
                  <c:v>-6053</c:v>
                </c:pt>
                <c:pt idx="157">
                  <c:v>-6053</c:v>
                </c:pt>
                <c:pt idx="158">
                  <c:v>-5941</c:v>
                </c:pt>
                <c:pt idx="159">
                  <c:v>-5288</c:v>
                </c:pt>
                <c:pt idx="160">
                  <c:v>-5277</c:v>
                </c:pt>
                <c:pt idx="161">
                  <c:v>-5277</c:v>
                </c:pt>
                <c:pt idx="162">
                  <c:v>-5266</c:v>
                </c:pt>
                <c:pt idx="163">
                  <c:v>-5178</c:v>
                </c:pt>
                <c:pt idx="164">
                  <c:v>-4711</c:v>
                </c:pt>
                <c:pt idx="165">
                  <c:v>-4671</c:v>
                </c:pt>
                <c:pt idx="166">
                  <c:v>-4588</c:v>
                </c:pt>
                <c:pt idx="167">
                  <c:v>-4566</c:v>
                </c:pt>
                <c:pt idx="168">
                  <c:v>-4555</c:v>
                </c:pt>
                <c:pt idx="169">
                  <c:v>-4511</c:v>
                </c:pt>
                <c:pt idx="170">
                  <c:v>-4476</c:v>
                </c:pt>
                <c:pt idx="171">
                  <c:v>-4467</c:v>
                </c:pt>
                <c:pt idx="172">
                  <c:v>-4394</c:v>
                </c:pt>
                <c:pt idx="173">
                  <c:v>-4298</c:v>
                </c:pt>
                <c:pt idx="174">
                  <c:v>-4219</c:v>
                </c:pt>
                <c:pt idx="175">
                  <c:v>-4208</c:v>
                </c:pt>
                <c:pt idx="176">
                  <c:v>-4096</c:v>
                </c:pt>
                <c:pt idx="177">
                  <c:v>-4085</c:v>
                </c:pt>
                <c:pt idx="178">
                  <c:v>-4024</c:v>
                </c:pt>
                <c:pt idx="179">
                  <c:v>-4006</c:v>
                </c:pt>
                <c:pt idx="180">
                  <c:v>-3995</c:v>
                </c:pt>
                <c:pt idx="181">
                  <c:v>-3968</c:v>
                </c:pt>
                <c:pt idx="182">
                  <c:v>-3927</c:v>
                </c:pt>
                <c:pt idx="183">
                  <c:v>-3925</c:v>
                </c:pt>
                <c:pt idx="184">
                  <c:v>-3903</c:v>
                </c:pt>
                <c:pt idx="185">
                  <c:v>-3898</c:v>
                </c:pt>
                <c:pt idx="186">
                  <c:v>-3894</c:v>
                </c:pt>
                <c:pt idx="187">
                  <c:v>-3889</c:v>
                </c:pt>
                <c:pt idx="188">
                  <c:v>-3887</c:v>
                </c:pt>
                <c:pt idx="189">
                  <c:v>-3887</c:v>
                </c:pt>
                <c:pt idx="190">
                  <c:v>-3876</c:v>
                </c:pt>
                <c:pt idx="191">
                  <c:v>-3874</c:v>
                </c:pt>
                <c:pt idx="192">
                  <c:v>-3874</c:v>
                </c:pt>
                <c:pt idx="193">
                  <c:v>-3874</c:v>
                </c:pt>
                <c:pt idx="194">
                  <c:v>-3874</c:v>
                </c:pt>
                <c:pt idx="195">
                  <c:v>-3865</c:v>
                </c:pt>
                <c:pt idx="196">
                  <c:v>-3861</c:v>
                </c:pt>
                <c:pt idx="197">
                  <c:v>-3793</c:v>
                </c:pt>
                <c:pt idx="198">
                  <c:v>-3793</c:v>
                </c:pt>
                <c:pt idx="199">
                  <c:v>-3788</c:v>
                </c:pt>
                <c:pt idx="200">
                  <c:v>-3788</c:v>
                </c:pt>
                <c:pt idx="201">
                  <c:v>-3788</c:v>
                </c:pt>
                <c:pt idx="202">
                  <c:v>-3749</c:v>
                </c:pt>
                <c:pt idx="203">
                  <c:v>-3681</c:v>
                </c:pt>
                <c:pt idx="204">
                  <c:v>-3654</c:v>
                </c:pt>
                <c:pt idx="205">
                  <c:v>-3518</c:v>
                </c:pt>
                <c:pt idx="206">
                  <c:v>-3455</c:v>
                </c:pt>
                <c:pt idx="207">
                  <c:v>-3353</c:v>
                </c:pt>
                <c:pt idx="208">
                  <c:v>-3343</c:v>
                </c:pt>
                <c:pt idx="209">
                  <c:v>-3292</c:v>
                </c:pt>
                <c:pt idx="210">
                  <c:v>-3277</c:v>
                </c:pt>
                <c:pt idx="211">
                  <c:v>-3250</c:v>
                </c:pt>
                <c:pt idx="212">
                  <c:v>-3248</c:v>
                </c:pt>
                <c:pt idx="213">
                  <c:v>-3248</c:v>
                </c:pt>
                <c:pt idx="214">
                  <c:v>-3248</c:v>
                </c:pt>
                <c:pt idx="215">
                  <c:v>-3248</c:v>
                </c:pt>
                <c:pt idx="216">
                  <c:v>-3248</c:v>
                </c:pt>
                <c:pt idx="217">
                  <c:v>-3248</c:v>
                </c:pt>
                <c:pt idx="218">
                  <c:v>-3248</c:v>
                </c:pt>
                <c:pt idx="219">
                  <c:v>-3248</c:v>
                </c:pt>
                <c:pt idx="220">
                  <c:v>-3248</c:v>
                </c:pt>
                <c:pt idx="221">
                  <c:v>-3248</c:v>
                </c:pt>
                <c:pt idx="222">
                  <c:v>-3241</c:v>
                </c:pt>
                <c:pt idx="223">
                  <c:v>-3239</c:v>
                </c:pt>
                <c:pt idx="224">
                  <c:v>-3226</c:v>
                </c:pt>
                <c:pt idx="225">
                  <c:v>-3220.5</c:v>
                </c:pt>
                <c:pt idx="226">
                  <c:v>-3195</c:v>
                </c:pt>
                <c:pt idx="227">
                  <c:v>-3191</c:v>
                </c:pt>
                <c:pt idx="228">
                  <c:v>-3191</c:v>
                </c:pt>
                <c:pt idx="229">
                  <c:v>-3191</c:v>
                </c:pt>
                <c:pt idx="230">
                  <c:v>-3162</c:v>
                </c:pt>
                <c:pt idx="231">
                  <c:v>-3129</c:v>
                </c:pt>
                <c:pt idx="232">
                  <c:v>-3055</c:v>
                </c:pt>
                <c:pt idx="233">
                  <c:v>-2798</c:v>
                </c:pt>
                <c:pt idx="234">
                  <c:v>-2776</c:v>
                </c:pt>
                <c:pt idx="235">
                  <c:v>-2682</c:v>
                </c:pt>
                <c:pt idx="236">
                  <c:v>-2666</c:v>
                </c:pt>
                <c:pt idx="237">
                  <c:v>-2642</c:v>
                </c:pt>
                <c:pt idx="238">
                  <c:v>-2642</c:v>
                </c:pt>
                <c:pt idx="239">
                  <c:v>-2642</c:v>
                </c:pt>
                <c:pt idx="240">
                  <c:v>-2642</c:v>
                </c:pt>
                <c:pt idx="241">
                  <c:v>-2642</c:v>
                </c:pt>
                <c:pt idx="242">
                  <c:v>-2642</c:v>
                </c:pt>
                <c:pt idx="243">
                  <c:v>-2611</c:v>
                </c:pt>
                <c:pt idx="244">
                  <c:v>-2600</c:v>
                </c:pt>
                <c:pt idx="245">
                  <c:v>-2539</c:v>
                </c:pt>
                <c:pt idx="246">
                  <c:v>-2523</c:v>
                </c:pt>
                <c:pt idx="247">
                  <c:v>-2471</c:v>
                </c:pt>
                <c:pt idx="248">
                  <c:v>-2381</c:v>
                </c:pt>
                <c:pt idx="249">
                  <c:v>-2253</c:v>
                </c:pt>
                <c:pt idx="250">
                  <c:v>-2247</c:v>
                </c:pt>
                <c:pt idx="251">
                  <c:v>-2231</c:v>
                </c:pt>
                <c:pt idx="252">
                  <c:v>-2209</c:v>
                </c:pt>
                <c:pt idx="253">
                  <c:v>-2209</c:v>
                </c:pt>
                <c:pt idx="254">
                  <c:v>-2207</c:v>
                </c:pt>
                <c:pt idx="255">
                  <c:v>-2207</c:v>
                </c:pt>
                <c:pt idx="256">
                  <c:v>-2163</c:v>
                </c:pt>
                <c:pt idx="257">
                  <c:v>-2130</c:v>
                </c:pt>
                <c:pt idx="258">
                  <c:v>-2027</c:v>
                </c:pt>
                <c:pt idx="259">
                  <c:v>-2012</c:v>
                </c:pt>
                <c:pt idx="260">
                  <c:v>-1981</c:v>
                </c:pt>
                <c:pt idx="261">
                  <c:v>-1900</c:v>
                </c:pt>
                <c:pt idx="262">
                  <c:v>-1898</c:v>
                </c:pt>
                <c:pt idx="263">
                  <c:v>-1891</c:v>
                </c:pt>
                <c:pt idx="264">
                  <c:v>-1860</c:v>
                </c:pt>
                <c:pt idx="265">
                  <c:v>-1838</c:v>
                </c:pt>
                <c:pt idx="266">
                  <c:v>-1827</c:v>
                </c:pt>
                <c:pt idx="267">
                  <c:v>-1827</c:v>
                </c:pt>
                <c:pt idx="268">
                  <c:v>-1827</c:v>
                </c:pt>
                <c:pt idx="269">
                  <c:v>-1816</c:v>
                </c:pt>
                <c:pt idx="270">
                  <c:v>-1783</c:v>
                </c:pt>
                <c:pt idx="271">
                  <c:v>-1777</c:v>
                </c:pt>
                <c:pt idx="272">
                  <c:v>-1524</c:v>
                </c:pt>
                <c:pt idx="273">
                  <c:v>-1522</c:v>
                </c:pt>
                <c:pt idx="274">
                  <c:v>-1520</c:v>
                </c:pt>
                <c:pt idx="275">
                  <c:v>-1502</c:v>
                </c:pt>
                <c:pt idx="276">
                  <c:v>-1500</c:v>
                </c:pt>
                <c:pt idx="277">
                  <c:v>-1445</c:v>
                </c:pt>
                <c:pt idx="278">
                  <c:v>-1341</c:v>
                </c:pt>
                <c:pt idx="279">
                  <c:v>-1241</c:v>
                </c:pt>
                <c:pt idx="280">
                  <c:v>-1217</c:v>
                </c:pt>
                <c:pt idx="281">
                  <c:v>-1215</c:v>
                </c:pt>
                <c:pt idx="282">
                  <c:v>-1197</c:v>
                </c:pt>
                <c:pt idx="283">
                  <c:v>-1166</c:v>
                </c:pt>
                <c:pt idx="284">
                  <c:v>-1127</c:v>
                </c:pt>
                <c:pt idx="285">
                  <c:v>-1127</c:v>
                </c:pt>
                <c:pt idx="286">
                  <c:v>-1083</c:v>
                </c:pt>
                <c:pt idx="287">
                  <c:v>-933</c:v>
                </c:pt>
                <c:pt idx="288">
                  <c:v>-927</c:v>
                </c:pt>
                <c:pt idx="289">
                  <c:v>-907</c:v>
                </c:pt>
                <c:pt idx="290">
                  <c:v>-802</c:v>
                </c:pt>
                <c:pt idx="291">
                  <c:v>-671</c:v>
                </c:pt>
                <c:pt idx="292">
                  <c:v>-637</c:v>
                </c:pt>
                <c:pt idx="293">
                  <c:v>-633</c:v>
                </c:pt>
                <c:pt idx="294">
                  <c:v>-626</c:v>
                </c:pt>
                <c:pt idx="295">
                  <c:v>-602</c:v>
                </c:pt>
                <c:pt idx="296">
                  <c:v>-602</c:v>
                </c:pt>
                <c:pt idx="297">
                  <c:v>-591</c:v>
                </c:pt>
                <c:pt idx="298">
                  <c:v>-558</c:v>
                </c:pt>
                <c:pt idx="299">
                  <c:v>-543</c:v>
                </c:pt>
                <c:pt idx="300">
                  <c:v>-543</c:v>
                </c:pt>
                <c:pt idx="301">
                  <c:v>-538</c:v>
                </c:pt>
                <c:pt idx="302">
                  <c:v>-505</c:v>
                </c:pt>
                <c:pt idx="303">
                  <c:v>-488</c:v>
                </c:pt>
                <c:pt idx="304">
                  <c:v>-483</c:v>
                </c:pt>
                <c:pt idx="305">
                  <c:v>-470</c:v>
                </c:pt>
                <c:pt idx="306">
                  <c:v>-462</c:v>
                </c:pt>
                <c:pt idx="307">
                  <c:v>-439</c:v>
                </c:pt>
                <c:pt idx="308">
                  <c:v>-433</c:v>
                </c:pt>
                <c:pt idx="309">
                  <c:v>-429</c:v>
                </c:pt>
                <c:pt idx="310">
                  <c:v>-428</c:v>
                </c:pt>
                <c:pt idx="311">
                  <c:v>-424</c:v>
                </c:pt>
                <c:pt idx="312">
                  <c:v>-416</c:v>
                </c:pt>
                <c:pt idx="313">
                  <c:v>-416</c:v>
                </c:pt>
                <c:pt idx="314">
                  <c:v>-384</c:v>
                </c:pt>
                <c:pt idx="315">
                  <c:v>-376</c:v>
                </c:pt>
                <c:pt idx="316">
                  <c:v>-365</c:v>
                </c:pt>
                <c:pt idx="317">
                  <c:v>-348</c:v>
                </c:pt>
                <c:pt idx="318">
                  <c:v>-305</c:v>
                </c:pt>
                <c:pt idx="319">
                  <c:v>-302</c:v>
                </c:pt>
                <c:pt idx="320">
                  <c:v>-270</c:v>
                </c:pt>
                <c:pt idx="321">
                  <c:v>-257</c:v>
                </c:pt>
                <c:pt idx="322">
                  <c:v>-253</c:v>
                </c:pt>
                <c:pt idx="323">
                  <c:v>-216</c:v>
                </c:pt>
                <c:pt idx="324">
                  <c:v>-167</c:v>
                </c:pt>
                <c:pt idx="325">
                  <c:v>-159</c:v>
                </c:pt>
                <c:pt idx="326">
                  <c:v>-159</c:v>
                </c:pt>
                <c:pt idx="327">
                  <c:v>-159</c:v>
                </c:pt>
                <c:pt idx="328">
                  <c:v>-121</c:v>
                </c:pt>
                <c:pt idx="329">
                  <c:v>-108</c:v>
                </c:pt>
                <c:pt idx="330">
                  <c:v>-88</c:v>
                </c:pt>
                <c:pt idx="331">
                  <c:v>-79</c:v>
                </c:pt>
                <c:pt idx="332">
                  <c:v>-29</c:v>
                </c:pt>
                <c:pt idx="333">
                  <c:v>-27</c:v>
                </c:pt>
                <c:pt idx="334">
                  <c:v>-23</c:v>
                </c:pt>
                <c:pt idx="335">
                  <c:v>-18</c:v>
                </c:pt>
                <c:pt idx="336">
                  <c:v>-9</c:v>
                </c:pt>
                <c:pt idx="337">
                  <c:v>-9</c:v>
                </c:pt>
                <c:pt idx="338">
                  <c:v>-3</c:v>
                </c:pt>
                <c:pt idx="339">
                  <c:v>-1</c:v>
                </c:pt>
                <c:pt idx="340">
                  <c:v>0</c:v>
                </c:pt>
                <c:pt idx="341">
                  <c:v>8</c:v>
                </c:pt>
                <c:pt idx="342">
                  <c:v>8</c:v>
                </c:pt>
                <c:pt idx="343">
                  <c:v>10</c:v>
                </c:pt>
                <c:pt idx="344">
                  <c:v>13</c:v>
                </c:pt>
                <c:pt idx="345">
                  <c:v>19</c:v>
                </c:pt>
                <c:pt idx="346">
                  <c:v>68</c:v>
                </c:pt>
                <c:pt idx="347">
                  <c:v>70</c:v>
                </c:pt>
                <c:pt idx="348">
                  <c:v>81</c:v>
                </c:pt>
                <c:pt idx="349">
                  <c:v>81</c:v>
                </c:pt>
                <c:pt idx="350">
                  <c:v>81</c:v>
                </c:pt>
                <c:pt idx="351">
                  <c:v>114</c:v>
                </c:pt>
                <c:pt idx="352">
                  <c:v>122</c:v>
                </c:pt>
                <c:pt idx="353">
                  <c:v>129</c:v>
                </c:pt>
                <c:pt idx="354">
                  <c:v>129</c:v>
                </c:pt>
                <c:pt idx="355">
                  <c:v>131</c:v>
                </c:pt>
                <c:pt idx="356">
                  <c:v>156</c:v>
                </c:pt>
                <c:pt idx="357">
                  <c:v>162</c:v>
                </c:pt>
                <c:pt idx="358">
                  <c:v>221</c:v>
                </c:pt>
                <c:pt idx="359">
                  <c:v>292</c:v>
                </c:pt>
                <c:pt idx="360">
                  <c:v>301</c:v>
                </c:pt>
                <c:pt idx="361">
                  <c:v>301</c:v>
                </c:pt>
                <c:pt idx="362">
                  <c:v>323</c:v>
                </c:pt>
                <c:pt idx="363">
                  <c:v>329</c:v>
                </c:pt>
                <c:pt idx="364">
                  <c:v>331</c:v>
                </c:pt>
                <c:pt idx="365">
                  <c:v>382</c:v>
                </c:pt>
                <c:pt idx="366">
                  <c:v>437</c:v>
                </c:pt>
                <c:pt idx="367">
                  <c:v>487</c:v>
                </c:pt>
                <c:pt idx="368">
                  <c:v>540</c:v>
                </c:pt>
                <c:pt idx="369">
                  <c:v>546</c:v>
                </c:pt>
                <c:pt idx="370">
                  <c:v>557</c:v>
                </c:pt>
                <c:pt idx="371">
                  <c:v>568</c:v>
                </c:pt>
                <c:pt idx="372">
                  <c:v>573</c:v>
                </c:pt>
                <c:pt idx="373">
                  <c:v>601</c:v>
                </c:pt>
                <c:pt idx="374">
                  <c:v>630</c:v>
                </c:pt>
                <c:pt idx="375">
                  <c:v>647</c:v>
                </c:pt>
                <c:pt idx="376">
                  <c:v>663</c:v>
                </c:pt>
                <c:pt idx="377">
                  <c:v>663</c:v>
                </c:pt>
                <c:pt idx="378">
                  <c:v>663</c:v>
                </c:pt>
                <c:pt idx="379">
                  <c:v>671</c:v>
                </c:pt>
                <c:pt idx="380">
                  <c:v>674</c:v>
                </c:pt>
                <c:pt idx="381">
                  <c:v>674</c:v>
                </c:pt>
                <c:pt idx="382">
                  <c:v>674</c:v>
                </c:pt>
                <c:pt idx="383">
                  <c:v>674</c:v>
                </c:pt>
                <c:pt idx="384">
                  <c:v>680</c:v>
                </c:pt>
                <c:pt idx="385">
                  <c:v>680</c:v>
                </c:pt>
                <c:pt idx="386">
                  <c:v>722</c:v>
                </c:pt>
                <c:pt idx="387">
                  <c:v>733</c:v>
                </c:pt>
                <c:pt idx="388">
                  <c:v>735</c:v>
                </c:pt>
                <c:pt idx="389">
                  <c:v>740</c:v>
                </c:pt>
                <c:pt idx="390">
                  <c:v>742</c:v>
                </c:pt>
                <c:pt idx="391">
                  <c:v>753</c:v>
                </c:pt>
                <c:pt idx="392">
                  <c:v>757</c:v>
                </c:pt>
                <c:pt idx="393">
                  <c:v>762</c:v>
                </c:pt>
                <c:pt idx="394">
                  <c:v>773</c:v>
                </c:pt>
                <c:pt idx="395">
                  <c:v>773</c:v>
                </c:pt>
                <c:pt idx="396">
                  <c:v>775</c:v>
                </c:pt>
                <c:pt idx="397">
                  <c:v>775</c:v>
                </c:pt>
                <c:pt idx="398">
                  <c:v>775</c:v>
                </c:pt>
                <c:pt idx="399">
                  <c:v>794</c:v>
                </c:pt>
                <c:pt idx="400">
                  <c:v>794</c:v>
                </c:pt>
                <c:pt idx="401">
                  <c:v>819</c:v>
                </c:pt>
                <c:pt idx="402">
                  <c:v>828</c:v>
                </c:pt>
                <c:pt idx="403">
                  <c:v>828</c:v>
                </c:pt>
                <c:pt idx="404">
                  <c:v>840</c:v>
                </c:pt>
                <c:pt idx="405">
                  <c:v>850</c:v>
                </c:pt>
                <c:pt idx="406">
                  <c:v>873</c:v>
                </c:pt>
                <c:pt idx="407">
                  <c:v>882</c:v>
                </c:pt>
                <c:pt idx="408">
                  <c:v>883</c:v>
                </c:pt>
                <c:pt idx="409">
                  <c:v>885</c:v>
                </c:pt>
                <c:pt idx="410">
                  <c:v>898</c:v>
                </c:pt>
                <c:pt idx="411">
                  <c:v>907</c:v>
                </c:pt>
                <c:pt idx="412">
                  <c:v>907</c:v>
                </c:pt>
                <c:pt idx="413">
                  <c:v>980.5</c:v>
                </c:pt>
                <c:pt idx="414">
                  <c:v>995</c:v>
                </c:pt>
                <c:pt idx="415">
                  <c:v>1009</c:v>
                </c:pt>
                <c:pt idx="416">
                  <c:v>1009</c:v>
                </c:pt>
                <c:pt idx="417">
                  <c:v>1049</c:v>
                </c:pt>
                <c:pt idx="418">
                  <c:v>1196</c:v>
                </c:pt>
                <c:pt idx="419">
                  <c:v>1274.5</c:v>
                </c:pt>
                <c:pt idx="420">
                  <c:v>1278</c:v>
                </c:pt>
                <c:pt idx="421">
                  <c:v>1289</c:v>
                </c:pt>
                <c:pt idx="422">
                  <c:v>1308</c:v>
                </c:pt>
                <c:pt idx="423">
                  <c:v>1370</c:v>
                </c:pt>
                <c:pt idx="424">
                  <c:v>1374</c:v>
                </c:pt>
                <c:pt idx="425">
                  <c:v>1394</c:v>
                </c:pt>
                <c:pt idx="426">
                  <c:v>1409</c:v>
                </c:pt>
                <c:pt idx="427">
                  <c:v>1412</c:v>
                </c:pt>
                <c:pt idx="428">
                  <c:v>1412</c:v>
                </c:pt>
                <c:pt idx="429">
                  <c:v>1425</c:v>
                </c:pt>
                <c:pt idx="430">
                  <c:v>1467</c:v>
                </c:pt>
                <c:pt idx="431">
                  <c:v>1478</c:v>
                </c:pt>
                <c:pt idx="432">
                  <c:v>1480</c:v>
                </c:pt>
                <c:pt idx="433">
                  <c:v>1480</c:v>
                </c:pt>
                <c:pt idx="434">
                  <c:v>1480</c:v>
                </c:pt>
                <c:pt idx="435">
                  <c:v>1489</c:v>
                </c:pt>
                <c:pt idx="436">
                  <c:v>1524</c:v>
                </c:pt>
                <c:pt idx="437">
                  <c:v>1526</c:v>
                </c:pt>
                <c:pt idx="438">
                  <c:v>1533</c:v>
                </c:pt>
                <c:pt idx="439">
                  <c:v>1535</c:v>
                </c:pt>
                <c:pt idx="440">
                  <c:v>1546</c:v>
                </c:pt>
                <c:pt idx="441">
                  <c:v>1546</c:v>
                </c:pt>
                <c:pt idx="442">
                  <c:v>1579</c:v>
                </c:pt>
                <c:pt idx="443">
                  <c:v>1609</c:v>
                </c:pt>
                <c:pt idx="444">
                  <c:v>1621</c:v>
                </c:pt>
                <c:pt idx="445">
                  <c:v>1645</c:v>
                </c:pt>
                <c:pt idx="446">
                  <c:v>1678</c:v>
                </c:pt>
                <c:pt idx="447">
                  <c:v>1682</c:v>
                </c:pt>
                <c:pt idx="448">
                  <c:v>1737</c:v>
                </c:pt>
                <c:pt idx="449">
                  <c:v>1737</c:v>
                </c:pt>
                <c:pt idx="450">
                  <c:v>1737</c:v>
                </c:pt>
                <c:pt idx="451">
                  <c:v>1878.5</c:v>
                </c:pt>
                <c:pt idx="452">
                  <c:v>1903</c:v>
                </c:pt>
                <c:pt idx="453">
                  <c:v>2031</c:v>
                </c:pt>
                <c:pt idx="454">
                  <c:v>2040</c:v>
                </c:pt>
                <c:pt idx="455">
                  <c:v>2042</c:v>
                </c:pt>
                <c:pt idx="456">
                  <c:v>2051</c:v>
                </c:pt>
                <c:pt idx="457">
                  <c:v>2053</c:v>
                </c:pt>
                <c:pt idx="458">
                  <c:v>2055</c:v>
                </c:pt>
                <c:pt idx="459">
                  <c:v>2062</c:v>
                </c:pt>
                <c:pt idx="460">
                  <c:v>2073</c:v>
                </c:pt>
                <c:pt idx="461">
                  <c:v>2073</c:v>
                </c:pt>
                <c:pt idx="462">
                  <c:v>2073</c:v>
                </c:pt>
                <c:pt idx="463">
                  <c:v>2073</c:v>
                </c:pt>
                <c:pt idx="464">
                  <c:v>2075</c:v>
                </c:pt>
                <c:pt idx="465">
                  <c:v>2075</c:v>
                </c:pt>
                <c:pt idx="466">
                  <c:v>2075</c:v>
                </c:pt>
                <c:pt idx="467">
                  <c:v>2075</c:v>
                </c:pt>
                <c:pt idx="468">
                  <c:v>2075</c:v>
                </c:pt>
                <c:pt idx="469">
                  <c:v>2075</c:v>
                </c:pt>
                <c:pt idx="470">
                  <c:v>2075</c:v>
                </c:pt>
                <c:pt idx="471">
                  <c:v>2084</c:v>
                </c:pt>
                <c:pt idx="472">
                  <c:v>2103</c:v>
                </c:pt>
                <c:pt idx="473">
                  <c:v>2106</c:v>
                </c:pt>
                <c:pt idx="474">
                  <c:v>2145</c:v>
                </c:pt>
                <c:pt idx="475">
                  <c:v>2150</c:v>
                </c:pt>
                <c:pt idx="476">
                  <c:v>2152</c:v>
                </c:pt>
                <c:pt idx="477">
                  <c:v>2169</c:v>
                </c:pt>
                <c:pt idx="478">
                  <c:v>2196</c:v>
                </c:pt>
                <c:pt idx="479">
                  <c:v>2205</c:v>
                </c:pt>
                <c:pt idx="480">
                  <c:v>2207</c:v>
                </c:pt>
                <c:pt idx="481">
                  <c:v>2207</c:v>
                </c:pt>
                <c:pt idx="482">
                  <c:v>2238</c:v>
                </c:pt>
                <c:pt idx="483">
                  <c:v>2271</c:v>
                </c:pt>
                <c:pt idx="484">
                  <c:v>2273</c:v>
                </c:pt>
                <c:pt idx="485">
                  <c:v>2273</c:v>
                </c:pt>
                <c:pt idx="486">
                  <c:v>2310</c:v>
                </c:pt>
                <c:pt idx="487">
                  <c:v>2396</c:v>
                </c:pt>
                <c:pt idx="488">
                  <c:v>2501</c:v>
                </c:pt>
                <c:pt idx="489">
                  <c:v>2527</c:v>
                </c:pt>
                <c:pt idx="490">
                  <c:v>2578</c:v>
                </c:pt>
                <c:pt idx="491">
                  <c:v>2622</c:v>
                </c:pt>
                <c:pt idx="492">
                  <c:v>2622</c:v>
                </c:pt>
                <c:pt idx="493">
                  <c:v>2633</c:v>
                </c:pt>
                <c:pt idx="494">
                  <c:v>2723</c:v>
                </c:pt>
                <c:pt idx="495">
                  <c:v>2723</c:v>
                </c:pt>
                <c:pt idx="496">
                  <c:v>2723</c:v>
                </c:pt>
                <c:pt idx="497">
                  <c:v>2723</c:v>
                </c:pt>
                <c:pt idx="498">
                  <c:v>2723</c:v>
                </c:pt>
                <c:pt idx="499">
                  <c:v>2723</c:v>
                </c:pt>
                <c:pt idx="500">
                  <c:v>2723</c:v>
                </c:pt>
                <c:pt idx="501">
                  <c:v>2723</c:v>
                </c:pt>
                <c:pt idx="502">
                  <c:v>2731</c:v>
                </c:pt>
                <c:pt idx="503">
                  <c:v>2751</c:v>
                </c:pt>
                <c:pt idx="504">
                  <c:v>2762</c:v>
                </c:pt>
                <c:pt idx="505">
                  <c:v>2762</c:v>
                </c:pt>
                <c:pt idx="506">
                  <c:v>2764</c:v>
                </c:pt>
                <c:pt idx="507">
                  <c:v>2767</c:v>
                </c:pt>
                <c:pt idx="508">
                  <c:v>2767</c:v>
                </c:pt>
                <c:pt idx="509">
                  <c:v>2769</c:v>
                </c:pt>
                <c:pt idx="510">
                  <c:v>2811</c:v>
                </c:pt>
                <c:pt idx="511">
                  <c:v>2826</c:v>
                </c:pt>
                <c:pt idx="512">
                  <c:v>2844</c:v>
                </c:pt>
                <c:pt idx="513">
                  <c:v>2888</c:v>
                </c:pt>
                <c:pt idx="514">
                  <c:v>2901</c:v>
                </c:pt>
                <c:pt idx="515">
                  <c:v>2923</c:v>
                </c:pt>
                <c:pt idx="516">
                  <c:v>2940</c:v>
                </c:pt>
                <c:pt idx="517">
                  <c:v>2942</c:v>
                </c:pt>
                <c:pt idx="518">
                  <c:v>2969</c:v>
                </c:pt>
                <c:pt idx="519">
                  <c:v>2975</c:v>
                </c:pt>
                <c:pt idx="520">
                  <c:v>2991</c:v>
                </c:pt>
                <c:pt idx="521">
                  <c:v>2997</c:v>
                </c:pt>
                <c:pt idx="522">
                  <c:v>3043</c:v>
                </c:pt>
                <c:pt idx="523">
                  <c:v>3044</c:v>
                </c:pt>
                <c:pt idx="524">
                  <c:v>3050</c:v>
                </c:pt>
                <c:pt idx="525">
                  <c:v>3052</c:v>
                </c:pt>
                <c:pt idx="526">
                  <c:v>3221</c:v>
                </c:pt>
                <c:pt idx="527">
                  <c:v>3239</c:v>
                </c:pt>
                <c:pt idx="528">
                  <c:v>3282</c:v>
                </c:pt>
                <c:pt idx="529">
                  <c:v>3315</c:v>
                </c:pt>
                <c:pt idx="530">
                  <c:v>3335</c:v>
                </c:pt>
                <c:pt idx="531">
                  <c:v>3399</c:v>
                </c:pt>
                <c:pt idx="532">
                  <c:v>3419</c:v>
                </c:pt>
                <c:pt idx="533">
                  <c:v>3419</c:v>
                </c:pt>
                <c:pt idx="534">
                  <c:v>3419</c:v>
                </c:pt>
                <c:pt idx="535">
                  <c:v>3419</c:v>
                </c:pt>
                <c:pt idx="536">
                  <c:v>3430</c:v>
                </c:pt>
                <c:pt idx="537">
                  <c:v>3430</c:v>
                </c:pt>
                <c:pt idx="538">
                  <c:v>3430</c:v>
                </c:pt>
                <c:pt idx="539">
                  <c:v>3430</c:v>
                </c:pt>
                <c:pt idx="540">
                  <c:v>3441</c:v>
                </c:pt>
                <c:pt idx="541">
                  <c:v>3470.5</c:v>
                </c:pt>
                <c:pt idx="542">
                  <c:v>3470.5</c:v>
                </c:pt>
                <c:pt idx="543">
                  <c:v>3470.5</c:v>
                </c:pt>
                <c:pt idx="544">
                  <c:v>3472.5</c:v>
                </c:pt>
                <c:pt idx="545">
                  <c:v>3472.5</c:v>
                </c:pt>
                <c:pt idx="546">
                  <c:v>3474</c:v>
                </c:pt>
                <c:pt idx="547">
                  <c:v>3474</c:v>
                </c:pt>
                <c:pt idx="548">
                  <c:v>3474</c:v>
                </c:pt>
                <c:pt idx="549">
                  <c:v>3474</c:v>
                </c:pt>
                <c:pt idx="550">
                  <c:v>3474</c:v>
                </c:pt>
                <c:pt idx="551">
                  <c:v>3474</c:v>
                </c:pt>
                <c:pt idx="552">
                  <c:v>3474</c:v>
                </c:pt>
                <c:pt idx="553">
                  <c:v>3476</c:v>
                </c:pt>
                <c:pt idx="554">
                  <c:v>3479.5</c:v>
                </c:pt>
                <c:pt idx="555">
                  <c:v>3483</c:v>
                </c:pt>
                <c:pt idx="556">
                  <c:v>3483</c:v>
                </c:pt>
                <c:pt idx="557">
                  <c:v>3505</c:v>
                </c:pt>
                <c:pt idx="558">
                  <c:v>3518</c:v>
                </c:pt>
                <c:pt idx="559">
                  <c:v>3529</c:v>
                </c:pt>
                <c:pt idx="560">
                  <c:v>3573</c:v>
                </c:pt>
                <c:pt idx="561">
                  <c:v>3575</c:v>
                </c:pt>
                <c:pt idx="562">
                  <c:v>3617</c:v>
                </c:pt>
                <c:pt idx="563">
                  <c:v>3619</c:v>
                </c:pt>
                <c:pt idx="564">
                  <c:v>3650</c:v>
                </c:pt>
                <c:pt idx="565">
                  <c:v>3753</c:v>
                </c:pt>
                <c:pt idx="566">
                  <c:v>3753</c:v>
                </c:pt>
                <c:pt idx="567">
                  <c:v>3799</c:v>
                </c:pt>
                <c:pt idx="568">
                  <c:v>3869</c:v>
                </c:pt>
                <c:pt idx="569">
                  <c:v>3880</c:v>
                </c:pt>
                <c:pt idx="570">
                  <c:v>3884</c:v>
                </c:pt>
                <c:pt idx="571">
                  <c:v>3917</c:v>
                </c:pt>
                <c:pt idx="572">
                  <c:v>3963</c:v>
                </c:pt>
                <c:pt idx="573">
                  <c:v>4011</c:v>
                </c:pt>
                <c:pt idx="574">
                  <c:v>4022</c:v>
                </c:pt>
                <c:pt idx="575">
                  <c:v>4042</c:v>
                </c:pt>
                <c:pt idx="576">
                  <c:v>4080</c:v>
                </c:pt>
                <c:pt idx="577">
                  <c:v>4080</c:v>
                </c:pt>
                <c:pt idx="578">
                  <c:v>4080</c:v>
                </c:pt>
                <c:pt idx="579">
                  <c:v>4082</c:v>
                </c:pt>
                <c:pt idx="580">
                  <c:v>4082</c:v>
                </c:pt>
                <c:pt idx="581">
                  <c:v>4082</c:v>
                </c:pt>
                <c:pt idx="582">
                  <c:v>4082</c:v>
                </c:pt>
                <c:pt idx="583">
                  <c:v>4091</c:v>
                </c:pt>
                <c:pt idx="584">
                  <c:v>4091</c:v>
                </c:pt>
                <c:pt idx="585">
                  <c:v>4091</c:v>
                </c:pt>
                <c:pt idx="586">
                  <c:v>4091</c:v>
                </c:pt>
                <c:pt idx="587">
                  <c:v>4091</c:v>
                </c:pt>
                <c:pt idx="588">
                  <c:v>4091</c:v>
                </c:pt>
                <c:pt idx="589">
                  <c:v>4091</c:v>
                </c:pt>
                <c:pt idx="590">
                  <c:v>4091</c:v>
                </c:pt>
                <c:pt idx="591">
                  <c:v>4091</c:v>
                </c:pt>
                <c:pt idx="592">
                  <c:v>4091</c:v>
                </c:pt>
                <c:pt idx="593">
                  <c:v>4091</c:v>
                </c:pt>
                <c:pt idx="594">
                  <c:v>4091</c:v>
                </c:pt>
                <c:pt idx="595">
                  <c:v>4091</c:v>
                </c:pt>
                <c:pt idx="596">
                  <c:v>4091</c:v>
                </c:pt>
                <c:pt idx="597">
                  <c:v>4091</c:v>
                </c:pt>
                <c:pt idx="598">
                  <c:v>4091</c:v>
                </c:pt>
                <c:pt idx="599">
                  <c:v>4091</c:v>
                </c:pt>
                <c:pt idx="600">
                  <c:v>4091</c:v>
                </c:pt>
                <c:pt idx="601">
                  <c:v>4119</c:v>
                </c:pt>
                <c:pt idx="602">
                  <c:v>4134</c:v>
                </c:pt>
                <c:pt idx="603">
                  <c:v>4137</c:v>
                </c:pt>
                <c:pt idx="604">
                  <c:v>4137</c:v>
                </c:pt>
                <c:pt idx="605">
                  <c:v>4146</c:v>
                </c:pt>
                <c:pt idx="606">
                  <c:v>4147</c:v>
                </c:pt>
                <c:pt idx="607">
                  <c:v>4198</c:v>
                </c:pt>
                <c:pt idx="608">
                  <c:v>4198</c:v>
                </c:pt>
                <c:pt idx="609">
                  <c:v>4267</c:v>
                </c:pt>
                <c:pt idx="610">
                  <c:v>4280</c:v>
                </c:pt>
                <c:pt idx="611">
                  <c:v>4398</c:v>
                </c:pt>
                <c:pt idx="612">
                  <c:v>4459</c:v>
                </c:pt>
                <c:pt idx="613">
                  <c:v>4624</c:v>
                </c:pt>
                <c:pt idx="614">
                  <c:v>4629</c:v>
                </c:pt>
                <c:pt idx="615">
                  <c:v>4708</c:v>
                </c:pt>
                <c:pt idx="616">
                  <c:v>4774</c:v>
                </c:pt>
                <c:pt idx="617">
                  <c:v>4774</c:v>
                </c:pt>
                <c:pt idx="618">
                  <c:v>4774</c:v>
                </c:pt>
                <c:pt idx="619">
                  <c:v>4774</c:v>
                </c:pt>
                <c:pt idx="620">
                  <c:v>4774</c:v>
                </c:pt>
                <c:pt idx="621">
                  <c:v>4774</c:v>
                </c:pt>
                <c:pt idx="622">
                  <c:v>4774</c:v>
                </c:pt>
                <c:pt idx="623">
                  <c:v>4785</c:v>
                </c:pt>
                <c:pt idx="624">
                  <c:v>4787</c:v>
                </c:pt>
                <c:pt idx="625">
                  <c:v>4787</c:v>
                </c:pt>
                <c:pt idx="626">
                  <c:v>4787</c:v>
                </c:pt>
                <c:pt idx="627">
                  <c:v>4787</c:v>
                </c:pt>
                <c:pt idx="628">
                  <c:v>4787</c:v>
                </c:pt>
                <c:pt idx="629">
                  <c:v>4798</c:v>
                </c:pt>
                <c:pt idx="630">
                  <c:v>4798</c:v>
                </c:pt>
                <c:pt idx="631">
                  <c:v>4798</c:v>
                </c:pt>
                <c:pt idx="632">
                  <c:v>4798</c:v>
                </c:pt>
                <c:pt idx="633">
                  <c:v>4807</c:v>
                </c:pt>
                <c:pt idx="634">
                  <c:v>4813</c:v>
                </c:pt>
                <c:pt idx="635">
                  <c:v>4829</c:v>
                </c:pt>
                <c:pt idx="636">
                  <c:v>4829</c:v>
                </c:pt>
                <c:pt idx="637">
                  <c:v>4829</c:v>
                </c:pt>
                <c:pt idx="638">
                  <c:v>4829</c:v>
                </c:pt>
                <c:pt idx="639">
                  <c:v>4840</c:v>
                </c:pt>
                <c:pt idx="640">
                  <c:v>4842</c:v>
                </c:pt>
                <c:pt idx="641">
                  <c:v>4930</c:v>
                </c:pt>
                <c:pt idx="642">
                  <c:v>4939</c:v>
                </c:pt>
                <c:pt idx="643">
                  <c:v>4941</c:v>
                </c:pt>
                <c:pt idx="644">
                  <c:v>5130</c:v>
                </c:pt>
                <c:pt idx="645">
                  <c:v>5165</c:v>
                </c:pt>
                <c:pt idx="646">
                  <c:v>5230</c:v>
                </c:pt>
                <c:pt idx="647">
                  <c:v>5263</c:v>
                </c:pt>
                <c:pt idx="648">
                  <c:v>5279</c:v>
                </c:pt>
                <c:pt idx="649">
                  <c:v>5290</c:v>
                </c:pt>
                <c:pt idx="650">
                  <c:v>5312</c:v>
                </c:pt>
                <c:pt idx="651">
                  <c:v>5318</c:v>
                </c:pt>
                <c:pt idx="652">
                  <c:v>5325</c:v>
                </c:pt>
                <c:pt idx="653">
                  <c:v>5325</c:v>
                </c:pt>
                <c:pt idx="654">
                  <c:v>5375</c:v>
                </c:pt>
                <c:pt idx="655">
                  <c:v>5390</c:v>
                </c:pt>
                <c:pt idx="656">
                  <c:v>5448</c:v>
                </c:pt>
                <c:pt idx="657">
                  <c:v>5448</c:v>
                </c:pt>
                <c:pt idx="658">
                  <c:v>5448</c:v>
                </c:pt>
                <c:pt idx="659">
                  <c:v>5448</c:v>
                </c:pt>
                <c:pt idx="660">
                  <c:v>5448</c:v>
                </c:pt>
                <c:pt idx="661">
                  <c:v>5448</c:v>
                </c:pt>
                <c:pt idx="662">
                  <c:v>5459</c:v>
                </c:pt>
                <c:pt idx="663">
                  <c:v>5459</c:v>
                </c:pt>
                <c:pt idx="664">
                  <c:v>5461</c:v>
                </c:pt>
                <c:pt idx="665">
                  <c:v>5468</c:v>
                </c:pt>
                <c:pt idx="666">
                  <c:v>5468</c:v>
                </c:pt>
                <c:pt idx="667">
                  <c:v>5470</c:v>
                </c:pt>
                <c:pt idx="668">
                  <c:v>5474</c:v>
                </c:pt>
                <c:pt idx="669">
                  <c:v>5479</c:v>
                </c:pt>
                <c:pt idx="670">
                  <c:v>5481</c:v>
                </c:pt>
                <c:pt idx="671">
                  <c:v>5481</c:v>
                </c:pt>
                <c:pt idx="672">
                  <c:v>5483</c:v>
                </c:pt>
                <c:pt idx="673">
                  <c:v>5490</c:v>
                </c:pt>
                <c:pt idx="674">
                  <c:v>5496</c:v>
                </c:pt>
                <c:pt idx="675">
                  <c:v>5496</c:v>
                </c:pt>
                <c:pt idx="676">
                  <c:v>5497.5</c:v>
                </c:pt>
                <c:pt idx="677">
                  <c:v>5498</c:v>
                </c:pt>
                <c:pt idx="678">
                  <c:v>5503</c:v>
                </c:pt>
                <c:pt idx="679">
                  <c:v>5503</c:v>
                </c:pt>
                <c:pt idx="680">
                  <c:v>5505</c:v>
                </c:pt>
                <c:pt idx="681">
                  <c:v>5505</c:v>
                </c:pt>
                <c:pt idx="682">
                  <c:v>5506.5</c:v>
                </c:pt>
                <c:pt idx="683">
                  <c:v>5506.5</c:v>
                </c:pt>
                <c:pt idx="684">
                  <c:v>5512</c:v>
                </c:pt>
                <c:pt idx="685">
                  <c:v>5525</c:v>
                </c:pt>
                <c:pt idx="686">
                  <c:v>5528.5</c:v>
                </c:pt>
                <c:pt idx="687">
                  <c:v>5530.5</c:v>
                </c:pt>
                <c:pt idx="688">
                  <c:v>5536</c:v>
                </c:pt>
                <c:pt idx="689">
                  <c:v>5560</c:v>
                </c:pt>
                <c:pt idx="690">
                  <c:v>5648</c:v>
                </c:pt>
                <c:pt idx="691">
                  <c:v>5650</c:v>
                </c:pt>
                <c:pt idx="692">
                  <c:v>5760</c:v>
                </c:pt>
                <c:pt idx="693">
                  <c:v>6091</c:v>
                </c:pt>
                <c:pt idx="694">
                  <c:v>6091</c:v>
                </c:pt>
                <c:pt idx="695">
                  <c:v>6131</c:v>
                </c:pt>
                <c:pt idx="696">
                  <c:v>6151</c:v>
                </c:pt>
                <c:pt idx="697">
                  <c:v>6151</c:v>
                </c:pt>
                <c:pt idx="698">
                  <c:v>6153</c:v>
                </c:pt>
                <c:pt idx="699">
                  <c:v>6153</c:v>
                </c:pt>
                <c:pt idx="700">
                  <c:v>6156.5</c:v>
                </c:pt>
                <c:pt idx="701">
                  <c:v>6156.5</c:v>
                </c:pt>
                <c:pt idx="702">
                  <c:v>6241</c:v>
                </c:pt>
                <c:pt idx="703">
                  <c:v>6241</c:v>
                </c:pt>
                <c:pt idx="704">
                  <c:v>6241</c:v>
                </c:pt>
                <c:pt idx="705">
                  <c:v>6241</c:v>
                </c:pt>
                <c:pt idx="706">
                  <c:v>6291</c:v>
                </c:pt>
                <c:pt idx="707">
                  <c:v>6302</c:v>
                </c:pt>
                <c:pt idx="708">
                  <c:v>6361</c:v>
                </c:pt>
                <c:pt idx="709">
                  <c:v>6454</c:v>
                </c:pt>
                <c:pt idx="710">
                  <c:v>6476</c:v>
                </c:pt>
                <c:pt idx="711">
                  <c:v>6577</c:v>
                </c:pt>
                <c:pt idx="712">
                  <c:v>6577</c:v>
                </c:pt>
                <c:pt idx="713">
                  <c:v>6590</c:v>
                </c:pt>
                <c:pt idx="714">
                  <c:v>6612</c:v>
                </c:pt>
                <c:pt idx="715">
                  <c:v>6640</c:v>
                </c:pt>
                <c:pt idx="716">
                  <c:v>6656</c:v>
                </c:pt>
                <c:pt idx="717">
                  <c:v>6680</c:v>
                </c:pt>
                <c:pt idx="718">
                  <c:v>6724</c:v>
                </c:pt>
                <c:pt idx="719">
                  <c:v>6732</c:v>
                </c:pt>
                <c:pt idx="720">
                  <c:v>6741</c:v>
                </c:pt>
                <c:pt idx="721">
                  <c:v>6790</c:v>
                </c:pt>
                <c:pt idx="722">
                  <c:v>6790</c:v>
                </c:pt>
                <c:pt idx="723">
                  <c:v>6792</c:v>
                </c:pt>
                <c:pt idx="724">
                  <c:v>6792</c:v>
                </c:pt>
                <c:pt idx="725">
                  <c:v>6792</c:v>
                </c:pt>
                <c:pt idx="726">
                  <c:v>6792</c:v>
                </c:pt>
                <c:pt idx="727">
                  <c:v>6792</c:v>
                </c:pt>
                <c:pt idx="728">
                  <c:v>6792</c:v>
                </c:pt>
                <c:pt idx="729">
                  <c:v>6792</c:v>
                </c:pt>
                <c:pt idx="730">
                  <c:v>6792</c:v>
                </c:pt>
                <c:pt idx="731">
                  <c:v>6792</c:v>
                </c:pt>
                <c:pt idx="732">
                  <c:v>6792</c:v>
                </c:pt>
                <c:pt idx="733">
                  <c:v>6792</c:v>
                </c:pt>
                <c:pt idx="734">
                  <c:v>6792</c:v>
                </c:pt>
                <c:pt idx="735">
                  <c:v>6792</c:v>
                </c:pt>
                <c:pt idx="736">
                  <c:v>6792</c:v>
                </c:pt>
                <c:pt idx="737">
                  <c:v>6792</c:v>
                </c:pt>
                <c:pt idx="738">
                  <c:v>6794</c:v>
                </c:pt>
                <c:pt idx="739">
                  <c:v>6794</c:v>
                </c:pt>
                <c:pt idx="740">
                  <c:v>6794</c:v>
                </c:pt>
                <c:pt idx="741">
                  <c:v>6794</c:v>
                </c:pt>
                <c:pt idx="742">
                  <c:v>6794</c:v>
                </c:pt>
                <c:pt idx="743">
                  <c:v>6794</c:v>
                </c:pt>
                <c:pt idx="744">
                  <c:v>6794</c:v>
                </c:pt>
                <c:pt idx="745">
                  <c:v>6853</c:v>
                </c:pt>
                <c:pt idx="746">
                  <c:v>6858</c:v>
                </c:pt>
                <c:pt idx="747">
                  <c:v>6858</c:v>
                </c:pt>
                <c:pt idx="748">
                  <c:v>6858</c:v>
                </c:pt>
                <c:pt idx="749">
                  <c:v>6858</c:v>
                </c:pt>
                <c:pt idx="750">
                  <c:v>6875</c:v>
                </c:pt>
                <c:pt idx="751">
                  <c:v>6888</c:v>
                </c:pt>
                <c:pt idx="752">
                  <c:v>6913</c:v>
                </c:pt>
                <c:pt idx="753">
                  <c:v>6943</c:v>
                </c:pt>
                <c:pt idx="754">
                  <c:v>7013</c:v>
                </c:pt>
                <c:pt idx="755">
                  <c:v>7062</c:v>
                </c:pt>
                <c:pt idx="756">
                  <c:v>7121</c:v>
                </c:pt>
                <c:pt idx="757">
                  <c:v>7150</c:v>
                </c:pt>
                <c:pt idx="758">
                  <c:v>7154</c:v>
                </c:pt>
                <c:pt idx="759">
                  <c:v>7222</c:v>
                </c:pt>
                <c:pt idx="760">
                  <c:v>7270</c:v>
                </c:pt>
                <c:pt idx="761">
                  <c:v>7384</c:v>
                </c:pt>
                <c:pt idx="762">
                  <c:v>7385</c:v>
                </c:pt>
                <c:pt idx="763">
                  <c:v>7385</c:v>
                </c:pt>
                <c:pt idx="764">
                  <c:v>7431</c:v>
                </c:pt>
                <c:pt idx="765">
                  <c:v>7440</c:v>
                </c:pt>
                <c:pt idx="766">
                  <c:v>7440</c:v>
                </c:pt>
                <c:pt idx="767">
                  <c:v>7440</c:v>
                </c:pt>
                <c:pt idx="768">
                  <c:v>7440</c:v>
                </c:pt>
                <c:pt idx="769">
                  <c:v>7440</c:v>
                </c:pt>
                <c:pt idx="770">
                  <c:v>7442</c:v>
                </c:pt>
                <c:pt idx="771">
                  <c:v>7442</c:v>
                </c:pt>
                <c:pt idx="772">
                  <c:v>7442</c:v>
                </c:pt>
                <c:pt idx="773">
                  <c:v>7442</c:v>
                </c:pt>
                <c:pt idx="774">
                  <c:v>7464</c:v>
                </c:pt>
                <c:pt idx="775">
                  <c:v>7464</c:v>
                </c:pt>
                <c:pt idx="776">
                  <c:v>7488</c:v>
                </c:pt>
                <c:pt idx="777">
                  <c:v>7501</c:v>
                </c:pt>
                <c:pt idx="778">
                  <c:v>7602</c:v>
                </c:pt>
                <c:pt idx="779">
                  <c:v>7643</c:v>
                </c:pt>
                <c:pt idx="780">
                  <c:v>7648</c:v>
                </c:pt>
                <c:pt idx="781">
                  <c:v>7828</c:v>
                </c:pt>
                <c:pt idx="782">
                  <c:v>8011</c:v>
                </c:pt>
                <c:pt idx="783">
                  <c:v>8022</c:v>
                </c:pt>
                <c:pt idx="784">
                  <c:v>8090</c:v>
                </c:pt>
                <c:pt idx="785">
                  <c:v>8092</c:v>
                </c:pt>
                <c:pt idx="786">
                  <c:v>8147</c:v>
                </c:pt>
                <c:pt idx="787">
                  <c:v>8164</c:v>
                </c:pt>
                <c:pt idx="788">
                  <c:v>8189</c:v>
                </c:pt>
                <c:pt idx="789">
                  <c:v>8208</c:v>
                </c:pt>
                <c:pt idx="790">
                  <c:v>8470</c:v>
                </c:pt>
                <c:pt idx="791">
                  <c:v>8493</c:v>
                </c:pt>
                <c:pt idx="792">
                  <c:v>8685</c:v>
                </c:pt>
                <c:pt idx="793">
                  <c:v>8748</c:v>
                </c:pt>
                <c:pt idx="794">
                  <c:v>8762</c:v>
                </c:pt>
                <c:pt idx="795">
                  <c:v>8792</c:v>
                </c:pt>
                <c:pt idx="796">
                  <c:v>8795</c:v>
                </c:pt>
                <c:pt idx="797">
                  <c:v>8795</c:v>
                </c:pt>
                <c:pt idx="798">
                  <c:v>8795</c:v>
                </c:pt>
                <c:pt idx="799">
                  <c:v>8797</c:v>
                </c:pt>
                <c:pt idx="800">
                  <c:v>8797</c:v>
                </c:pt>
                <c:pt idx="801">
                  <c:v>8805</c:v>
                </c:pt>
                <c:pt idx="802">
                  <c:v>8808</c:v>
                </c:pt>
                <c:pt idx="803">
                  <c:v>8808</c:v>
                </c:pt>
                <c:pt idx="804">
                  <c:v>8808</c:v>
                </c:pt>
                <c:pt idx="805">
                  <c:v>8808</c:v>
                </c:pt>
                <c:pt idx="806">
                  <c:v>8808</c:v>
                </c:pt>
                <c:pt idx="807">
                  <c:v>8808</c:v>
                </c:pt>
                <c:pt idx="808">
                  <c:v>8808</c:v>
                </c:pt>
                <c:pt idx="809">
                  <c:v>8808</c:v>
                </c:pt>
                <c:pt idx="810">
                  <c:v>8808</c:v>
                </c:pt>
                <c:pt idx="811">
                  <c:v>8810</c:v>
                </c:pt>
                <c:pt idx="812">
                  <c:v>8836</c:v>
                </c:pt>
                <c:pt idx="813">
                  <c:v>8847</c:v>
                </c:pt>
                <c:pt idx="814">
                  <c:v>8902</c:v>
                </c:pt>
                <c:pt idx="815">
                  <c:v>8913</c:v>
                </c:pt>
                <c:pt idx="816">
                  <c:v>8913</c:v>
                </c:pt>
                <c:pt idx="817">
                  <c:v>8935</c:v>
                </c:pt>
                <c:pt idx="818">
                  <c:v>8942</c:v>
                </c:pt>
                <c:pt idx="819">
                  <c:v>8953</c:v>
                </c:pt>
                <c:pt idx="820">
                  <c:v>8953</c:v>
                </c:pt>
                <c:pt idx="821">
                  <c:v>8970</c:v>
                </c:pt>
                <c:pt idx="822">
                  <c:v>9107</c:v>
                </c:pt>
                <c:pt idx="823">
                  <c:v>9109</c:v>
                </c:pt>
                <c:pt idx="824">
                  <c:v>9120</c:v>
                </c:pt>
                <c:pt idx="825">
                  <c:v>9144</c:v>
                </c:pt>
                <c:pt idx="826">
                  <c:v>9148</c:v>
                </c:pt>
                <c:pt idx="827">
                  <c:v>9214</c:v>
                </c:pt>
                <c:pt idx="828">
                  <c:v>9291</c:v>
                </c:pt>
                <c:pt idx="829">
                  <c:v>9354</c:v>
                </c:pt>
                <c:pt idx="830">
                  <c:v>9403</c:v>
                </c:pt>
                <c:pt idx="831">
                  <c:v>9435</c:v>
                </c:pt>
                <c:pt idx="832">
                  <c:v>9435</c:v>
                </c:pt>
                <c:pt idx="833">
                  <c:v>9435</c:v>
                </c:pt>
                <c:pt idx="834">
                  <c:v>9447</c:v>
                </c:pt>
                <c:pt idx="835">
                  <c:v>9458</c:v>
                </c:pt>
                <c:pt idx="836">
                  <c:v>9464</c:v>
                </c:pt>
                <c:pt idx="837">
                  <c:v>9469</c:v>
                </c:pt>
                <c:pt idx="838">
                  <c:v>9480</c:v>
                </c:pt>
                <c:pt idx="839">
                  <c:v>9491</c:v>
                </c:pt>
                <c:pt idx="840">
                  <c:v>9541</c:v>
                </c:pt>
                <c:pt idx="841">
                  <c:v>9601</c:v>
                </c:pt>
                <c:pt idx="842">
                  <c:v>9656</c:v>
                </c:pt>
                <c:pt idx="843">
                  <c:v>9669</c:v>
                </c:pt>
                <c:pt idx="844">
                  <c:v>9691</c:v>
                </c:pt>
                <c:pt idx="845">
                  <c:v>9732</c:v>
                </c:pt>
                <c:pt idx="846">
                  <c:v>9798</c:v>
                </c:pt>
                <c:pt idx="847">
                  <c:v>9820</c:v>
                </c:pt>
                <c:pt idx="848">
                  <c:v>9825</c:v>
                </c:pt>
                <c:pt idx="849">
                  <c:v>10050</c:v>
                </c:pt>
                <c:pt idx="850">
                  <c:v>10050</c:v>
                </c:pt>
                <c:pt idx="851">
                  <c:v>10050</c:v>
                </c:pt>
                <c:pt idx="852">
                  <c:v>10097</c:v>
                </c:pt>
                <c:pt idx="853">
                  <c:v>10097</c:v>
                </c:pt>
                <c:pt idx="854">
                  <c:v>10110</c:v>
                </c:pt>
                <c:pt idx="855">
                  <c:v>10110</c:v>
                </c:pt>
                <c:pt idx="856">
                  <c:v>10110</c:v>
                </c:pt>
                <c:pt idx="857">
                  <c:v>10110</c:v>
                </c:pt>
                <c:pt idx="858">
                  <c:v>10110</c:v>
                </c:pt>
                <c:pt idx="859">
                  <c:v>10110</c:v>
                </c:pt>
                <c:pt idx="860">
                  <c:v>10119</c:v>
                </c:pt>
                <c:pt idx="861">
                  <c:v>10141</c:v>
                </c:pt>
                <c:pt idx="862">
                  <c:v>10141</c:v>
                </c:pt>
                <c:pt idx="863">
                  <c:v>10141</c:v>
                </c:pt>
                <c:pt idx="864">
                  <c:v>10141</c:v>
                </c:pt>
                <c:pt idx="865">
                  <c:v>10141</c:v>
                </c:pt>
                <c:pt idx="866">
                  <c:v>10141</c:v>
                </c:pt>
                <c:pt idx="867">
                  <c:v>10149</c:v>
                </c:pt>
                <c:pt idx="868">
                  <c:v>10149</c:v>
                </c:pt>
                <c:pt idx="869">
                  <c:v>10149</c:v>
                </c:pt>
                <c:pt idx="870">
                  <c:v>10165</c:v>
                </c:pt>
                <c:pt idx="871">
                  <c:v>10224</c:v>
                </c:pt>
                <c:pt idx="872">
                  <c:v>10308</c:v>
                </c:pt>
                <c:pt idx="873">
                  <c:v>10407</c:v>
                </c:pt>
                <c:pt idx="874">
                  <c:v>10407</c:v>
                </c:pt>
                <c:pt idx="875">
                  <c:v>10459</c:v>
                </c:pt>
                <c:pt idx="876">
                  <c:v>10472</c:v>
                </c:pt>
                <c:pt idx="877">
                  <c:v>10685</c:v>
                </c:pt>
                <c:pt idx="878">
                  <c:v>10689</c:v>
                </c:pt>
                <c:pt idx="879">
                  <c:v>10703</c:v>
                </c:pt>
                <c:pt idx="880">
                  <c:v>10703</c:v>
                </c:pt>
                <c:pt idx="881">
                  <c:v>10703</c:v>
                </c:pt>
                <c:pt idx="882">
                  <c:v>10707</c:v>
                </c:pt>
                <c:pt idx="883">
                  <c:v>10747</c:v>
                </c:pt>
                <c:pt idx="884">
                  <c:v>10747</c:v>
                </c:pt>
                <c:pt idx="885">
                  <c:v>10758</c:v>
                </c:pt>
                <c:pt idx="886">
                  <c:v>10771</c:v>
                </c:pt>
                <c:pt idx="887">
                  <c:v>10802</c:v>
                </c:pt>
                <c:pt idx="888">
                  <c:v>10804</c:v>
                </c:pt>
                <c:pt idx="889">
                  <c:v>10813</c:v>
                </c:pt>
                <c:pt idx="890">
                  <c:v>10813</c:v>
                </c:pt>
                <c:pt idx="891">
                  <c:v>10813</c:v>
                </c:pt>
                <c:pt idx="892">
                  <c:v>10813</c:v>
                </c:pt>
                <c:pt idx="893">
                  <c:v>10813</c:v>
                </c:pt>
                <c:pt idx="894">
                  <c:v>10813</c:v>
                </c:pt>
                <c:pt idx="895">
                  <c:v>10824</c:v>
                </c:pt>
                <c:pt idx="896">
                  <c:v>10824</c:v>
                </c:pt>
                <c:pt idx="897">
                  <c:v>10835</c:v>
                </c:pt>
                <c:pt idx="898">
                  <c:v>10835</c:v>
                </c:pt>
                <c:pt idx="899">
                  <c:v>10859</c:v>
                </c:pt>
                <c:pt idx="900">
                  <c:v>10868</c:v>
                </c:pt>
                <c:pt idx="901">
                  <c:v>10868</c:v>
                </c:pt>
                <c:pt idx="902">
                  <c:v>10868</c:v>
                </c:pt>
                <c:pt idx="903">
                  <c:v>10868</c:v>
                </c:pt>
                <c:pt idx="904">
                  <c:v>10873.5</c:v>
                </c:pt>
                <c:pt idx="905">
                  <c:v>10873.5</c:v>
                </c:pt>
                <c:pt idx="906">
                  <c:v>10877.5</c:v>
                </c:pt>
                <c:pt idx="907">
                  <c:v>10886.5</c:v>
                </c:pt>
                <c:pt idx="908">
                  <c:v>10886.5</c:v>
                </c:pt>
                <c:pt idx="909">
                  <c:v>10903</c:v>
                </c:pt>
                <c:pt idx="910">
                  <c:v>10905</c:v>
                </c:pt>
                <c:pt idx="911">
                  <c:v>10905</c:v>
                </c:pt>
                <c:pt idx="912">
                  <c:v>10947</c:v>
                </c:pt>
                <c:pt idx="913">
                  <c:v>10947</c:v>
                </c:pt>
                <c:pt idx="914">
                  <c:v>10947</c:v>
                </c:pt>
                <c:pt idx="915">
                  <c:v>10958</c:v>
                </c:pt>
                <c:pt idx="916">
                  <c:v>10958</c:v>
                </c:pt>
                <c:pt idx="917">
                  <c:v>10958</c:v>
                </c:pt>
                <c:pt idx="918">
                  <c:v>11030</c:v>
                </c:pt>
                <c:pt idx="919">
                  <c:v>11035</c:v>
                </c:pt>
                <c:pt idx="920">
                  <c:v>11035</c:v>
                </c:pt>
                <c:pt idx="921">
                  <c:v>11037</c:v>
                </c:pt>
                <c:pt idx="922">
                  <c:v>11037</c:v>
                </c:pt>
                <c:pt idx="923">
                  <c:v>11037</c:v>
                </c:pt>
                <c:pt idx="924">
                  <c:v>11298</c:v>
                </c:pt>
                <c:pt idx="925">
                  <c:v>11329</c:v>
                </c:pt>
                <c:pt idx="926">
                  <c:v>11329</c:v>
                </c:pt>
                <c:pt idx="927">
                  <c:v>11342</c:v>
                </c:pt>
                <c:pt idx="928">
                  <c:v>11397</c:v>
                </c:pt>
                <c:pt idx="929">
                  <c:v>11397</c:v>
                </c:pt>
                <c:pt idx="930">
                  <c:v>11397</c:v>
                </c:pt>
                <c:pt idx="931">
                  <c:v>11397</c:v>
                </c:pt>
                <c:pt idx="932">
                  <c:v>11397</c:v>
                </c:pt>
                <c:pt idx="933">
                  <c:v>11408</c:v>
                </c:pt>
                <c:pt idx="934">
                  <c:v>11413.5</c:v>
                </c:pt>
                <c:pt idx="935">
                  <c:v>11413.5</c:v>
                </c:pt>
                <c:pt idx="936">
                  <c:v>11430</c:v>
                </c:pt>
                <c:pt idx="937">
                  <c:v>11436</c:v>
                </c:pt>
                <c:pt idx="938">
                  <c:v>11436</c:v>
                </c:pt>
                <c:pt idx="939">
                  <c:v>11454</c:v>
                </c:pt>
                <c:pt idx="940">
                  <c:v>11454</c:v>
                </c:pt>
                <c:pt idx="941">
                  <c:v>11454</c:v>
                </c:pt>
                <c:pt idx="942">
                  <c:v>11454</c:v>
                </c:pt>
                <c:pt idx="943">
                  <c:v>11460</c:v>
                </c:pt>
                <c:pt idx="944">
                  <c:v>11460</c:v>
                </c:pt>
                <c:pt idx="945">
                  <c:v>11470.5</c:v>
                </c:pt>
                <c:pt idx="946">
                  <c:v>11470.5</c:v>
                </c:pt>
                <c:pt idx="947">
                  <c:v>11474</c:v>
                </c:pt>
                <c:pt idx="948">
                  <c:v>11474</c:v>
                </c:pt>
                <c:pt idx="949">
                  <c:v>11474</c:v>
                </c:pt>
                <c:pt idx="950">
                  <c:v>11487</c:v>
                </c:pt>
                <c:pt idx="951">
                  <c:v>11487</c:v>
                </c:pt>
                <c:pt idx="952">
                  <c:v>11487</c:v>
                </c:pt>
                <c:pt idx="953">
                  <c:v>11496</c:v>
                </c:pt>
                <c:pt idx="954">
                  <c:v>11509</c:v>
                </c:pt>
                <c:pt idx="955">
                  <c:v>11509</c:v>
                </c:pt>
                <c:pt idx="956">
                  <c:v>11509</c:v>
                </c:pt>
                <c:pt idx="957">
                  <c:v>11509</c:v>
                </c:pt>
                <c:pt idx="958">
                  <c:v>11509</c:v>
                </c:pt>
                <c:pt idx="959">
                  <c:v>11572</c:v>
                </c:pt>
                <c:pt idx="960">
                  <c:v>11641</c:v>
                </c:pt>
                <c:pt idx="961">
                  <c:v>11660</c:v>
                </c:pt>
                <c:pt idx="962">
                  <c:v>11707</c:v>
                </c:pt>
                <c:pt idx="963">
                  <c:v>11781</c:v>
                </c:pt>
                <c:pt idx="964">
                  <c:v>11959</c:v>
                </c:pt>
                <c:pt idx="965">
                  <c:v>11979</c:v>
                </c:pt>
                <c:pt idx="966">
                  <c:v>12064</c:v>
                </c:pt>
                <c:pt idx="967">
                  <c:v>12069</c:v>
                </c:pt>
                <c:pt idx="968">
                  <c:v>12104</c:v>
                </c:pt>
                <c:pt idx="969">
                  <c:v>12119</c:v>
                </c:pt>
                <c:pt idx="970">
                  <c:v>12159</c:v>
                </c:pt>
                <c:pt idx="971">
                  <c:v>12159</c:v>
                </c:pt>
                <c:pt idx="972">
                  <c:v>12159</c:v>
                </c:pt>
                <c:pt idx="973">
                  <c:v>12159</c:v>
                </c:pt>
                <c:pt idx="974">
                  <c:v>12159</c:v>
                </c:pt>
                <c:pt idx="975">
                  <c:v>12159</c:v>
                </c:pt>
                <c:pt idx="976">
                  <c:v>12168</c:v>
                </c:pt>
                <c:pt idx="977">
                  <c:v>12194</c:v>
                </c:pt>
                <c:pt idx="978">
                  <c:v>12200</c:v>
                </c:pt>
                <c:pt idx="979">
                  <c:v>12209</c:v>
                </c:pt>
                <c:pt idx="980">
                  <c:v>12258</c:v>
                </c:pt>
                <c:pt idx="981">
                  <c:v>12258</c:v>
                </c:pt>
                <c:pt idx="982">
                  <c:v>12258</c:v>
                </c:pt>
                <c:pt idx="983">
                  <c:v>12258</c:v>
                </c:pt>
                <c:pt idx="984">
                  <c:v>12258</c:v>
                </c:pt>
                <c:pt idx="985">
                  <c:v>12258</c:v>
                </c:pt>
                <c:pt idx="986">
                  <c:v>12259</c:v>
                </c:pt>
                <c:pt idx="987">
                  <c:v>12264</c:v>
                </c:pt>
                <c:pt idx="988">
                  <c:v>12334</c:v>
                </c:pt>
                <c:pt idx="989">
                  <c:v>12537</c:v>
                </c:pt>
                <c:pt idx="990">
                  <c:v>12574</c:v>
                </c:pt>
                <c:pt idx="991">
                  <c:v>12589</c:v>
                </c:pt>
                <c:pt idx="992">
                  <c:v>12730</c:v>
                </c:pt>
                <c:pt idx="993">
                  <c:v>12743</c:v>
                </c:pt>
                <c:pt idx="994">
                  <c:v>12807</c:v>
                </c:pt>
                <c:pt idx="995">
                  <c:v>12809</c:v>
                </c:pt>
                <c:pt idx="996">
                  <c:v>12809</c:v>
                </c:pt>
                <c:pt idx="997">
                  <c:v>12809</c:v>
                </c:pt>
                <c:pt idx="998">
                  <c:v>12809</c:v>
                </c:pt>
                <c:pt idx="999">
                  <c:v>13070</c:v>
                </c:pt>
                <c:pt idx="1000">
                  <c:v>13127</c:v>
                </c:pt>
                <c:pt idx="1001">
                  <c:v>13149</c:v>
                </c:pt>
                <c:pt idx="1002">
                  <c:v>13193</c:v>
                </c:pt>
                <c:pt idx="1003">
                  <c:v>13296</c:v>
                </c:pt>
                <c:pt idx="1004">
                  <c:v>13340</c:v>
                </c:pt>
                <c:pt idx="1005">
                  <c:v>13413</c:v>
                </c:pt>
                <c:pt idx="1006">
                  <c:v>13424</c:v>
                </c:pt>
                <c:pt idx="1007">
                  <c:v>13459</c:v>
                </c:pt>
                <c:pt idx="1008">
                  <c:v>13467</c:v>
                </c:pt>
                <c:pt idx="1009">
                  <c:v>13514</c:v>
                </c:pt>
                <c:pt idx="1010">
                  <c:v>13514</c:v>
                </c:pt>
                <c:pt idx="1011">
                  <c:v>13514</c:v>
                </c:pt>
                <c:pt idx="1012">
                  <c:v>13514</c:v>
                </c:pt>
                <c:pt idx="1013">
                  <c:v>13514</c:v>
                </c:pt>
                <c:pt idx="1014">
                  <c:v>13514</c:v>
                </c:pt>
                <c:pt idx="1015">
                  <c:v>13531</c:v>
                </c:pt>
                <c:pt idx="1016">
                  <c:v>13602</c:v>
                </c:pt>
                <c:pt idx="1017">
                  <c:v>13613</c:v>
                </c:pt>
                <c:pt idx="1018">
                  <c:v>13624</c:v>
                </c:pt>
                <c:pt idx="1019">
                  <c:v>13626</c:v>
                </c:pt>
                <c:pt idx="1020">
                  <c:v>13747</c:v>
                </c:pt>
                <c:pt idx="1021">
                  <c:v>13948</c:v>
                </c:pt>
                <c:pt idx="1022">
                  <c:v>13951</c:v>
                </c:pt>
                <c:pt idx="1023">
                  <c:v>14014</c:v>
                </c:pt>
                <c:pt idx="1024">
                  <c:v>14146</c:v>
                </c:pt>
                <c:pt idx="1025">
                  <c:v>14186</c:v>
                </c:pt>
                <c:pt idx="1026">
                  <c:v>14186</c:v>
                </c:pt>
                <c:pt idx="1027">
                  <c:v>14296</c:v>
                </c:pt>
                <c:pt idx="1028">
                  <c:v>14403</c:v>
                </c:pt>
                <c:pt idx="1029">
                  <c:v>14447</c:v>
                </c:pt>
                <c:pt idx="1030">
                  <c:v>14498</c:v>
                </c:pt>
                <c:pt idx="1031">
                  <c:v>14544</c:v>
                </c:pt>
                <c:pt idx="1032">
                  <c:v>14713</c:v>
                </c:pt>
                <c:pt idx="1033">
                  <c:v>14713</c:v>
                </c:pt>
                <c:pt idx="1034">
                  <c:v>14713</c:v>
                </c:pt>
                <c:pt idx="1035">
                  <c:v>14741</c:v>
                </c:pt>
                <c:pt idx="1036">
                  <c:v>14825</c:v>
                </c:pt>
                <c:pt idx="1037">
                  <c:v>14825</c:v>
                </c:pt>
                <c:pt idx="1038">
                  <c:v>14825</c:v>
                </c:pt>
                <c:pt idx="1039">
                  <c:v>14825</c:v>
                </c:pt>
                <c:pt idx="1040">
                  <c:v>14825</c:v>
                </c:pt>
                <c:pt idx="1041">
                  <c:v>14836</c:v>
                </c:pt>
                <c:pt idx="1042">
                  <c:v>14836</c:v>
                </c:pt>
                <c:pt idx="1043">
                  <c:v>14836</c:v>
                </c:pt>
                <c:pt idx="1044">
                  <c:v>14853</c:v>
                </c:pt>
                <c:pt idx="1045">
                  <c:v>14897</c:v>
                </c:pt>
                <c:pt idx="1046">
                  <c:v>14913</c:v>
                </c:pt>
                <c:pt idx="1047">
                  <c:v>14932</c:v>
                </c:pt>
                <c:pt idx="1048">
                  <c:v>14935</c:v>
                </c:pt>
                <c:pt idx="1049">
                  <c:v>14941</c:v>
                </c:pt>
                <c:pt idx="1050">
                  <c:v>14951.5</c:v>
                </c:pt>
                <c:pt idx="1051">
                  <c:v>14951.5</c:v>
                </c:pt>
                <c:pt idx="1052">
                  <c:v>14968</c:v>
                </c:pt>
                <c:pt idx="1053">
                  <c:v>14974</c:v>
                </c:pt>
                <c:pt idx="1054">
                  <c:v>14981</c:v>
                </c:pt>
                <c:pt idx="1055">
                  <c:v>14981</c:v>
                </c:pt>
                <c:pt idx="1056">
                  <c:v>14981</c:v>
                </c:pt>
                <c:pt idx="1057">
                  <c:v>15031</c:v>
                </c:pt>
                <c:pt idx="1058">
                  <c:v>15031</c:v>
                </c:pt>
                <c:pt idx="1059">
                  <c:v>15064</c:v>
                </c:pt>
                <c:pt idx="1060">
                  <c:v>15069</c:v>
                </c:pt>
                <c:pt idx="1061">
                  <c:v>15249</c:v>
                </c:pt>
                <c:pt idx="1062">
                  <c:v>15249</c:v>
                </c:pt>
                <c:pt idx="1063">
                  <c:v>15249</c:v>
                </c:pt>
                <c:pt idx="1064">
                  <c:v>15295</c:v>
                </c:pt>
                <c:pt idx="1065">
                  <c:v>15330</c:v>
                </c:pt>
                <c:pt idx="1066">
                  <c:v>15420</c:v>
                </c:pt>
                <c:pt idx="1067">
                  <c:v>15464</c:v>
                </c:pt>
                <c:pt idx="1068">
                  <c:v>15472</c:v>
                </c:pt>
                <c:pt idx="1069">
                  <c:v>15497</c:v>
                </c:pt>
                <c:pt idx="1070">
                  <c:v>15499</c:v>
                </c:pt>
                <c:pt idx="1071">
                  <c:v>15508</c:v>
                </c:pt>
                <c:pt idx="1072">
                  <c:v>15508</c:v>
                </c:pt>
                <c:pt idx="1073">
                  <c:v>15525</c:v>
                </c:pt>
                <c:pt idx="1074">
                  <c:v>15591</c:v>
                </c:pt>
                <c:pt idx="1075">
                  <c:v>15613</c:v>
                </c:pt>
                <c:pt idx="1076">
                  <c:v>15613</c:v>
                </c:pt>
                <c:pt idx="1077">
                  <c:v>15618</c:v>
                </c:pt>
                <c:pt idx="1078">
                  <c:v>15631</c:v>
                </c:pt>
                <c:pt idx="1079">
                  <c:v>15635</c:v>
                </c:pt>
                <c:pt idx="1080">
                  <c:v>15637</c:v>
                </c:pt>
                <c:pt idx="1081">
                  <c:v>15646</c:v>
                </c:pt>
                <c:pt idx="1082">
                  <c:v>15675</c:v>
                </c:pt>
                <c:pt idx="1083">
                  <c:v>15675</c:v>
                </c:pt>
                <c:pt idx="1084">
                  <c:v>15675</c:v>
                </c:pt>
                <c:pt idx="1085">
                  <c:v>15675</c:v>
                </c:pt>
                <c:pt idx="1086">
                  <c:v>15686</c:v>
                </c:pt>
                <c:pt idx="1087">
                  <c:v>15729</c:v>
                </c:pt>
                <c:pt idx="1088">
                  <c:v>15738</c:v>
                </c:pt>
                <c:pt idx="1089">
                  <c:v>15741</c:v>
                </c:pt>
                <c:pt idx="1090">
                  <c:v>15785</c:v>
                </c:pt>
                <c:pt idx="1091">
                  <c:v>15793</c:v>
                </c:pt>
                <c:pt idx="1092">
                  <c:v>15798</c:v>
                </c:pt>
                <c:pt idx="1093">
                  <c:v>16013</c:v>
                </c:pt>
                <c:pt idx="1094">
                  <c:v>16172</c:v>
                </c:pt>
                <c:pt idx="1095">
                  <c:v>16219</c:v>
                </c:pt>
                <c:pt idx="1096">
                  <c:v>16221</c:v>
                </c:pt>
                <c:pt idx="1097">
                  <c:v>16230</c:v>
                </c:pt>
                <c:pt idx="1098">
                  <c:v>16230</c:v>
                </c:pt>
                <c:pt idx="1099">
                  <c:v>16230</c:v>
                </c:pt>
                <c:pt idx="1100">
                  <c:v>16241</c:v>
                </c:pt>
                <c:pt idx="1101">
                  <c:v>16247</c:v>
                </c:pt>
                <c:pt idx="1102">
                  <c:v>16247</c:v>
                </c:pt>
                <c:pt idx="1103">
                  <c:v>16292</c:v>
                </c:pt>
                <c:pt idx="1104">
                  <c:v>16296</c:v>
                </c:pt>
                <c:pt idx="1105">
                  <c:v>16301</c:v>
                </c:pt>
                <c:pt idx="1106">
                  <c:v>16329</c:v>
                </c:pt>
                <c:pt idx="1107">
                  <c:v>16331</c:v>
                </c:pt>
                <c:pt idx="1108">
                  <c:v>16434</c:v>
                </c:pt>
                <c:pt idx="1109">
                  <c:v>16471</c:v>
                </c:pt>
                <c:pt idx="1110">
                  <c:v>16471</c:v>
                </c:pt>
                <c:pt idx="1111">
                  <c:v>16654</c:v>
                </c:pt>
                <c:pt idx="1112">
                  <c:v>16753</c:v>
                </c:pt>
                <c:pt idx="1113">
                  <c:v>16753</c:v>
                </c:pt>
                <c:pt idx="1114">
                  <c:v>16753</c:v>
                </c:pt>
                <c:pt idx="1115">
                  <c:v>16753</c:v>
                </c:pt>
                <c:pt idx="1116">
                  <c:v>16753</c:v>
                </c:pt>
                <c:pt idx="1117">
                  <c:v>16753</c:v>
                </c:pt>
                <c:pt idx="1118">
                  <c:v>16783</c:v>
                </c:pt>
                <c:pt idx="1119">
                  <c:v>16792</c:v>
                </c:pt>
                <c:pt idx="1120">
                  <c:v>16852</c:v>
                </c:pt>
                <c:pt idx="1121">
                  <c:v>16852</c:v>
                </c:pt>
                <c:pt idx="1122">
                  <c:v>16858</c:v>
                </c:pt>
                <c:pt idx="1123">
                  <c:v>16869</c:v>
                </c:pt>
                <c:pt idx="1124">
                  <c:v>16902</c:v>
                </c:pt>
                <c:pt idx="1125">
                  <c:v>16968</c:v>
                </c:pt>
                <c:pt idx="1126">
                  <c:v>16970</c:v>
                </c:pt>
                <c:pt idx="1127">
                  <c:v>17038</c:v>
                </c:pt>
                <c:pt idx="1128">
                  <c:v>17080</c:v>
                </c:pt>
                <c:pt idx="1129">
                  <c:v>17089</c:v>
                </c:pt>
                <c:pt idx="1130">
                  <c:v>17089</c:v>
                </c:pt>
                <c:pt idx="1131">
                  <c:v>17089</c:v>
                </c:pt>
                <c:pt idx="1132">
                  <c:v>17089</c:v>
                </c:pt>
                <c:pt idx="1133">
                  <c:v>17089</c:v>
                </c:pt>
                <c:pt idx="1134">
                  <c:v>17089</c:v>
                </c:pt>
                <c:pt idx="1135">
                  <c:v>17104</c:v>
                </c:pt>
                <c:pt idx="1136">
                  <c:v>17115</c:v>
                </c:pt>
                <c:pt idx="1137">
                  <c:v>17194</c:v>
                </c:pt>
                <c:pt idx="1138">
                  <c:v>17251</c:v>
                </c:pt>
                <c:pt idx="1139">
                  <c:v>17299</c:v>
                </c:pt>
                <c:pt idx="1140">
                  <c:v>17310</c:v>
                </c:pt>
                <c:pt idx="1141">
                  <c:v>17348</c:v>
                </c:pt>
                <c:pt idx="1142">
                  <c:v>17376</c:v>
                </c:pt>
                <c:pt idx="1143">
                  <c:v>17501</c:v>
                </c:pt>
                <c:pt idx="1144">
                  <c:v>17534</c:v>
                </c:pt>
                <c:pt idx="1145">
                  <c:v>17537</c:v>
                </c:pt>
                <c:pt idx="1146">
                  <c:v>17537</c:v>
                </c:pt>
                <c:pt idx="1147">
                  <c:v>17537</c:v>
                </c:pt>
                <c:pt idx="1148">
                  <c:v>17537</c:v>
                </c:pt>
                <c:pt idx="1149">
                  <c:v>17537</c:v>
                </c:pt>
                <c:pt idx="1150">
                  <c:v>17537</c:v>
                </c:pt>
                <c:pt idx="1151">
                  <c:v>17537</c:v>
                </c:pt>
                <c:pt idx="1152">
                  <c:v>17537</c:v>
                </c:pt>
                <c:pt idx="1153">
                  <c:v>17631</c:v>
                </c:pt>
                <c:pt idx="1154">
                  <c:v>17640</c:v>
                </c:pt>
                <c:pt idx="1155">
                  <c:v>17681</c:v>
                </c:pt>
                <c:pt idx="1156">
                  <c:v>17734</c:v>
                </c:pt>
                <c:pt idx="1157">
                  <c:v>17754</c:v>
                </c:pt>
                <c:pt idx="1158">
                  <c:v>17820</c:v>
                </c:pt>
                <c:pt idx="1159">
                  <c:v>17844</c:v>
                </c:pt>
                <c:pt idx="1160">
                  <c:v>17914</c:v>
                </c:pt>
                <c:pt idx="1161">
                  <c:v>17914</c:v>
                </c:pt>
                <c:pt idx="1162">
                  <c:v>18002</c:v>
                </c:pt>
                <c:pt idx="1163">
                  <c:v>18002</c:v>
                </c:pt>
                <c:pt idx="1164">
                  <c:v>18002</c:v>
                </c:pt>
                <c:pt idx="1165">
                  <c:v>18051</c:v>
                </c:pt>
                <c:pt idx="1166">
                  <c:v>18070</c:v>
                </c:pt>
                <c:pt idx="1167">
                  <c:v>18075</c:v>
                </c:pt>
                <c:pt idx="1168">
                  <c:v>18086</c:v>
                </c:pt>
                <c:pt idx="1169">
                  <c:v>18108</c:v>
                </c:pt>
                <c:pt idx="1170">
                  <c:v>18108</c:v>
                </c:pt>
                <c:pt idx="1171">
                  <c:v>18130</c:v>
                </c:pt>
                <c:pt idx="1172">
                  <c:v>18130</c:v>
                </c:pt>
                <c:pt idx="1173">
                  <c:v>18180</c:v>
                </c:pt>
                <c:pt idx="1174">
                  <c:v>18182</c:v>
                </c:pt>
                <c:pt idx="1175">
                  <c:v>18272</c:v>
                </c:pt>
                <c:pt idx="1176">
                  <c:v>18279</c:v>
                </c:pt>
                <c:pt idx="1177">
                  <c:v>18330</c:v>
                </c:pt>
                <c:pt idx="1178">
                  <c:v>18338</c:v>
                </c:pt>
                <c:pt idx="1179">
                  <c:v>18347</c:v>
                </c:pt>
                <c:pt idx="1180">
                  <c:v>18349</c:v>
                </c:pt>
                <c:pt idx="1181">
                  <c:v>18471.5</c:v>
                </c:pt>
                <c:pt idx="1182">
                  <c:v>18549</c:v>
                </c:pt>
                <c:pt idx="1183">
                  <c:v>18587</c:v>
                </c:pt>
                <c:pt idx="1184">
                  <c:v>18587</c:v>
                </c:pt>
                <c:pt idx="1185">
                  <c:v>18636.5</c:v>
                </c:pt>
                <c:pt idx="1186">
                  <c:v>18636.5</c:v>
                </c:pt>
                <c:pt idx="1187">
                  <c:v>18660.5</c:v>
                </c:pt>
                <c:pt idx="1188">
                  <c:v>18660.5</c:v>
                </c:pt>
                <c:pt idx="1189">
                  <c:v>18682.5</c:v>
                </c:pt>
                <c:pt idx="1190">
                  <c:v>18682.5</c:v>
                </c:pt>
                <c:pt idx="1191">
                  <c:v>18695</c:v>
                </c:pt>
                <c:pt idx="1192">
                  <c:v>18695</c:v>
                </c:pt>
                <c:pt idx="1193">
                  <c:v>18780</c:v>
                </c:pt>
                <c:pt idx="1194">
                  <c:v>18826</c:v>
                </c:pt>
                <c:pt idx="1195">
                  <c:v>18826</c:v>
                </c:pt>
                <c:pt idx="1196">
                  <c:v>18826</c:v>
                </c:pt>
                <c:pt idx="1197">
                  <c:v>18826</c:v>
                </c:pt>
                <c:pt idx="1198">
                  <c:v>18878</c:v>
                </c:pt>
                <c:pt idx="1199">
                  <c:v>18934</c:v>
                </c:pt>
                <c:pt idx="1200">
                  <c:v>19045</c:v>
                </c:pt>
                <c:pt idx="1201">
                  <c:v>19353</c:v>
                </c:pt>
                <c:pt idx="1202">
                  <c:v>19353</c:v>
                </c:pt>
                <c:pt idx="1203">
                  <c:v>19416</c:v>
                </c:pt>
                <c:pt idx="1204">
                  <c:v>19436</c:v>
                </c:pt>
                <c:pt idx="1205">
                  <c:v>19451</c:v>
                </c:pt>
                <c:pt idx="1206">
                  <c:v>19597</c:v>
                </c:pt>
                <c:pt idx="1207">
                  <c:v>19597</c:v>
                </c:pt>
                <c:pt idx="1208">
                  <c:v>19597</c:v>
                </c:pt>
                <c:pt idx="1209">
                  <c:v>19597</c:v>
                </c:pt>
                <c:pt idx="1210">
                  <c:v>19638</c:v>
                </c:pt>
                <c:pt idx="1211">
                  <c:v>19671</c:v>
                </c:pt>
                <c:pt idx="1212">
                  <c:v>19693</c:v>
                </c:pt>
                <c:pt idx="1213">
                  <c:v>19712</c:v>
                </c:pt>
                <c:pt idx="1214">
                  <c:v>19712</c:v>
                </c:pt>
                <c:pt idx="1215">
                  <c:v>19712</c:v>
                </c:pt>
                <c:pt idx="1216">
                  <c:v>19955</c:v>
                </c:pt>
                <c:pt idx="1217">
                  <c:v>19955</c:v>
                </c:pt>
                <c:pt idx="1218">
                  <c:v>19957</c:v>
                </c:pt>
                <c:pt idx="1219">
                  <c:v>19957</c:v>
                </c:pt>
                <c:pt idx="1220">
                  <c:v>20043</c:v>
                </c:pt>
                <c:pt idx="1221">
                  <c:v>20043</c:v>
                </c:pt>
                <c:pt idx="1222">
                  <c:v>20043</c:v>
                </c:pt>
                <c:pt idx="1223">
                  <c:v>20079</c:v>
                </c:pt>
                <c:pt idx="1224">
                  <c:v>20081</c:v>
                </c:pt>
                <c:pt idx="1225">
                  <c:v>20099</c:v>
                </c:pt>
                <c:pt idx="1226">
                  <c:v>20112</c:v>
                </c:pt>
                <c:pt idx="1227">
                  <c:v>20114</c:v>
                </c:pt>
                <c:pt idx="1228">
                  <c:v>20123</c:v>
                </c:pt>
                <c:pt idx="1229">
                  <c:v>20123</c:v>
                </c:pt>
                <c:pt idx="1230">
                  <c:v>20132</c:v>
                </c:pt>
                <c:pt idx="1231">
                  <c:v>20145</c:v>
                </c:pt>
                <c:pt idx="1232">
                  <c:v>20154</c:v>
                </c:pt>
                <c:pt idx="1233">
                  <c:v>20263.5</c:v>
                </c:pt>
                <c:pt idx="1234">
                  <c:v>20313</c:v>
                </c:pt>
                <c:pt idx="1235">
                  <c:v>20313</c:v>
                </c:pt>
                <c:pt idx="1236">
                  <c:v>20315</c:v>
                </c:pt>
                <c:pt idx="1237">
                  <c:v>20315</c:v>
                </c:pt>
                <c:pt idx="1238">
                  <c:v>20315</c:v>
                </c:pt>
                <c:pt idx="1239">
                  <c:v>20362</c:v>
                </c:pt>
                <c:pt idx="1240">
                  <c:v>20362</c:v>
                </c:pt>
                <c:pt idx="1241">
                  <c:v>20362</c:v>
                </c:pt>
                <c:pt idx="1242">
                  <c:v>20504</c:v>
                </c:pt>
                <c:pt idx="1243">
                  <c:v>20688</c:v>
                </c:pt>
                <c:pt idx="1244">
                  <c:v>20820</c:v>
                </c:pt>
                <c:pt idx="1245">
                  <c:v>21066</c:v>
                </c:pt>
                <c:pt idx="1246">
                  <c:v>21333</c:v>
                </c:pt>
                <c:pt idx="1247">
                  <c:v>21334</c:v>
                </c:pt>
                <c:pt idx="1248">
                  <c:v>21334</c:v>
                </c:pt>
                <c:pt idx="1249">
                  <c:v>21428</c:v>
                </c:pt>
                <c:pt idx="1250">
                  <c:v>21429.5</c:v>
                </c:pt>
                <c:pt idx="1251">
                  <c:v>21494</c:v>
                </c:pt>
                <c:pt idx="1252">
                  <c:v>21494</c:v>
                </c:pt>
                <c:pt idx="1253">
                  <c:v>21494</c:v>
                </c:pt>
                <c:pt idx="1254">
                  <c:v>21494</c:v>
                </c:pt>
                <c:pt idx="1255">
                  <c:v>21513</c:v>
                </c:pt>
                <c:pt idx="1256">
                  <c:v>21556.5</c:v>
                </c:pt>
                <c:pt idx="1257">
                  <c:v>21667</c:v>
                </c:pt>
                <c:pt idx="1258">
                  <c:v>21731</c:v>
                </c:pt>
                <c:pt idx="1259">
                  <c:v>22002.5</c:v>
                </c:pt>
                <c:pt idx="1260">
                  <c:v>22104</c:v>
                </c:pt>
                <c:pt idx="1261">
                  <c:v>22123.5</c:v>
                </c:pt>
                <c:pt idx="1262">
                  <c:v>22169.5</c:v>
                </c:pt>
                <c:pt idx="1263">
                  <c:v>22177</c:v>
                </c:pt>
                <c:pt idx="1264">
                  <c:v>22184.5</c:v>
                </c:pt>
                <c:pt idx="1265">
                  <c:v>22184.5</c:v>
                </c:pt>
                <c:pt idx="1266">
                  <c:v>22226.5</c:v>
                </c:pt>
                <c:pt idx="1267">
                  <c:v>22254</c:v>
                </c:pt>
                <c:pt idx="1268">
                  <c:v>22323.5</c:v>
                </c:pt>
                <c:pt idx="1269">
                  <c:v>22338.5</c:v>
                </c:pt>
                <c:pt idx="1270">
                  <c:v>22367.5</c:v>
                </c:pt>
                <c:pt idx="1271">
                  <c:v>22368</c:v>
                </c:pt>
                <c:pt idx="1272">
                  <c:v>22386</c:v>
                </c:pt>
                <c:pt idx="1273">
                  <c:v>22388</c:v>
                </c:pt>
                <c:pt idx="1274">
                  <c:v>22419</c:v>
                </c:pt>
                <c:pt idx="1275">
                  <c:v>22618</c:v>
                </c:pt>
                <c:pt idx="1276">
                  <c:v>22624</c:v>
                </c:pt>
                <c:pt idx="1277">
                  <c:v>22743</c:v>
                </c:pt>
                <c:pt idx="1278">
                  <c:v>23079</c:v>
                </c:pt>
                <c:pt idx="1279">
                  <c:v>23579</c:v>
                </c:pt>
                <c:pt idx="1280">
                  <c:v>23595</c:v>
                </c:pt>
                <c:pt idx="1281">
                  <c:v>23597</c:v>
                </c:pt>
                <c:pt idx="1282">
                  <c:v>24045</c:v>
                </c:pt>
                <c:pt idx="1283">
                  <c:v>24045</c:v>
                </c:pt>
                <c:pt idx="1284">
                  <c:v>24158</c:v>
                </c:pt>
                <c:pt idx="1285">
                  <c:v>24176.5</c:v>
                </c:pt>
                <c:pt idx="1286">
                  <c:v>24218.5</c:v>
                </c:pt>
                <c:pt idx="1287">
                  <c:v>24264.5</c:v>
                </c:pt>
                <c:pt idx="1288">
                  <c:v>24281</c:v>
                </c:pt>
                <c:pt idx="1289">
                  <c:v>24342</c:v>
                </c:pt>
                <c:pt idx="1290">
                  <c:v>24410</c:v>
                </c:pt>
                <c:pt idx="1291">
                  <c:v>24741</c:v>
                </c:pt>
                <c:pt idx="1292">
                  <c:v>24977</c:v>
                </c:pt>
                <c:pt idx="1293">
                  <c:v>25435</c:v>
                </c:pt>
                <c:pt idx="1294">
                  <c:v>25506</c:v>
                </c:pt>
                <c:pt idx="1295">
                  <c:v>25517</c:v>
                </c:pt>
                <c:pt idx="1296">
                  <c:v>25587</c:v>
                </c:pt>
                <c:pt idx="1297">
                  <c:v>25987</c:v>
                </c:pt>
                <c:pt idx="1298">
                  <c:v>26303</c:v>
                </c:pt>
                <c:pt idx="1299">
                  <c:v>26303</c:v>
                </c:pt>
                <c:pt idx="1300">
                  <c:v>26314</c:v>
                </c:pt>
                <c:pt idx="1301">
                  <c:v>26314</c:v>
                </c:pt>
                <c:pt idx="1302">
                  <c:v>26677.5</c:v>
                </c:pt>
                <c:pt idx="1303">
                  <c:v>26845</c:v>
                </c:pt>
                <c:pt idx="1304">
                  <c:v>26847</c:v>
                </c:pt>
                <c:pt idx="1305">
                  <c:v>26865</c:v>
                </c:pt>
                <c:pt idx="1306">
                  <c:v>27399</c:v>
                </c:pt>
                <c:pt idx="1307">
                  <c:v>27402.5</c:v>
                </c:pt>
                <c:pt idx="1308">
                  <c:v>27440</c:v>
                </c:pt>
                <c:pt idx="1309">
                  <c:v>27493</c:v>
                </c:pt>
                <c:pt idx="1310">
                  <c:v>27504</c:v>
                </c:pt>
                <c:pt idx="1311">
                  <c:v>27583</c:v>
                </c:pt>
                <c:pt idx="1312">
                  <c:v>27599</c:v>
                </c:pt>
                <c:pt idx="1313">
                  <c:v>27995.5</c:v>
                </c:pt>
                <c:pt idx="1314">
                  <c:v>27996</c:v>
                </c:pt>
                <c:pt idx="1315">
                  <c:v>27999.5</c:v>
                </c:pt>
                <c:pt idx="1316">
                  <c:v>28002</c:v>
                </c:pt>
                <c:pt idx="1317">
                  <c:v>28086</c:v>
                </c:pt>
                <c:pt idx="1318">
                  <c:v>28222</c:v>
                </c:pt>
                <c:pt idx="1319">
                  <c:v>28238</c:v>
                </c:pt>
                <c:pt idx="1320">
                  <c:v>28366.5</c:v>
                </c:pt>
                <c:pt idx="1321">
                  <c:v>28367</c:v>
                </c:pt>
                <c:pt idx="1322">
                  <c:v>28685</c:v>
                </c:pt>
                <c:pt idx="1323">
                  <c:v>28837</c:v>
                </c:pt>
                <c:pt idx="1324">
                  <c:v>29500</c:v>
                </c:pt>
                <c:pt idx="1325">
                  <c:v>30150</c:v>
                </c:pt>
                <c:pt idx="1326">
                  <c:v>30298</c:v>
                </c:pt>
                <c:pt idx="1327">
                  <c:v>30352</c:v>
                </c:pt>
                <c:pt idx="1328">
                  <c:v>30405</c:v>
                </c:pt>
                <c:pt idx="1329">
                  <c:v>30462</c:v>
                </c:pt>
                <c:pt idx="1330">
                  <c:v>30792</c:v>
                </c:pt>
                <c:pt idx="1331">
                  <c:v>30855</c:v>
                </c:pt>
                <c:pt idx="1332">
                  <c:v>30860.5</c:v>
                </c:pt>
                <c:pt idx="1333">
                  <c:v>30862.5</c:v>
                </c:pt>
                <c:pt idx="1334">
                  <c:v>31000</c:v>
                </c:pt>
                <c:pt idx="1335">
                  <c:v>31062</c:v>
                </c:pt>
                <c:pt idx="1336">
                  <c:v>31540</c:v>
                </c:pt>
                <c:pt idx="1337">
                  <c:v>31571</c:v>
                </c:pt>
                <c:pt idx="1338">
                  <c:v>31716</c:v>
                </c:pt>
                <c:pt idx="1339">
                  <c:v>32280</c:v>
                </c:pt>
                <c:pt idx="1340">
                  <c:v>32298</c:v>
                </c:pt>
              </c:numCache>
            </c:numRef>
          </c:xVal>
          <c:yVal>
            <c:numRef>
              <c:f>Active!$K$21:$K$1844</c:f>
              <c:numCache>
                <c:formatCode>General</c:formatCode>
                <c:ptCount val="1824"/>
                <c:pt idx="149">
                  <c:v>5.971800179395359E-3</c:v>
                </c:pt>
                <c:pt idx="150">
                  <c:v>5.971800179395359E-3</c:v>
                </c:pt>
                <c:pt idx="152">
                  <c:v>6.0825999316875823E-3</c:v>
                </c:pt>
                <c:pt idx="153">
                  <c:v>6.0825999316875823E-3</c:v>
                </c:pt>
                <c:pt idx="155">
                  <c:v>5.7818999557639472E-3</c:v>
                </c:pt>
                <c:pt idx="156">
                  <c:v>5.7818999557639472E-3</c:v>
                </c:pt>
                <c:pt idx="269">
                  <c:v>-4.0319999970961362E-4</c:v>
                </c:pt>
                <c:pt idx="298">
                  <c:v>-1.0256599998683669E-2</c:v>
                </c:pt>
                <c:pt idx="316">
                  <c:v>2.6394999949843623E-3</c:v>
                </c:pt>
                <c:pt idx="474">
                  <c:v>6.6649999644141644E-4</c:v>
                </c:pt>
                <c:pt idx="831">
                  <c:v>5.5994998256210238E-3</c:v>
                </c:pt>
                <c:pt idx="832">
                  <c:v>5.5994998256210238E-3</c:v>
                </c:pt>
                <c:pt idx="849">
                  <c:v>5.2849998828605749E-3</c:v>
                </c:pt>
                <c:pt idx="850">
                  <c:v>5.2849998828605749E-3</c:v>
                </c:pt>
                <c:pt idx="868">
                  <c:v>6.0773001969209872E-3</c:v>
                </c:pt>
                <c:pt idx="869">
                  <c:v>6.0773001969209872E-3</c:v>
                </c:pt>
                <c:pt idx="1039">
                  <c:v>4.092500006663613E-3</c:v>
                </c:pt>
                <c:pt idx="1042">
                  <c:v>4.4272000013734214E-3</c:v>
                </c:pt>
                <c:pt idx="1074">
                  <c:v>9.2206999979680404E-3</c:v>
                </c:pt>
                <c:pt idx="1089">
                  <c:v>-3.243000028305687E-4</c:v>
                </c:pt>
                <c:pt idx="1102">
                  <c:v>4.7018999975989573E-3</c:v>
                </c:pt>
                <c:pt idx="1105">
                  <c:v>1.1187700001755729E-2</c:v>
                </c:pt>
                <c:pt idx="1109">
                  <c:v>4.4966999994358048E-3</c:v>
                </c:pt>
                <c:pt idx="1110">
                  <c:v>4.5467000018106773E-3</c:v>
                </c:pt>
                <c:pt idx="1111">
                  <c:v>6.9157999969320372E-3</c:v>
                </c:pt>
                <c:pt idx="1112">
                  <c:v>3.6080999998375773E-3</c:v>
                </c:pt>
                <c:pt idx="1113">
                  <c:v>3.6280999993323348E-3</c:v>
                </c:pt>
                <c:pt idx="1114">
                  <c:v>3.9981000008992851E-3</c:v>
                </c:pt>
                <c:pt idx="1115">
                  <c:v>4.008099997008685E-3</c:v>
                </c:pt>
                <c:pt idx="1116">
                  <c:v>4.2080999992322177E-3</c:v>
                </c:pt>
                <c:pt idx="1117">
                  <c:v>4.2381000021123327E-3</c:v>
                </c:pt>
                <c:pt idx="1119">
                  <c:v>4.2383999971207231E-3</c:v>
                </c:pt>
                <c:pt idx="1120">
                  <c:v>4.000399996584747E-3</c:v>
                </c:pt>
                <c:pt idx="1121">
                  <c:v>4.1003999940585345E-3</c:v>
                </c:pt>
                <c:pt idx="1128">
                  <c:v>4.2160000011790544E-3</c:v>
                </c:pt>
                <c:pt idx="1130">
                  <c:v>8.5153000036370941E-3</c:v>
                </c:pt>
                <c:pt idx="1132">
                  <c:v>1.2715299999399576E-2</c:v>
                </c:pt>
                <c:pt idx="1134">
                  <c:v>1.4815300004556775E-2</c:v>
                </c:pt>
                <c:pt idx="1141">
                  <c:v>4.2395999989821576E-3</c:v>
                </c:pt>
                <c:pt idx="1142">
                  <c:v>4.2151999950874597E-3</c:v>
                </c:pt>
                <c:pt idx="1146">
                  <c:v>5.4248999949777499E-3</c:v>
                </c:pt>
                <c:pt idx="1148">
                  <c:v>1.3024899999436457E-2</c:v>
                </c:pt>
                <c:pt idx="1150">
                  <c:v>1.5124899997317698E-2</c:v>
                </c:pt>
                <c:pt idx="1152">
                  <c:v>1.6524899998330511E-2</c:v>
                </c:pt>
                <c:pt idx="1154">
                  <c:v>4.328000002715271E-3</c:v>
                </c:pt>
                <c:pt idx="1168">
                  <c:v>4.0822000009939075E-3</c:v>
                </c:pt>
                <c:pt idx="1170">
                  <c:v>6.881599998450838E-3</c:v>
                </c:pt>
                <c:pt idx="1172">
                  <c:v>3.3731000003172085E-2</c:v>
                </c:pt>
                <c:pt idx="1173">
                  <c:v>3.6859999963780865E-3</c:v>
                </c:pt>
                <c:pt idx="1175">
                  <c:v>1.8343999981880188E-3</c:v>
                </c:pt>
                <c:pt idx="1177">
                  <c:v>8.0410000009578653E-3</c:v>
                </c:pt>
                <c:pt idx="1181">
                  <c:v>-1.5144499993766658E-3</c:v>
                </c:pt>
                <c:pt idx="1183">
                  <c:v>3.7098999964655377E-3</c:v>
                </c:pt>
                <c:pt idx="1184">
                  <c:v>3.7098999964655377E-3</c:v>
                </c:pt>
                <c:pt idx="1185">
                  <c:v>3.6060499987797812E-3</c:v>
                </c:pt>
                <c:pt idx="1186">
                  <c:v>3.6060499987797812E-3</c:v>
                </c:pt>
                <c:pt idx="1187">
                  <c:v>2.4708499986445531E-3</c:v>
                </c:pt>
                <c:pt idx="1188">
                  <c:v>2.4708499986445531E-3</c:v>
                </c:pt>
                <c:pt idx="1189">
                  <c:v>3.1802500016056001E-3</c:v>
                </c:pt>
                <c:pt idx="1190">
                  <c:v>3.1802500016056001E-3</c:v>
                </c:pt>
                <c:pt idx="1191">
                  <c:v>3.9015000002109446E-3</c:v>
                </c:pt>
                <c:pt idx="1192">
                  <c:v>3.9015000002109446E-3</c:v>
                </c:pt>
                <c:pt idx="1195">
                  <c:v>-1.6859799994563218E-2</c:v>
                </c:pt>
                <c:pt idx="1197">
                  <c:v>-1.8979999731527641E-4</c:v>
                </c:pt>
                <c:pt idx="1199">
                  <c:v>3.0717999979970045E-3</c:v>
                </c:pt>
                <c:pt idx="1202">
                  <c:v>2.5281000052927993E-3</c:v>
                </c:pt>
                <c:pt idx="1204">
                  <c:v>3.5771999973803759E-3</c:v>
                </c:pt>
                <c:pt idx="1205">
                  <c:v>3.4427000064169988E-3</c:v>
                </c:pt>
                <c:pt idx="1206">
                  <c:v>2.2868999949423596E-3</c:v>
                </c:pt>
                <c:pt idx="1207">
                  <c:v>2.8068999963579699E-3</c:v>
                </c:pt>
                <c:pt idx="1209">
                  <c:v>1.6696899998351E-2</c:v>
                </c:pt>
                <c:pt idx="1213">
                  <c:v>3.5023999953409657E-3</c:v>
                </c:pt>
                <c:pt idx="1214">
                  <c:v>3.5023999953409657E-3</c:v>
                </c:pt>
                <c:pt idx="1215">
                  <c:v>3.5223999948357232E-3</c:v>
                </c:pt>
                <c:pt idx="1217">
                  <c:v>3.5334999993210658E-3</c:v>
                </c:pt>
                <c:pt idx="1219">
                  <c:v>4.5489000040106475E-3</c:v>
                </c:pt>
                <c:pt idx="1221">
                  <c:v>3.7511000045924447E-3</c:v>
                </c:pt>
                <c:pt idx="1222">
                  <c:v>3.7511000045924447E-3</c:v>
                </c:pt>
                <c:pt idx="1223">
                  <c:v>3.9383000039379112E-3</c:v>
                </c:pt>
                <c:pt idx="1224">
                  <c:v>3.7937000015517697E-3</c:v>
                </c:pt>
                <c:pt idx="1225">
                  <c:v>3.9923000003909692E-3</c:v>
                </c:pt>
                <c:pt idx="1226">
                  <c:v>4.5023999991826713E-3</c:v>
                </c:pt>
                <c:pt idx="1227">
                  <c:v>4.2577999993227422E-3</c:v>
                </c:pt>
                <c:pt idx="1229">
                  <c:v>5.157100000360515E-3</c:v>
                </c:pt>
                <c:pt idx="1230">
                  <c:v>4.6564000003854744E-3</c:v>
                </c:pt>
                <c:pt idx="1233">
                  <c:v>2.4239500053226948E-3</c:v>
                </c:pt>
                <c:pt idx="1234">
                  <c:v>1.920100003189873E-3</c:v>
                </c:pt>
                <c:pt idx="1235">
                  <c:v>1.960100002179388E-3</c:v>
                </c:pt>
                <c:pt idx="1236">
                  <c:v>4.0855000042938627E-3</c:v>
                </c:pt>
                <c:pt idx="1237">
                  <c:v>4.0855000042938627E-3</c:v>
                </c:pt>
                <c:pt idx="1238">
                  <c:v>4.7755000050528906E-3</c:v>
                </c:pt>
                <c:pt idx="1239">
                  <c:v>4.1973999977926724E-3</c:v>
                </c:pt>
                <c:pt idx="1240">
                  <c:v>4.1973999977926724E-3</c:v>
                </c:pt>
                <c:pt idx="1242">
                  <c:v>-8.3919999451609328E-4</c:v>
                </c:pt>
                <c:pt idx="1243">
                  <c:v>5.5576000013388693E-3</c:v>
                </c:pt>
                <c:pt idx="1244">
                  <c:v>4.1139999957522377E-3</c:v>
                </c:pt>
                <c:pt idx="1245">
                  <c:v>4.2281999994884245E-3</c:v>
                </c:pt>
                <c:pt idx="1247">
                  <c:v>3.5518000004230998E-3</c:v>
                </c:pt>
                <c:pt idx="1248">
                  <c:v>4.5517999969888479E-3</c:v>
                </c:pt>
                <c:pt idx="1249">
                  <c:v>4.5555999968200922E-3</c:v>
                </c:pt>
                <c:pt idx="1250">
                  <c:v>4.5221500040497631E-3</c:v>
                </c:pt>
                <c:pt idx="1252">
                  <c:v>5.0138000005972572E-3</c:v>
                </c:pt>
                <c:pt idx="1254">
                  <c:v>1.1313800001516938E-2</c:v>
                </c:pt>
                <c:pt idx="1255">
                  <c:v>4.4600999972317368E-3</c:v>
                </c:pt>
                <c:pt idx="1256">
                  <c:v>4.4900499997311272E-3</c:v>
                </c:pt>
                <c:pt idx="1257">
                  <c:v>4.225899996527005E-3</c:v>
                </c:pt>
                <c:pt idx="1258">
                  <c:v>4.098699995665811E-3</c:v>
                </c:pt>
                <c:pt idx="1259">
                  <c:v>1.454425000702031E-2</c:v>
                </c:pt>
                <c:pt idx="1260">
                  <c:v>3.7808000051882118E-3</c:v>
                </c:pt>
                <c:pt idx="1261">
                  <c:v>6.9459500009543262E-3</c:v>
                </c:pt>
                <c:pt idx="1262">
                  <c:v>1.1020149999239948E-2</c:v>
                </c:pt>
                <c:pt idx="1263">
                  <c:v>1.0152899994864129E-2</c:v>
                </c:pt>
                <c:pt idx="1264">
                  <c:v>7.7856499992776662E-3</c:v>
                </c:pt>
                <c:pt idx="1266">
                  <c:v>6.6490499957581051E-3</c:v>
                </c:pt>
                <c:pt idx="1267">
                  <c:v>4.735800001071766E-3</c:v>
                </c:pt>
                <c:pt idx="1268">
                  <c:v>4.2859500026679598E-3</c:v>
                </c:pt>
                <c:pt idx="1269">
                  <c:v>4.9514499987708405E-3</c:v>
                </c:pt>
                <c:pt idx="1270">
                  <c:v>3.5047499986831099E-3</c:v>
                </c:pt>
                <c:pt idx="1271">
                  <c:v>2.0936000000801869E-3</c:v>
                </c:pt>
                <c:pt idx="1272">
                  <c:v>2.1922000014455989E-3</c:v>
                </c:pt>
                <c:pt idx="1274">
                  <c:v>2.2563000020454638E-3</c:v>
                </c:pt>
                <c:pt idx="1275">
                  <c:v>3.5186000022804365E-3</c:v>
                </c:pt>
                <c:pt idx="1276">
                  <c:v>4.3847999986610375E-3</c:v>
                </c:pt>
                <c:pt idx="1277">
                  <c:v>3.6310999930719845E-3</c:v>
                </c:pt>
                <c:pt idx="1278">
                  <c:v>3.0382999975699931E-3</c:v>
                </c:pt>
                <c:pt idx="1279">
                  <c:v>2.7883000002475455E-3</c:v>
                </c:pt>
                <c:pt idx="1280">
                  <c:v>2.6314999995520338E-3</c:v>
                </c:pt>
                <c:pt idx="1281">
                  <c:v>1.8868999977712519E-3</c:v>
                </c:pt>
                <c:pt idx="1282">
                  <c:v>1.9965000028605573E-3</c:v>
                </c:pt>
                <c:pt idx="1283">
                  <c:v>1.9965000028605573E-3</c:v>
                </c:pt>
                <c:pt idx="1284">
                  <c:v>1.7766000019037165E-3</c:v>
                </c:pt>
                <c:pt idx="1286">
                  <c:v>1.7274499987252057E-3</c:v>
                </c:pt>
                <c:pt idx="1287">
                  <c:v>1.4016500063007697E-3</c:v>
                </c:pt>
                <c:pt idx="1288">
                  <c:v>1.7337000026600435E-3</c:v>
                </c:pt>
                <c:pt idx="1289">
                  <c:v>1.6133999961311929E-3</c:v>
                </c:pt>
                <c:pt idx="1291">
                  <c:v>1.2757000004057772E-3</c:v>
                </c:pt>
                <c:pt idx="1292">
                  <c:v>1.0129000002052635E-3</c:v>
                </c:pt>
                <c:pt idx="1293">
                  <c:v>1.0994999975082465E-3</c:v>
                </c:pt>
                <c:pt idx="1294">
                  <c:v>5.1619999430840835E-4</c:v>
                </c:pt>
                <c:pt idx="1295">
                  <c:v>7.7089999831514433E-4</c:v>
                </c:pt>
                <c:pt idx="1296">
                  <c:v>8.099000042420812E-4</c:v>
                </c:pt>
                <c:pt idx="1297">
                  <c:v>6.8989999999757856E-4</c:v>
                </c:pt>
                <c:pt idx="1299">
                  <c:v>1.4310010010376573E-4</c:v>
                </c:pt>
                <c:pt idx="1300">
                  <c:v>4.2978000055882148E-3</c:v>
                </c:pt>
                <c:pt idx="1301">
                  <c:v>4.2978002165909857E-3</c:v>
                </c:pt>
                <c:pt idx="1302">
                  <c:v>-1.1082499986514449E-3</c:v>
                </c:pt>
                <c:pt idx="1303">
                  <c:v>-8.4349999815458432E-4</c:v>
                </c:pt>
                <c:pt idx="1304">
                  <c:v>-1.8809999892255291E-4</c:v>
                </c:pt>
                <c:pt idx="1305">
                  <c:v>1.1050000466639176E-4</c:v>
                </c:pt>
                <c:pt idx="1306">
                  <c:v>-4.9769999895943329E-4</c:v>
                </c:pt>
                <c:pt idx="1307">
                  <c:v>1.0242499993182719E-3</c:v>
                </c:pt>
                <c:pt idx="1308">
                  <c:v>-1.0120000006281771E-3</c:v>
                </c:pt>
                <c:pt idx="1310">
                  <c:v>-7.3920000431826338E-4</c:v>
                </c:pt>
                <c:pt idx="1311">
                  <c:v>-8.0089999391930178E-4</c:v>
                </c:pt>
                <c:pt idx="1312">
                  <c:v>-1.6977000050246716E-3</c:v>
                </c:pt>
                <c:pt idx="1313">
                  <c:v>-9.9965000117663294E-4</c:v>
                </c:pt>
                <c:pt idx="1314">
                  <c:v>-2.1107999928062782E-3</c:v>
                </c:pt>
                <c:pt idx="1315">
                  <c:v>-1.6888500031200238E-3</c:v>
                </c:pt>
                <c:pt idx="1316">
                  <c:v>-1.844600003096275E-3</c:v>
                </c:pt>
                <c:pt idx="1317">
                  <c:v>-1.5178000030573457E-3</c:v>
                </c:pt>
                <c:pt idx="1318">
                  <c:v>-2.4505999972461723E-3</c:v>
                </c:pt>
                <c:pt idx="1319">
                  <c:v>-2.7074000026914291E-3</c:v>
                </c:pt>
                <c:pt idx="1320">
                  <c:v>-4.9729499951354228E-3</c:v>
                </c:pt>
                <c:pt idx="1321">
                  <c:v>-3.2840999992913567E-3</c:v>
                </c:pt>
                <c:pt idx="1322">
                  <c:v>-3.5754999989876524E-3</c:v>
                </c:pt>
                <c:pt idx="1323">
                  <c:v>-3.36510000488488E-3</c:v>
                </c:pt>
                <c:pt idx="1324">
                  <c:v>-4.9500000022817403E-3</c:v>
                </c:pt>
                <c:pt idx="1325">
                  <c:v>-6.9450000009965152E-3</c:v>
                </c:pt>
                <c:pt idx="1326">
                  <c:v>-7.9454000006080605E-3</c:v>
                </c:pt>
                <c:pt idx="1327">
                  <c:v>-7.7495999939856119E-3</c:v>
                </c:pt>
                <c:pt idx="1328">
                  <c:v>-7.7315000016824342E-3</c:v>
                </c:pt>
                <c:pt idx="1329">
                  <c:v>-7.9026000021258369E-3</c:v>
                </c:pt>
                <c:pt idx="1330">
                  <c:v>-8.2615999926929362E-3</c:v>
                </c:pt>
                <c:pt idx="1331">
                  <c:v>-8.5665000005974434E-3</c:v>
                </c:pt>
                <c:pt idx="1333">
                  <c:v>-9.0337500078021549E-3</c:v>
                </c:pt>
                <c:pt idx="1334">
                  <c:v>-7.100000002537854E-3</c:v>
                </c:pt>
                <c:pt idx="1335">
                  <c:v>-9.1525997850112617E-3</c:v>
                </c:pt>
                <c:pt idx="1336">
                  <c:v>-1.0042000001703855E-2</c:v>
                </c:pt>
                <c:pt idx="1337">
                  <c:v>-9.9333000034675933E-3</c:v>
                </c:pt>
                <c:pt idx="1338">
                  <c:v>-1.0266799996315967E-2</c:v>
                </c:pt>
                <c:pt idx="1339">
                  <c:v>-1.1444000003393739E-2</c:v>
                </c:pt>
                <c:pt idx="1340">
                  <c:v>-9.5453999965684488E-3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1B-40CE-8B8B-4A0049C67B35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Active!$F$21:$F$1844</c:f>
              <c:numCache>
                <c:formatCode>General</c:formatCode>
                <c:ptCount val="1824"/>
                <c:pt idx="0">
                  <c:v>-50229</c:v>
                </c:pt>
                <c:pt idx="1">
                  <c:v>-49258</c:v>
                </c:pt>
                <c:pt idx="2">
                  <c:v>-48352</c:v>
                </c:pt>
                <c:pt idx="3">
                  <c:v>-47713</c:v>
                </c:pt>
                <c:pt idx="4">
                  <c:v>-46768</c:v>
                </c:pt>
                <c:pt idx="5">
                  <c:v>-46672.5</c:v>
                </c:pt>
                <c:pt idx="6">
                  <c:v>-46083</c:v>
                </c:pt>
                <c:pt idx="7">
                  <c:v>-45603.5</c:v>
                </c:pt>
                <c:pt idx="8">
                  <c:v>-45466</c:v>
                </c:pt>
                <c:pt idx="9">
                  <c:v>-45356</c:v>
                </c:pt>
                <c:pt idx="10">
                  <c:v>-44902</c:v>
                </c:pt>
                <c:pt idx="11">
                  <c:v>-44647</c:v>
                </c:pt>
                <c:pt idx="12">
                  <c:v>-44366</c:v>
                </c:pt>
                <c:pt idx="13">
                  <c:v>-44076</c:v>
                </c:pt>
                <c:pt idx="14">
                  <c:v>-44019</c:v>
                </c:pt>
                <c:pt idx="15">
                  <c:v>-43931</c:v>
                </c:pt>
                <c:pt idx="16">
                  <c:v>-43426</c:v>
                </c:pt>
                <c:pt idx="17">
                  <c:v>-42921</c:v>
                </c:pt>
                <c:pt idx="18">
                  <c:v>-42840</c:v>
                </c:pt>
                <c:pt idx="19">
                  <c:v>-42829</c:v>
                </c:pt>
                <c:pt idx="20">
                  <c:v>-42778</c:v>
                </c:pt>
                <c:pt idx="21">
                  <c:v>-41985</c:v>
                </c:pt>
                <c:pt idx="22">
                  <c:v>-41729</c:v>
                </c:pt>
                <c:pt idx="23">
                  <c:v>-41540</c:v>
                </c:pt>
                <c:pt idx="24">
                  <c:v>-41368</c:v>
                </c:pt>
                <c:pt idx="25">
                  <c:v>-40099</c:v>
                </c:pt>
                <c:pt idx="26">
                  <c:v>-40053</c:v>
                </c:pt>
                <c:pt idx="27">
                  <c:v>-39958</c:v>
                </c:pt>
                <c:pt idx="28">
                  <c:v>-38529.5</c:v>
                </c:pt>
                <c:pt idx="29">
                  <c:v>-38336</c:v>
                </c:pt>
                <c:pt idx="30">
                  <c:v>-38237</c:v>
                </c:pt>
                <c:pt idx="31">
                  <c:v>-38092</c:v>
                </c:pt>
                <c:pt idx="32">
                  <c:v>-38037</c:v>
                </c:pt>
                <c:pt idx="33">
                  <c:v>-37453</c:v>
                </c:pt>
                <c:pt idx="34">
                  <c:v>-37374</c:v>
                </c:pt>
                <c:pt idx="35">
                  <c:v>-37343</c:v>
                </c:pt>
                <c:pt idx="36">
                  <c:v>-36726</c:v>
                </c:pt>
                <c:pt idx="37">
                  <c:v>-36087</c:v>
                </c:pt>
                <c:pt idx="38">
                  <c:v>-36074</c:v>
                </c:pt>
                <c:pt idx="39">
                  <c:v>-36008</c:v>
                </c:pt>
                <c:pt idx="40">
                  <c:v>-34840</c:v>
                </c:pt>
                <c:pt idx="41">
                  <c:v>-34807</c:v>
                </c:pt>
                <c:pt idx="42">
                  <c:v>-34567</c:v>
                </c:pt>
                <c:pt idx="43">
                  <c:v>-33983</c:v>
                </c:pt>
                <c:pt idx="44">
                  <c:v>-33441</c:v>
                </c:pt>
                <c:pt idx="45">
                  <c:v>-33309</c:v>
                </c:pt>
                <c:pt idx="46">
                  <c:v>-32747</c:v>
                </c:pt>
                <c:pt idx="47">
                  <c:v>-32747</c:v>
                </c:pt>
                <c:pt idx="48">
                  <c:v>-32540</c:v>
                </c:pt>
                <c:pt idx="49">
                  <c:v>-32240</c:v>
                </c:pt>
                <c:pt idx="50">
                  <c:v>-32130</c:v>
                </c:pt>
                <c:pt idx="51">
                  <c:v>-31998</c:v>
                </c:pt>
                <c:pt idx="52">
                  <c:v>-31293</c:v>
                </c:pt>
                <c:pt idx="53">
                  <c:v>-31227</c:v>
                </c:pt>
                <c:pt idx="54">
                  <c:v>-30817</c:v>
                </c:pt>
                <c:pt idx="55">
                  <c:v>-30740</c:v>
                </c:pt>
                <c:pt idx="56">
                  <c:v>-30581</c:v>
                </c:pt>
                <c:pt idx="57">
                  <c:v>-30101</c:v>
                </c:pt>
                <c:pt idx="58">
                  <c:v>-29640</c:v>
                </c:pt>
                <c:pt idx="59">
                  <c:v>-29528</c:v>
                </c:pt>
                <c:pt idx="60">
                  <c:v>-29387</c:v>
                </c:pt>
                <c:pt idx="61">
                  <c:v>-29137.5</c:v>
                </c:pt>
                <c:pt idx="62">
                  <c:v>-28763</c:v>
                </c:pt>
                <c:pt idx="63">
                  <c:v>-28757</c:v>
                </c:pt>
                <c:pt idx="64">
                  <c:v>-28718.5</c:v>
                </c:pt>
                <c:pt idx="65">
                  <c:v>-28711</c:v>
                </c:pt>
                <c:pt idx="66">
                  <c:v>-28710</c:v>
                </c:pt>
                <c:pt idx="67">
                  <c:v>-28603</c:v>
                </c:pt>
                <c:pt idx="68">
                  <c:v>-28515</c:v>
                </c:pt>
                <c:pt idx="69">
                  <c:v>-28078</c:v>
                </c:pt>
                <c:pt idx="70">
                  <c:v>-27529</c:v>
                </c:pt>
                <c:pt idx="71">
                  <c:v>-27408</c:v>
                </c:pt>
                <c:pt idx="72">
                  <c:v>-27408</c:v>
                </c:pt>
                <c:pt idx="73">
                  <c:v>-26930</c:v>
                </c:pt>
                <c:pt idx="74">
                  <c:v>-26853</c:v>
                </c:pt>
                <c:pt idx="75">
                  <c:v>-26670</c:v>
                </c:pt>
                <c:pt idx="76">
                  <c:v>-26218</c:v>
                </c:pt>
                <c:pt idx="77">
                  <c:v>-26185</c:v>
                </c:pt>
                <c:pt idx="78">
                  <c:v>-26185</c:v>
                </c:pt>
                <c:pt idx="79">
                  <c:v>-26179</c:v>
                </c:pt>
                <c:pt idx="80">
                  <c:v>-26174</c:v>
                </c:pt>
                <c:pt idx="81">
                  <c:v>-26174</c:v>
                </c:pt>
                <c:pt idx="82">
                  <c:v>-26016</c:v>
                </c:pt>
                <c:pt idx="83">
                  <c:v>-25592</c:v>
                </c:pt>
                <c:pt idx="84">
                  <c:v>-25524</c:v>
                </c:pt>
                <c:pt idx="85">
                  <c:v>-25458</c:v>
                </c:pt>
                <c:pt idx="86">
                  <c:v>-25458</c:v>
                </c:pt>
                <c:pt idx="87">
                  <c:v>-25368</c:v>
                </c:pt>
                <c:pt idx="88">
                  <c:v>-25342</c:v>
                </c:pt>
                <c:pt idx="89">
                  <c:v>-24863</c:v>
                </c:pt>
                <c:pt idx="90">
                  <c:v>-24773</c:v>
                </c:pt>
                <c:pt idx="91">
                  <c:v>-24751</c:v>
                </c:pt>
                <c:pt idx="92">
                  <c:v>-24652</c:v>
                </c:pt>
                <c:pt idx="93">
                  <c:v>-24637</c:v>
                </c:pt>
                <c:pt idx="94">
                  <c:v>-24386</c:v>
                </c:pt>
                <c:pt idx="95">
                  <c:v>-24213</c:v>
                </c:pt>
                <c:pt idx="96">
                  <c:v>-24161</c:v>
                </c:pt>
                <c:pt idx="97">
                  <c:v>-24119</c:v>
                </c:pt>
                <c:pt idx="98">
                  <c:v>-23921</c:v>
                </c:pt>
                <c:pt idx="99">
                  <c:v>-23414</c:v>
                </c:pt>
                <c:pt idx="100">
                  <c:v>-23399</c:v>
                </c:pt>
                <c:pt idx="101">
                  <c:v>-23302</c:v>
                </c:pt>
                <c:pt idx="102">
                  <c:v>-22095.5</c:v>
                </c:pt>
                <c:pt idx="103">
                  <c:v>-22004</c:v>
                </c:pt>
                <c:pt idx="104">
                  <c:v>-21947</c:v>
                </c:pt>
                <c:pt idx="105">
                  <c:v>-21363</c:v>
                </c:pt>
                <c:pt idx="106">
                  <c:v>-20867</c:v>
                </c:pt>
                <c:pt idx="107">
                  <c:v>-20845</c:v>
                </c:pt>
                <c:pt idx="108">
                  <c:v>-20746</c:v>
                </c:pt>
                <c:pt idx="109">
                  <c:v>-20702</c:v>
                </c:pt>
                <c:pt idx="110">
                  <c:v>-20669</c:v>
                </c:pt>
                <c:pt idx="111">
                  <c:v>-20645</c:v>
                </c:pt>
                <c:pt idx="112">
                  <c:v>-20570</c:v>
                </c:pt>
                <c:pt idx="113">
                  <c:v>-19934.5</c:v>
                </c:pt>
                <c:pt idx="114">
                  <c:v>-19843</c:v>
                </c:pt>
                <c:pt idx="115">
                  <c:v>-19455</c:v>
                </c:pt>
                <c:pt idx="116">
                  <c:v>-19334</c:v>
                </c:pt>
                <c:pt idx="117">
                  <c:v>-18596</c:v>
                </c:pt>
                <c:pt idx="118">
                  <c:v>-16729</c:v>
                </c:pt>
                <c:pt idx="119">
                  <c:v>-16622</c:v>
                </c:pt>
                <c:pt idx="120">
                  <c:v>-16459</c:v>
                </c:pt>
                <c:pt idx="121">
                  <c:v>-15974</c:v>
                </c:pt>
                <c:pt idx="122">
                  <c:v>-15561</c:v>
                </c:pt>
                <c:pt idx="123">
                  <c:v>-12188</c:v>
                </c:pt>
                <c:pt idx="124">
                  <c:v>-11307</c:v>
                </c:pt>
                <c:pt idx="125">
                  <c:v>-10982</c:v>
                </c:pt>
                <c:pt idx="126">
                  <c:v>-10822</c:v>
                </c:pt>
                <c:pt idx="127">
                  <c:v>-9636</c:v>
                </c:pt>
                <c:pt idx="128">
                  <c:v>-9627</c:v>
                </c:pt>
                <c:pt idx="129">
                  <c:v>-9601</c:v>
                </c:pt>
                <c:pt idx="130">
                  <c:v>-9581</c:v>
                </c:pt>
                <c:pt idx="131">
                  <c:v>-8000</c:v>
                </c:pt>
                <c:pt idx="132">
                  <c:v>-7910</c:v>
                </c:pt>
                <c:pt idx="133">
                  <c:v>-7857</c:v>
                </c:pt>
                <c:pt idx="134">
                  <c:v>-7855</c:v>
                </c:pt>
                <c:pt idx="135">
                  <c:v>-7844</c:v>
                </c:pt>
                <c:pt idx="136">
                  <c:v>-7675</c:v>
                </c:pt>
                <c:pt idx="137">
                  <c:v>-7361</c:v>
                </c:pt>
                <c:pt idx="138">
                  <c:v>-7205</c:v>
                </c:pt>
                <c:pt idx="139">
                  <c:v>-6709</c:v>
                </c:pt>
                <c:pt idx="140">
                  <c:v>-6709</c:v>
                </c:pt>
                <c:pt idx="141">
                  <c:v>-6687</c:v>
                </c:pt>
                <c:pt idx="142">
                  <c:v>-6591</c:v>
                </c:pt>
                <c:pt idx="143">
                  <c:v>-6591</c:v>
                </c:pt>
                <c:pt idx="144">
                  <c:v>-6591</c:v>
                </c:pt>
                <c:pt idx="145">
                  <c:v>-6347</c:v>
                </c:pt>
                <c:pt idx="146">
                  <c:v>-6347</c:v>
                </c:pt>
                <c:pt idx="147">
                  <c:v>-6347</c:v>
                </c:pt>
                <c:pt idx="148">
                  <c:v>-6066</c:v>
                </c:pt>
                <c:pt idx="149">
                  <c:v>-6066</c:v>
                </c:pt>
                <c:pt idx="150">
                  <c:v>-6066</c:v>
                </c:pt>
                <c:pt idx="151">
                  <c:v>-6064</c:v>
                </c:pt>
                <c:pt idx="152">
                  <c:v>-6062</c:v>
                </c:pt>
                <c:pt idx="153">
                  <c:v>-6062</c:v>
                </c:pt>
                <c:pt idx="154">
                  <c:v>-6062</c:v>
                </c:pt>
                <c:pt idx="155">
                  <c:v>-6053</c:v>
                </c:pt>
                <c:pt idx="156">
                  <c:v>-6053</c:v>
                </c:pt>
                <c:pt idx="157">
                  <c:v>-6053</c:v>
                </c:pt>
                <c:pt idx="158">
                  <c:v>-5941</c:v>
                </c:pt>
                <c:pt idx="159">
                  <c:v>-5288</c:v>
                </c:pt>
                <c:pt idx="160">
                  <c:v>-5277</c:v>
                </c:pt>
                <c:pt idx="161">
                  <c:v>-5277</c:v>
                </c:pt>
                <c:pt idx="162">
                  <c:v>-5266</c:v>
                </c:pt>
                <c:pt idx="163">
                  <c:v>-5178</c:v>
                </c:pt>
                <c:pt idx="164">
                  <c:v>-4711</c:v>
                </c:pt>
                <c:pt idx="165">
                  <c:v>-4671</c:v>
                </c:pt>
                <c:pt idx="166">
                  <c:v>-4588</c:v>
                </c:pt>
                <c:pt idx="167">
                  <c:v>-4566</c:v>
                </c:pt>
                <c:pt idx="168">
                  <c:v>-4555</c:v>
                </c:pt>
                <c:pt idx="169">
                  <c:v>-4511</c:v>
                </c:pt>
                <c:pt idx="170">
                  <c:v>-4476</c:v>
                </c:pt>
                <c:pt idx="171">
                  <c:v>-4467</c:v>
                </c:pt>
                <c:pt idx="172">
                  <c:v>-4394</c:v>
                </c:pt>
                <c:pt idx="173">
                  <c:v>-4298</c:v>
                </c:pt>
                <c:pt idx="174">
                  <c:v>-4219</c:v>
                </c:pt>
                <c:pt idx="175">
                  <c:v>-4208</c:v>
                </c:pt>
                <c:pt idx="176">
                  <c:v>-4096</c:v>
                </c:pt>
                <c:pt idx="177">
                  <c:v>-4085</c:v>
                </c:pt>
                <c:pt idx="178">
                  <c:v>-4024</c:v>
                </c:pt>
                <c:pt idx="179">
                  <c:v>-4006</c:v>
                </c:pt>
                <c:pt idx="180">
                  <c:v>-3995</c:v>
                </c:pt>
                <c:pt idx="181">
                  <c:v>-3968</c:v>
                </c:pt>
                <c:pt idx="182">
                  <c:v>-3927</c:v>
                </c:pt>
                <c:pt idx="183">
                  <c:v>-3925</c:v>
                </c:pt>
                <c:pt idx="184">
                  <c:v>-3903</c:v>
                </c:pt>
                <c:pt idx="185">
                  <c:v>-3898</c:v>
                </c:pt>
                <c:pt idx="186">
                  <c:v>-3894</c:v>
                </c:pt>
                <c:pt idx="187">
                  <c:v>-3889</c:v>
                </c:pt>
                <c:pt idx="188">
                  <c:v>-3887</c:v>
                </c:pt>
                <c:pt idx="189">
                  <c:v>-3887</c:v>
                </c:pt>
                <c:pt idx="190">
                  <c:v>-3876</c:v>
                </c:pt>
                <c:pt idx="191">
                  <c:v>-3874</c:v>
                </c:pt>
                <c:pt idx="192">
                  <c:v>-3874</c:v>
                </c:pt>
                <c:pt idx="193">
                  <c:v>-3874</c:v>
                </c:pt>
                <c:pt idx="194">
                  <c:v>-3874</c:v>
                </c:pt>
                <c:pt idx="195">
                  <c:v>-3865</c:v>
                </c:pt>
                <c:pt idx="196">
                  <c:v>-3861</c:v>
                </c:pt>
                <c:pt idx="197">
                  <c:v>-3793</c:v>
                </c:pt>
                <c:pt idx="198">
                  <c:v>-3793</c:v>
                </c:pt>
                <c:pt idx="199">
                  <c:v>-3788</c:v>
                </c:pt>
                <c:pt idx="200">
                  <c:v>-3788</c:v>
                </c:pt>
                <c:pt idx="201">
                  <c:v>-3788</c:v>
                </c:pt>
                <c:pt idx="202">
                  <c:v>-3749</c:v>
                </c:pt>
                <c:pt idx="203">
                  <c:v>-3681</c:v>
                </c:pt>
                <c:pt idx="204">
                  <c:v>-3654</c:v>
                </c:pt>
                <c:pt idx="205">
                  <c:v>-3518</c:v>
                </c:pt>
                <c:pt idx="206">
                  <c:v>-3455</c:v>
                </c:pt>
                <c:pt idx="207">
                  <c:v>-3353</c:v>
                </c:pt>
                <c:pt idx="208">
                  <c:v>-3343</c:v>
                </c:pt>
                <c:pt idx="209">
                  <c:v>-3292</c:v>
                </c:pt>
                <c:pt idx="210">
                  <c:v>-3277</c:v>
                </c:pt>
                <c:pt idx="211">
                  <c:v>-3250</c:v>
                </c:pt>
                <c:pt idx="212">
                  <c:v>-3248</c:v>
                </c:pt>
                <c:pt idx="213">
                  <c:v>-3248</c:v>
                </c:pt>
                <c:pt idx="214">
                  <c:v>-3248</c:v>
                </c:pt>
                <c:pt idx="215">
                  <c:v>-3248</c:v>
                </c:pt>
                <c:pt idx="216">
                  <c:v>-3248</c:v>
                </c:pt>
                <c:pt idx="217">
                  <c:v>-3248</c:v>
                </c:pt>
                <c:pt idx="218">
                  <c:v>-3248</c:v>
                </c:pt>
                <c:pt idx="219">
                  <c:v>-3248</c:v>
                </c:pt>
                <c:pt idx="220">
                  <c:v>-3248</c:v>
                </c:pt>
                <c:pt idx="221">
                  <c:v>-3248</c:v>
                </c:pt>
                <c:pt idx="222">
                  <c:v>-3241</c:v>
                </c:pt>
                <c:pt idx="223">
                  <c:v>-3239</c:v>
                </c:pt>
                <c:pt idx="224">
                  <c:v>-3226</c:v>
                </c:pt>
                <c:pt idx="225">
                  <c:v>-3220.5</c:v>
                </c:pt>
                <c:pt idx="226">
                  <c:v>-3195</c:v>
                </c:pt>
                <c:pt idx="227">
                  <c:v>-3191</c:v>
                </c:pt>
                <c:pt idx="228">
                  <c:v>-3191</c:v>
                </c:pt>
                <c:pt idx="229">
                  <c:v>-3191</c:v>
                </c:pt>
                <c:pt idx="230">
                  <c:v>-3162</c:v>
                </c:pt>
                <c:pt idx="231">
                  <c:v>-3129</c:v>
                </c:pt>
                <c:pt idx="232">
                  <c:v>-3055</c:v>
                </c:pt>
                <c:pt idx="233">
                  <c:v>-2798</c:v>
                </c:pt>
                <c:pt idx="234">
                  <c:v>-2776</c:v>
                </c:pt>
                <c:pt idx="235">
                  <c:v>-2682</c:v>
                </c:pt>
                <c:pt idx="236">
                  <c:v>-2666</c:v>
                </c:pt>
                <c:pt idx="237">
                  <c:v>-2642</c:v>
                </c:pt>
                <c:pt idx="238">
                  <c:v>-2642</c:v>
                </c:pt>
                <c:pt idx="239">
                  <c:v>-2642</c:v>
                </c:pt>
                <c:pt idx="240">
                  <c:v>-2642</c:v>
                </c:pt>
                <c:pt idx="241">
                  <c:v>-2642</c:v>
                </c:pt>
                <c:pt idx="242">
                  <c:v>-2642</c:v>
                </c:pt>
                <c:pt idx="243">
                  <c:v>-2611</c:v>
                </c:pt>
                <c:pt idx="244">
                  <c:v>-2600</c:v>
                </c:pt>
                <c:pt idx="245">
                  <c:v>-2539</c:v>
                </c:pt>
                <c:pt idx="246">
                  <c:v>-2523</c:v>
                </c:pt>
                <c:pt idx="247">
                  <c:v>-2471</c:v>
                </c:pt>
                <c:pt idx="248">
                  <c:v>-2381</c:v>
                </c:pt>
                <c:pt idx="249">
                  <c:v>-2253</c:v>
                </c:pt>
                <c:pt idx="250">
                  <c:v>-2247</c:v>
                </c:pt>
                <c:pt idx="251">
                  <c:v>-2231</c:v>
                </c:pt>
                <c:pt idx="252">
                  <c:v>-2209</c:v>
                </c:pt>
                <c:pt idx="253">
                  <c:v>-2209</c:v>
                </c:pt>
                <c:pt idx="254">
                  <c:v>-2207</c:v>
                </c:pt>
                <c:pt idx="255">
                  <c:v>-2207</c:v>
                </c:pt>
                <c:pt idx="256">
                  <c:v>-2163</c:v>
                </c:pt>
                <c:pt idx="257">
                  <c:v>-2130</c:v>
                </c:pt>
                <c:pt idx="258">
                  <c:v>-2027</c:v>
                </c:pt>
                <c:pt idx="259">
                  <c:v>-2012</c:v>
                </c:pt>
                <c:pt idx="260">
                  <c:v>-1981</c:v>
                </c:pt>
                <c:pt idx="261">
                  <c:v>-1900</c:v>
                </c:pt>
                <c:pt idx="262">
                  <c:v>-1898</c:v>
                </c:pt>
                <c:pt idx="263">
                  <c:v>-1891</c:v>
                </c:pt>
                <c:pt idx="264">
                  <c:v>-1860</c:v>
                </c:pt>
                <c:pt idx="265">
                  <c:v>-1838</c:v>
                </c:pt>
                <c:pt idx="266">
                  <c:v>-1827</c:v>
                </c:pt>
                <c:pt idx="267">
                  <c:v>-1827</c:v>
                </c:pt>
                <c:pt idx="268">
                  <c:v>-1827</c:v>
                </c:pt>
                <c:pt idx="269">
                  <c:v>-1816</c:v>
                </c:pt>
                <c:pt idx="270">
                  <c:v>-1783</c:v>
                </c:pt>
                <c:pt idx="271">
                  <c:v>-1777</c:v>
                </c:pt>
                <c:pt idx="272">
                  <c:v>-1524</c:v>
                </c:pt>
                <c:pt idx="273">
                  <c:v>-1522</c:v>
                </c:pt>
                <c:pt idx="274">
                  <c:v>-1520</c:v>
                </c:pt>
                <c:pt idx="275">
                  <c:v>-1502</c:v>
                </c:pt>
                <c:pt idx="276">
                  <c:v>-1500</c:v>
                </c:pt>
                <c:pt idx="277">
                  <c:v>-1445</c:v>
                </c:pt>
                <c:pt idx="278">
                  <c:v>-1341</c:v>
                </c:pt>
                <c:pt idx="279">
                  <c:v>-1241</c:v>
                </c:pt>
                <c:pt idx="280">
                  <c:v>-1217</c:v>
                </c:pt>
                <c:pt idx="281">
                  <c:v>-1215</c:v>
                </c:pt>
                <c:pt idx="282">
                  <c:v>-1197</c:v>
                </c:pt>
                <c:pt idx="283">
                  <c:v>-1166</c:v>
                </c:pt>
                <c:pt idx="284">
                  <c:v>-1127</c:v>
                </c:pt>
                <c:pt idx="285">
                  <c:v>-1127</c:v>
                </c:pt>
                <c:pt idx="286">
                  <c:v>-1083</c:v>
                </c:pt>
                <c:pt idx="287">
                  <c:v>-933</c:v>
                </c:pt>
                <c:pt idx="288">
                  <c:v>-927</c:v>
                </c:pt>
                <c:pt idx="289">
                  <c:v>-907</c:v>
                </c:pt>
                <c:pt idx="290">
                  <c:v>-802</c:v>
                </c:pt>
                <c:pt idx="291">
                  <c:v>-671</c:v>
                </c:pt>
                <c:pt idx="292">
                  <c:v>-637</c:v>
                </c:pt>
                <c:pt idx="293">
                  <c:v>-633</c:v>
                </c:pt>
                <c:pt idx="294">
                  <c:v>-626</c:v>
                </c:pt>
                <c:pt idx="295">
                  <c:v>-602</c:v>
                </c:pt>
                <c:pt idx="296">
                  <c:v>-602</c:v>
                </c:pt>
                <c:pt idx="297">
                  <c:v>-591</c:v>
                </c:pt>
                <c:pt idx="298">
                  <c:v>-558</c:v>
                </c:pt>
                <c:pt idx="299">
                  <c:v>-543</c:v>
                </c:pt>
                <c:pt idx="300">
                  <c:v>-543</c:v>
                </c:pt>
                <c:pt idx="301">
                  <c:v>-538</c:v>
                </c:pt>
                <c:pt idx="302">
                  <c:v>-505</c:v>
                </c:pt>
                <c:pt idx="303">
                  <c:v>-488</c:v>
                </c:pt>
                <c:pt idx="304">
                  <c:v>-483</c:v>
                </c:pt>
                <c:pt idx="305">
                  <c:v>-470</c:v>
                </c:pt>
                <c:pt idx="306">
                  <c:v>-462</c:v>
                </c:pt>
                <c:pt idx="307">
                  <c:v>-439</c:v>
                </c:pt>
                <c:pt idx="308">
                  <c:v>-433</c:v>
                </c:pt>
                <c:pt idx="309">
                  <c:v>-429</c:v>
                </c:pt>
                <c:pt idx="310">
                  <c:v>-428</c:v>
                </c:pt>
                <c:pt idx="311">
                  <c:v>-424</c:v>
                </c:pt>
                <c:pt idx="312">
                  <c:v>-416</c:v>
                </c:pt>
                <c:pt idx="313">
                  <c:v>-416</c:v>
                </c:pt>
                <c:pt idx="314">
                  <c:v>-384</c:v>
                </c:pt>
                <c:pt idx="315">
                  <c:v>-376</c:v>
                </c:pt>
                <c:pt idx="316">
                  <c:v>-365</c:v>
                </c:pt>
                <c:pt idx="317">
                  <c:v>-348</c:v>
                </c:pt>
                <c:pt idx="318">
                  <c:v>-305</c:v>
                </c:pt>
                <c:pt idx="319">
                  <c:v>-302</c:v>
                </c:pt>
                <c:pt idx="320">
                  <c:v>-270</c:v>
                </c:pt>
                <c:pt idx="321">
                  <c:v>-257</c:v>
                </c:pt>
                <c:pt idx="322">
                  <c:v>-253</c:v>
                </c:pt>
                <c:pt idx="323">
                  <c:v>-216</c:v>
                </c:pt>
                <c:pt idx="324">
                  <c:v>-167</c:v>
                </c:pt>
                <c:pt idx="325">
                  <c:v>-159</c:v>
                </c:pt>
                <c:pt idx="326">
                  <c:v>-159</c:v>
                </c:pt>
                <c:pt idx="327">
                  <c:v>-159</c:v>
                </c:pt>
                <c:pt idx="328">
                  <c:v>-121</c:v>
                </c:pt>
                <c:pt idx="329">
                  <c:v>-108</c:v>
                </c:pt>
                <c:pt idx="330">
                  <c:v>-88</c:v>
                </c:pt>
                <c:pt idx="331">
                  <c:v>-79</c:v>
                </c:pt>
                <c:pt idx="332">
                  <c:v>-29</c:v>
                </c:pt>
                <c:pt idx="333">
                  <c:v>-27</c:v>
                </c:pt>
                <c:pt idx="334">
                  <c:v>-23</c:v>
                </c:pt>
                <c:pt idx="335">
                  <c:v>-18</c:v>
                </c:pt>
                <c:pt idx="336">
                  <c:v>-9</c:v>
                </c:pt>
                <c:pt idx="337">
                  <c:v>-9</c:v>
                </c:pt>
                <c:pt idx="338">
                  <c:v>-3</c:v>
                </c:pt>
                <c:pt idx="339">
                  <c:v>-1</c:v>
                </c:pt>
                <c:pt idx="340">
                  <c:v>0</c:v>
                </c:pt>
                <c:pt idx="341">
                  <c:v>8</c:v>
                </c:pt>
                <c:pt idx="342">
                  <c:v>8</c:v>
                </c:pt>
                <c:pt idx="343">
                  <c:v>10</c:v>
                </c:pt>
                <c:pt idx="344">
                  <c:v>13</c:v>
                </c:pt>
                <c:pt idx="345">
                  <c:v>19</c:v>
                </c:pt>
                <c:pt idx="346">
                  <c:v>68</c:v>
                </c:pt>
                <c:pt idx="347">
                  <c:v>70</c:v>
                </c:pt>
                <c:pt idx="348">
                  <c:v>81</c:v>
                </c:pt>
                <c:pt idx="349">
                  <c:v>81</c:v>
                </c:pt>
                <c:pt idx="350">
                  <c:v>81</c:v>
                </c:pt>
                <c:pt idx="351">
                  <c:v>114</c:v>
                </c:pt>
                <c:pt idx="352">
                  <c:v>122</c:v>
                </c:pt>
                <c:pt idx="353">
                  <c:v>129</c:v>
                </c:pt>
                <c:pt idx="354">
                  <c:v>129</c:v>
                </c:pt>
                <c:pt idx="355">
                  <c:v>131</c:v>
                </c:pt>
                <c:pt idx="356">
                  <c:v>156</c:v>
                </c:pt>
                <c:pt idx="357">
                  <c:v>162</c:v>
                </c:pt>
                <c:pt idx="358">
                  <c:v>221</c:v>
                </c:pt>
                <c:pt idx="359">
                  <c:v>292</c:v>
                </c:pt>
                <c:pt idx="360">
                  <c:v>301</c:v>
                </c:pt>
                <c:pt idx="361">
                  <c:v>301</c:v>
                </c:pt>
                <c:pt idx="362">
                  <c:v>323</c:v>
                </c:pt>
                <c:pt idx="363">
                  <c:v>329</c:v>
                </c:pt>
                <c:pt idx="364">
                  <c:v>331</c:v>
                </c:pt>
                <c:pt idx="365">
                  <c:v>382</c:v>
                </c:pt>
                <c:pt idx="366">
                  <c:v>437</c:v>
                </c:pt>
                <c:pt idx="367">
                  <c:v>487</c:v>
                </c:pt>
                <c:pt idx="368">
                  <c:v>540</c:v>
                </c:pt>
                <c:pt idx="369">
                  <c:v>546</c:v>
                </c:pt>
                <c:pt idx="370">
                  <c:v>557</c:v>
                </c:pt>
                <c:pt idx="371">
                  <c:v>568</c:v>
                </c:pt>
                <c:pt idx="372">
                  <c:v>573</c:v>
                </c:pt>
                <c:pt idx="373">
                  <c:v>601</c:v>
                </c:pt>
                <c:pt idx="374">
                  <c:v>630</c:v>
                </c:pt>
                <c:pt idx="375">
                  <c:v>647</c:v>
                </c:pt>
                <c:pt idx="376">
                  <c:v>663</c:v>
                </c:pt>
                <c:pt idx="377">
                  <c:v>663</c:v>
                </c:pt>
                <c:pt idx="378">
                  <c:v>663</c:v>
                </c:pt>
                <c:pt idx="379">
                  <c:v>671</c:v>
                </c:pt>
                <c:pt idx="380">
                  <c:v>674</c:v>
                </c:pt>
                <c:pt idx="381">
                  <c:v>674</c:v>
                </c:pt>
                <c:pt idx="382">
                  <c:v>674</c:v>
                </c:pt>
                <c:pt idx="383">
                  <c:v>674</c:v>
                </c:pt>
                <c:pt idx="384">
                  <c:v>680</c:v>
                </c:pt>
                <c:pt idx="385">
                  <c:v>680</c:v>
                </c:pt>
                <c:pt idx="386">
                  <c:v>722</c:v>
                </c:pt>
                <c:pt idx="387">
                  <c:v>733</c:v>
                </c:pt>
                <c:pt idx="388">
                  <c:v>735</c:v>
                </c:pt>
                <c:pt idx="389">
                  <c:v>740</c:v>
                </c:pt>
                <c:pt idx="390">
                  <c:v>742</c:v>
                </c:pt>
                <c:pt idx="391">
                  <c:v>753</c:v>
                </c:pt>
                <c:pt idx="392">
                  <c:v>757</c:v>
                </c:pt>
                <c:pt idx="393">
                  <c:v>762</c:v>
                </c:pt>
                <c:pt idx="394">
                  <c:v>773</c:v>
                </c:pt>
                <c:pt idx="395">
                  <c:v>773</c:v>
                </c:pt>
                <c:pt idx="396">
                  <c:v>775</c:v>
                </c:pt>
                <c:pt idx="397">
                  <c:v>775</c:v>
                </c:pt>
                <c:pt idx="398">
                  <c:v>775</c:v>
                </c:pt>
                <c:pt idx="399">
                  <c:v>794</c:v>
                </c:pt>
                <c:pt idx="400">
                  <c:v>794</c:v>
                </c:pt>
                <c:pt idx="401">
                  <c:v>819</c:v>
                </c:pt>
                <c:pt idx="402">
                  <c:v>828</c:v>
                </c:pt>
                <c:pt idx="403">
                  <c:v>828</c:v>
                </c:pt>
                <c:pt idx="404">
                  <c:v>840</c:v>
                </c:pt>
                <c:pt idx="405">
                  <c:v>850</c:v>
                </c:pt>
                <c:pt idx="406">
                  <c:v>873</c:v>
                </c:pt>
                <c:pt idx="407">
                  <c:v>882</c:v>
                </c:pt>
                <c:pt idx="408">
                  <c:v>883</c:v>
                </c:pt>
                <c:pt idx="409">
                  <c:v>885</c:v>
                </c:pt>
                <c:pt idx="410">
                  <c:v>898</c:v>
                </c:pt>
                <c:pt idx="411">
                  <c:v>907</c:v>
                </c:pt>
                <c:pt idx="412">
                  <c:v>907</c:v>
                </c:pt>
                <c:pt idx="413">
                  <c:v>980.5</c:v>
                </c:pt>
                <c:pt idx="414">
                  <c:v>995</c:v>
                </c:pt>
                <c:pt idx="415">
                  <c:v>1009</c:v>
                </c:pt>
                <c:pt idx="416">
                  <c:v>1009</c:v>
                </c:pt>
                <c:pt idx="417">
                  <c:v>1049</c:v>
                </c:pt>
                <c:pt idx="418">
                  <c:v>1196</c:v>
                </c:pt>
                <c:pt idx="419">
                  <c:v>1274.5</c:v>
                </c:pt>
                <c:pt idx="420">
                  <c:v>1278</c:v>
                </c:pt>
                <c:pt idx="421">
                  <c:v>1289</c:v>
                </c:pt>
                <c:pt idx="422">
                  <c:v>1308</c:v>
                </c:pt>
                <c:pt idx="423">
                  <c:v>1370</c:v>
                </c:pt>
                <c:pt idx="424">
                  <c:v>1374</c:v>
                </c:pt>
                <c:pt idx="425">
                  <c:v>1394</c:v>
                </c:pt>
                <c:pt idx="426">
                  <c:v>1409</c:v>
                </c:pt>
                <c:pt idx="427">
                  <c:v>1412</c:v>
                </c:pt>
                <c:pt idx="428">
                  <c:v>1412</c:v>
                </c:pt>
                <c:pt idx="429">
                  <c:v>1425</c:v>
                </c:pt>
                <c:pt idx="430">
                  <c:v>1467</c:v>
                </c:pt>
                <c:pt idx="431">
                  <c:v>1478</c:v>
                </c:pt>
                <c:pt idx="432">
                  <c:v>1480</c:v>
                </c:pt>
                <c:pt idx="433">
                  <c:v>1480</c:v>
                </c:pt>
                <c:pt idx="434">
                  <c:v>1480</c:v>
                </c:pt>
                <c:pt idx="435">
                  <c:v>1489</c:v>
                </c:pt>
                <c:pt idx="436">
                  <c:v>1524</c:v>
                </c:pt>
                <c:pt idx="437">
                  <c:v>1526</c:v>
                </c:pt>
                <c:pt idx="438">
                  <c:v>1533</c:v>
                </c:pt>
                <c:pt idx="439">
                  <c:v>1535</c:v>
                </c:pt>
                <c:pt idx="440">
                  <c:v>1546</c:v>
                </c:pt>
                <c:pt idx="441">
                  <c:v>1546</c:v>
                </c:pt>
                <c:pt idx="442">
                  <c:v>1579</c:v>
                </c:pt>
                <c:pt idx="443">
                  <c:v>1609</c:v>
                </c:pt>
                <c:pt idx="444">
                  <c:v>1621</c:v>
                </c:pt>
                <c:pt idx="445">
                  <c:v>1645</c:v>
                </c:pt>
                <c:pt idx="446">
                  <c:v>1678</c:v>
                </c:pt>
                <c:pt idx="447">
                  <c:v>1682</c:v>
                </c:pt>
                <c:pt idx="448">
                  <c:v>1737</c:v>
                </c:pt>
                <c:pt idx="449">
                  <c:v>1737</c:v>
                </c:pt>
                <c:pt idx="450">
                  <c:v>1737</c:v>
                </c:pt>
                <c:pt idx="451">
                  <c:v>1878.5</c:v>
                </c:pt>
                <c:pt idx="452">
                  <c:v>1903</c:v>
                </c:pt>
                <c:pt idx="453">
                  <c:v>2031</c:v>
                </c:pt>
                <c:pt idx="454">
                  <c:v>2040</c:v>
                </c:pt>
                <c:pt idx="455">
                  <c:v>2042</c:v>
                </c:pt>
                <c:pt idx="456">
                  <c:v>2051</c:v>
                </c:pt>
                <c:pt idx="457">
                  <c:v>2053</c:v>
                </c:pt>
                <c:pt idx="458">
                  <c:v>2055</c:v>
                </c:pt>
                <c:pt idx="459">
                  <c:v>2062</c:v>
                </c:pt>
                <c:pt idx="460">
                  <c:v>2073</c:v>
                </c:pt>
                <c:pt idx="461">
                  <c:v>2073</c:v>
                </c:pt>
                <c:pt idx="462">
                  <c:v>2073</c:v>
                </c:pt>
                <c:pt idx="463">
                  <c:v>2073</c:v>
                </c:pt>
                <c:pt idx="464">
                  <c:v>2075</c:v>
                </c:pt>
                <c:pt idx="465">
                  <c:v>2075</c:v>
                </c:pt>
                <c:pt idx="466">
                  <c:v>2075</c:v>
                </c:pt>
                <c:pt idx="467">
                  <c:v>2075</c:v>
                </c:pt>
                <c:pt idx="468">
                  <c:v>2075</c:v>
                </c:pt>
                <c:pt idx="469">
                  <c:v>2075</c:v>
                </c:pt>
                <c:pt idx="470">
                  <c:v>2075</c:v>
                </c:pt>
                <c:pt idx="471">
                  <c:v>2084</c:v>
                </c:pt>
                <c:pt idx="472">
                  <c:v>2103</c:v>
                </c:pt>
                <c:pt idx="473">
                  <c:v>2106</c:v>
                </c:pt>
                <c:pt idx="474">
                  <c:v>2145</c:v>
                </c:pt>
                <c:pt idx="475">
                  <c:v>2150</c:v>
                </c:pt>
                <c:pt idx="476">
                  <c:v>2152</c:v>
                </c:pt>
                <c:pt idx="477">
                  <c:v>2169</c:v>
                </c:pt>
                <c:pt idx="478">
                  <c:v>2196</c:v>
                </c:pt>
                <c:pt idx="479">
                  <c:v>2205</c:v>
                </c:pt>
                <c:pt idx="480">
                  <c:v>2207</c:v>
                </c:pt>
                <c:pt idx="481">
                  <c:v>2207</c:v>
                </c:pt>
                <c:pt idx="482">
                  <c:v>2238</c:v>
                </c:pt>
                <c:pt idx="483">
                  <c:v>2271</c:v>
                </c:pt>
                <c:pt idx="484">
                  <c:v>2273</c:v>
                </c:pt>
                <c:pt idx="485">
                  <c:v>2273</c:v>
                </c:pt>
                <c:pt idx="486">
                  <c:v>2310</c:v>
                </c:pt>
                <c:pt idx="487">
                  <c:v>2396</c:v>
                </c:pt>
                <c:pt idx="488">
                  <c:v>2501</c:v>
                </c:pt>
                <c:pt idx="489">
                  <c:v>2527</c:v>
                </c:pt>
                <c:pt idx="490">
                  <c:v>2578</c:v>
                </c:pt>
                <c:pt idx="491">
                  <c:v>2622</c:v>
                </c:pt>
                <c:pt idx="492">
                  <c:v>2622</c:v>
                </c:pt>
                <c:pt idx="493">
                  <c:v>2633</c:v>
                </c:pt>
                <c:pt idx="494">
                  <c:v>2723</c:v>
                </c:pt>
                <c:pt idx="495">
                  <c:v>2723</c:v>
                </c:pt>
                <c:pt idx="496">
                  <c:v>2723</c:v>
                </c:pt>
                <c:pt idx="497">
                  <c:v>2723</c:v>
                </c:pt>
                <c:pt idx="498">
                  <c:v>2723</c:v>
                </c:pt>
                <c:pt idx="499">
                  <c:v>2723</c:v>
                </c:pt>
                <c:pt idx="500">
                  <c:v>2723</c:v>
                </c:pt>
                <c:pt idx="501">
                  <c:v>2723</c:v>
                </c:pt>
                <c:pt idx="502">
                  <c:v>2731</c:v>
                </c:pt>
                <c:pt idx="503">
                  <c:v>2751</c:v>
                </c:pt>
                <c:pt idx="504">
                  <c:v>2762</c:v>
                </c:pt>
                <c:pt idx="505">
                  <c:v>2762</c:v>
                </c:pt>
                <c:pt idx="506">
                  <c:v>2764</c:v>
                </c:pt>
                <c:pt idx="507">
                  <c:v>2767</c:v>
                </c:pt>
                <c:pt idx="508">
                  <c:v>2767</c:v>
                </c:pt>
                <c:pt idx="509">
                  <c:v>2769</c:v>
                </c:pt>
                <c:pt idx="510">
                  <c:v>2811</c:v>
                </c:pt>
                <c:pt idx="511">
                  <c:v>2826</c:v>
                </c:pt>
                <c:pt idx="512">
                  <c:v>2844</c:v>
                </c:pt>
                <c:pt idx="513">
                  <c:v>2888</c:v>
                </c:pt>
                <c:pt idx="514">
                  <c:v>2901</c:v>
                </c:pt>
                <c:pt idx="515">
                  <c:v>2923</c:v>
                </c:pt>
                <c:pt idx="516">
                  <c:v>2940</c:v>
                </c:pt>
                <c:pt idx="517">
                  <c:v>2942</c:v>
                </c:pt>
                <c:pt idx="518">
                  <c:v>2969</c:v>
                </c:pt>
                <c:pt idx="519">
                  <c:v>2975</c:v>
                </c:pt>
                <c:pt idx="520">
                  <c:v>2991</c:v>
                </c:pt>
                <c:pt idx="521">
                  <c:v>2997</c:v>
                </c:pt>
                <c:pt idx="522">
                  <c:v>3043</c:v>
                </c:pt>
                <c:pt idx="523">
                  <c:v>3044</c:v>
                </c:pt>
                <c:pt idx="524">
                  <c:v>3050</c:v>
                </c:pt>
                <c:pt idx="525">
                  <c:v>3052</c:v>
                </c:pt>
                <c:pt idx="526">
                  <c:v>3221</c:v>
                </c:pt>
                <c:pt idx="527">
                  <c:v>3239</c:v>
                </c:pt>
                <c:pt idx="528">
                  <c:v>3282</c:v>
                </c:pt>
                <c:pt idx="529">
                  <c:v>3315</c:v>
                </c:pt>
                <c:pt idx="530">
                  <c:v>3335</c:v>
                </c:pt>
                <c:pt idx="531">
                  <c:v>3399</c:v>
                </c:pt>
                <c:pt idx="532">
                  <c:v>3419</c:v>
                </c:pt>
                <c:pt idx="533">
                  <c:v>3419</c:v>
                </c:pt>
                <c:pt idx="534">
                  <c:v>3419</c:v>
                </c:pt>
                <c:pt idx="535">
                  <c:v>3419</c:v>
                </c:pt>
                <c:pt idx="536">
                  <c:v>3430</c:v>
                </c:pt>
                <c:pt idx="537">
                  <c:v>3430</c:v>
                </c:pt>
                <c:pt idx="538">
                  <c:v>3430</c:v>
                </c:pt>
                <c:pt idx="539">
                  <c:v>3430</c:v>
                </c:pt>
                <c:pt idx="540">
                  <c:v>3441</c:v>
                </c:pt>
                <c:pt idx="541">
                  <c:v>3470.5</c:v>
                </c:pt>
                <c:pt idx="542">
                  <c:v>3470.5</c:v>
                </c:pt>
                <c:pt idx="543">
                  <c:v>3470.5</c:v>
                </c:pt>
                <c:pt idx="544">
                  <c:v>3472.5</c:v>
                </c:pt>
                <c:pt idx="545">
                  <c:v>3472.5</c:v>
                </c:pt>
                <c:pt idx="546">
                  <c:v>3474</c:v>
                </c:pt>
                <c:pt idx="547">
                  <c:v>3474</c:v>
                </c:pt>
                <c:pt idx="548">
                  <c:v>3474</c:v>
                </c:pt>
                <c:pt idx="549">
                  <c:v>3474</c:v>
                </c:pt>
                <c:pt idx="550">
                  <c:v>3474</c:v>
                </c:pt>
                <c:pt idx="551">
                  <c:v>3474</c:v>
                </c:pt>
                <c:pt idx="552">
                  <c:v>3474</c:v>
                </c:pt>
                <c:pt idx="553">
                  <c:v>3476</c:v>
                </c:pt>
                <c:pt idx="554">
                  <c:v>3479.5</c:v>
                </c:pt>
                <c:pt idx="555">
                  <c:v>3483</c:v>
                </c:pt>
                <c:pt idx="556">
                  <c:v>3483</c:v>
                </c:pt>
                <c:pt idx="557">
                  <c:v>3505</c:v>
                </c:pt>
                <c:pt idx="558">
                  <c:v>3518</c:v>
                </c:pt>
                <c:pt idx="559">
                  <c:v>3529</c:v>
                </c:pt>
                <c:pt idx="560">
                  <c:v>3573</c:v>
                </c:pt>
                <c:pt idx="561">
                  <c:v>3575</c:v>
                </c:pt>
                <c:pt idx="562">
                  <c:v>3617</c:v>
                </c:pt>
                <c:pt idx="563">
                  <c:v>3619</c:v>
                </c:pt>
                <c:pt idx="564">
                  <c:v>3650</c:v>
                </c:pt>
                <c:pt idx="565">
                  <c:v>3753</c:v>
                </c:pt>
                <c:pt idx="566">
                  <c:v>3753</c:v>
                </c:pt>
                <c:pt idx="567">
                  <c:v>3799</c:v>
                </c:pt>
                <c:pt idx="568">
                  <c:v>3869</c:v>
                </c:pt>
                <c:pt idx="569">
                  <c:v>3880</c:v>
                </c:pt>
                <c:pt idx="570">
                  <c:v>3884</c:v>
                </c:pt>
                <c:pt idx="571">
                  <c:v>3917</c:v>
                </c:pt>
                <c:pt idx="572">
                  <c:v>3963</c:v>
                </c:pt>
                <c:pt idx="573">
                  <c:v>4011</c:v>
                </c:pt>
                <c:pt idx="574">
                  <c:v>4022</c:v>
                </c:pt>
                <c:pt idx="575">
                  <c:v>4042</c:v>
                </c:pt>
                <c:pt idx="576">
                  <c:v>4080</c:v>
                </c:pt>
                <c:pt idx="577">
                  <c:v>4080</c:v>
                </c:pt>
                <c:pt idx="578">
                  <c:v>4080</c:v>
                </c:pt>
                <c:pt idx="579">
                  <c:v>4082</c:v>
                </c:pt>
                <c:pt idx="580">
                  <c:v>4082</c:v>
                </c:pt>
                <c:pt idx="581">
                  <c:v>4082</c:v>
                </c:pt>
                <c:pt idx="582">
                  <c:v>4082</c:v>
                </c:pt>
                <c:pt idx="583">
                  <c:v>4091</c:v>
                </c:pt>
                <c:pt idx="584">
                  <c:v>4091</c:v>
                </c:pt>
                <c:pt idx="585">
                  <c:v>4091</c:v>
                </c:pt>
                <c:pt idx="586">
                  <c:v>4091</c:v>
                </c:pt>
                <c:pt idx="587">
                  <c:v>4091</c:v>
                </c:pt>
                <c:pt idx="588">
                  <c:v>4091</c:v>
                </c:pt>
                <c:pt idx="589">
                  <c:v>4091</c:v>
                </c:pt>
                <c:pt idx="590">
                  <c:v>4091</c:v>
                </c:pt>
                <c:pt idx="591">
                  <c:v>4091</c:v>
                </c:pt>
                <c:pt idx="592">
                  <c:v>4091</c:v>
                </c:pt>
                <c:pt idx="593">
                  <c:v>4091</c:v>
                </c:pt>
                <c:pt idx="594">
                  <c:v>4091</c:v>
                </c:pt>
                <c:pt idx="595">
                  <c:v>4091</c:v>
                </c:pt>
                <c:pt idx="596">
                  <c:v>4091</c:v>
                </c:pt>
                <c:pt idx="597">
                  <c:v>4091</c:v>
                </c:pt>
                <c:pt idx="598">
                  <c:v>4091</c:v>
                </c:pt>
                <c:pt idx="599">
                  <c:v>4091</c:v>
                </c:pt>
                <c:pt idx="600">
                  <c:v>4091</c:v>
                </c:pt>
                <c:pt idx="601">
                  <c:v>4119</c:v>
                </c:pt>
                <c:pt idx="602">
                  <c:v>4134</c:v>
                </c:pt>
                <c:pt idx="603">
                  <c:v>4137</c:v>
                </c:pt>
                <c:pt idx="604">
                  <c:v>4137</c:v>
                </c:pt>
                <c:pt idx="605">
                  <c:v>4146</c:v>
                </c:pt>
                <c:pt idx="606">
                  <c:v>4147</c:v>
                </c:pt>
                <c:pt idx="607">
                  <c:v>4198</c:v>
                </c:pt>
                <c:pt idx="608">
                  <c:v>4198</c:v>
                </c:pt>
                <c:pt idx="609">
                  <c:v>4267</c:v>
                </c:pt>
                <c:pt idx="610">
                  <c:v>4280</c:v>
                </c:pt>
                <c:pt idx="611">
                  <c:v>4398</c:v>
                </c:pt>
                <c:pt idx="612">
                  <c:v>4459</c:v>
                </c:pt>
                <c:pt idx="613">
                  <c:v>4624</c:v>
                </c:pt>
                <c:pt idx="614">
                  <c:v>4629</c:v>
                </c:pt>
                <c:pt idx="615">
                  <c:v>4708</c:v>
                </c:pt>
                <c:pt idx="616">
                  <c:v>4774</c:v>
                </c:pt>
                <c:pt idx="617">
                  <c:v>4774</c:v>
                </c:pt>
                <c:pt idx="618">
                  <c:v>4774</c:v>
                </c:pt>
                <c:pt idx="619">
                  <c:v>4774</c:v>
                </c:pt>
                <c:pt idx="620">
                  <c:v>4774</c:v>
                </c:pt>
                <c:pt idx="621">
                  <c:v>4774</c:v>
                </c:pt>
                <c:pt idx="622">
                  <c:v>4774</c:v>
                </c:pt>
                <c:pt idx="623">
                  <c:v>4785</c:v>
                </c:pt>
                <c:pt idx="624">
                  <c:v>4787</c:v>
                </c:pt>
                <c:pt idx="625">
                  <c:v>4787</c:v>
                </c:pt>
                <c:pt idx="626">
                  <c:v>4787</c:v>
                </c:pt>
                <c:pt idx="627">
                  <c:v>4787</c:v>
                </c:pt>
                <c:pt idx="628">
                  <c:v>4787</c:v>
                </c:pt>
                <c:pt idx="629">
                  <c:v>4798</c:v>
                </c:pt>
                <c:pt idx="630">
                  <c:v>4798</c:v>
                </c:pt>
                <c:pt idx="631">
                  <c:v>4798</c:v>
                </c:pt>
                <c:pt idx="632">
                  <c:v>4798</c:v>
                </c:pt>
                <c:pt idx="633">
                  <c:v>4807</c:v>
                </c:pt>
                <c:pt idx="634">
                  <c:v>4813</c:v>
                </c:pt>
                <c:pt idx="635">
                  <c:v>4829</c:v>
                </c:pt>
                <c:pt idx="636">
                  <c:v>4829</c:v>
                </c:pt>
                <c:pt idx="637">
                  <c:v>4829</c:v>
                </c:pt>
                <c:pt idx="638">
                  <c:v>4829</c:v>
                </c:pt>
                <c:pt idx="639">
                  <c:v>4840</c:v>
                </c:pt>
                <c:pt idx="640">
                  <c:v>4842</c:v>
                </c:pt>
                <c:pt idx="641">
                  <c:v>4930</c:v>
                </c:pt>
                <c:pt idx="642">
                  <c:v>4939</c:v>
                </c:pt>
                <c:pt idx="643">
                  <c:v>4941</c:v>
                </c:pt>
                <c:pt idx="644">
                  <c:v>5130</c:v>
                </c:pt>
                <c:pt idx="645">
                  <c:v>5165</c:v>
                </c:pt>
                <c:pt idx="646">
                  <c:v>5230</c:v>
                </c:pt>
                <c:pt idx="647">
                  <c:v>5263</c:v>
                </c:pt>
                <c:pt idx="648">
                  <c:v>5279</c:v>
                </c:pt>
                <c:pt idx="649">
                  <c:v>5290</c:v>
                </c:pt>
                <c:pt idx="650">
                  <c:v>5312</c:v>
                </c:pt>
                <c:pt idx="651">
                  <c:v>5318</c:v>
                </c:pt>
                <c:pt idx="652">
                  <c:v>5325</c:v>
                </c:pt>
                <c:pt idx="653">
                  <c:v>5325</c:v>
                </c:pt>
                <c:pt idx="654">
                  <c:v>5375</c:v>
                </c:pt>
                <c:pt idx="655">
                  <c:v>5390</c:v>
                </c:pt>
                <c:pt idx="656">
                  <c:v>5448</c:v>
                </c:pt>
                <c:pt idx="657">
                  <c:v>5448</c:v>
                </c:pt>
                <c:pt idx="658">
                  <c:v>5448</c:v>
                </c:pt>
                <c:pt idx="659">
                  <c:v>5448</c:v>
                </c:pt>
                <c:pt idx="660">
                  <c:v>5448</c:v>
                </c:pt>
                <c:pt idx="661">
                  <c:v>5448</c:v>
                </c:pt>
                <c:pt idx="662">
                  <c:v>5459</c:v>
                </c:pt>
                <c:pt idx="663">
                  <c:v>5459</c:v>
                </c:pt>
                <c:pt idx="664">
                  <c:v>5461</c:v>
                </c:pt>
                <c:pt idx="665">
                  <c:v>5468</c:v>
                </c:pt>
                <c:pt idx="666">
                  <c:v>5468</c:v>
                </c:pt>
                <c:pt idx="667">
                  <c:v>5470</c:v>
                </c:pt>
                <c:pt idx="668">
                  <c:v>5474</c:v>
                </c:pt>
                <c:pt idx="669">
                  <c:v>5479</c:v>
                </c:pt>
                <c:pt idx="670">
                  <c:v>5481</c:v>
                </c:pt>
                <c:pt idx="671">
                  <c:v>5481</c:v>
                </c:pt>
                <c:pt idx="672">
                  <c:v>5483</c:v>
                </c:pt>
                <c:pt idx="673">
                  <c:v>5490</c:v>
                </c:pt>
                <c:pt idx="674">
                  <c:v>5496</c:v>
                </c:pt>
                <c:pt idx="675">
                  <c:v>5496</c:v>
                </c:pt>
                <c:pt idx="676">
                  <c:v>5497.5</c:v>
                </c:pt>
                <c:pt idx="677">
                  <c:v>5498</c:v>
                </c:pt>
                <c:pt idx="678">
                  <c:v>5503</c:v>
                </c:pt>
                <c:pt idx="679">
                  <c:v>5503</c:v>
                </c:pt>
                <c:pt idx="680">
                  <c:v>5505</c:v>
                </c:pt>
                <c:pt idx="681">
                  <c:v>5505</c:v>
                </c:pt>
                <c:pt idx="682">
                  <c:v>5506.5</c:v>
                </c:pt>
                <c:pt idx="683">
                  <c:v>5506.5</c:v>
                </c:pt>
                <c:pt idx="684">
                  <c:v>5512</c:v>
                </c:pt>
                <c:pt idx="685">
                  <c:v>5525</c:v>
                </c:pt>
                <c:pt idx="686">
                  <c:v>5528.5</c:v>
                </c:pt>
                <c:pt idx="687">
                  <c:v>5530.5</c:v>
                </c:pt>
                <c:pt idx="688">
                  <c:v>5536</c:v>
                </c:pt>
                <c:pt idx="689">
                  <c:v>5560</c:v>
                </c:pt>
                <c:pt idx="690">
                  <c:v>5648</c:v>
                </c:pt>
                <c:pt idx="691">
                  <c:v>5650</c:v>
                </c:pt>
                <c:pt idx="692">
                  <c:v>5760</c:v>
                </c:pt>
                <c:pt idx="693">
                  <c:v>6091</c:v>
                </c:pt>
                <c:pt idx="694">
                  <c:v>6091</c:v>
                </c:pt>
                <c:pt idx="695">
                  <c:v>6131</c:v>
                </c:pt>
                <c:pt idx="696">
                  <c:v>6151</c:v>
                </c:pt>
                <c:pt idx="697">
                  <c:v>6151</c:v>
                </c:pt>
                <c:pt idx="698">
                  <c:v>6153</c:v>
                </c:pt>
                <c:pt idx="699">
                  <c:v>6153</c:v>
                </c:pt>
                <c:pt idx="700">
                  <c:v>6156.5</c:v>
                </c:pt>
                <c:pt idx="701">
                  <c:v>6156.5</c:v>
                </c:pt>
                <c:pt idx="702">
                  <c:v>6241</c:v>
                </c:pt>
                <c:pt idx="703">
                  <c:v>6241</c:v>
                </c:pt>
                <c:pt idx="704">
                  <c:v>6241</c:v>
                </c:pt>
                <c:pt idx="705">
                  <c:v>6241</c:v>
                </c:pt>
                <c:pt idx="706">
                  <c:v>6291</c:v>
                </c:pt>
                <c:pt idx="707">
                  <c:v>6302</c:v>
                </c:pt>
                <c:pt idx="708">
                  <c:v>6361</c:v>
                </c:pt>
                <c:pt idx="709">
                  <c:v>6454</c:v>
                </c:pt>
                <c:pt idx="710">
                  <c:v>6476</c:v>
                </c:pt>
                <c:pt idx="711">
                  <c:v>6577</c:v>
                </c:pt>
                <c:pt idx="712">
                  <c:v>6577</c:v>
                </c:pt>
                <c:pt idx="713">
                  <c:v>6590</c:v>
                </c:pt>
                <c:pt idx="714">
                  <c:v>6612</c:v>
                </c:pt>
                <c:pt idx="715">
                  <c:v>6640</c:v>
                </c:pt>
                <c:pt idx="716">
                  <c:v>6656</c:v>
                </c:pt>
                <c:pt idx="717">
                  <c:v>6680</c:v>
                </c:pt>
                <c:pt idx="718">
                  <c:v>6724</c:v>
                </c:pt>
                <c:pt idx="719">
                  <c:v>6732</c:v>
                </c:pt>
                <c:pt idx="720">
                  <c:v>6741</c:v>
                </c:pt>
                <c:pt idx="721">
                  <c:v>6790</c:v>
                </c:pt>
                <c:pt idx="722">
                  <c:v>6790</c:v>
                </c:pt>
                <c:pt idx="723">
                  <c:v>6792</c:v>
                </c:pt>
                <c:pt idx="724">
                  <c:v>6792</c:v>
                </c:pt>
                <c:pt idx="725">
                  <c:v>6792</c:v>
                </c:pt>
                <c:pt idx="726">
                  <c:v>6792</c:v>
                </c:pt>
                <c:pt idx="727">
                  <c:v>6792</c:v>
                </c:pt>
                <c:pt idx="728">
                  <c:v>6792</c:v>
                </c:pt>
                <c:pt idx="729">
                  <c:v>6792</c:v>
                </c:pt>
                <c:pt idx="730">
                  <c:v>6792</c:v>
                </c:pt>
                <c:pt idx="731">
                  <c:v>6792</c:v>
                </c:pt>
                <c:pt idx="732">
                  <c:v>6792</c:v>
                </c:pt>
                <c:pt idx="733">
                  <c:v>6792</c:v>
                </c:pt>
                <c:pt idx="734">
                  <c:v>6792</c:v>
                </c:pt>
                <c:pt idx="735">
                  <c:v>6792</c:v>
                </c:pt>
                <c:pt idx="736">
                  <c:v>6792</c:v>
                </c:pt>
                <c:pt idx="737">
                  <c:v>6792</c:v>
                </c:pt>
                <c:pt idx="738">
                  <c:v>6794</c:v>
                </c:pt>
                <c:pt idx="739">
                  <c:v>6794</c:v>
                </c:pt>
                <c:pt idx="740">
                  <c:v>6794</c:v>
                </c:pt>
                <c:pt idx="741">
                  <c:v>6794</c:v>
                </c:pt>
                <c:pt idx="742">
                  <c:v>6794</c:v>
                </c:pt>
                <c:pt idx="743">
                  <c:v>6794</c:v>
                </c:pt>
                <c:pt idx="744">
                  <c:v>6794</c:v>
                </c:pt>
                <c:pt idx="745">
                  <c:v>6853</c:v>
                </c:pt>
                <c:pt idx="746">
                  <c:v>6858</c:v>
                </c:pt>
                <c:pt idx="747">
                  <c:v>6858</c:v>
                </c:pt>
                <c:pt idx="748">
                  <c:v>6858</c:v>
                </c:pt>
                <c:pt idx="749">
                  <c:v>6858</c:v>
                </c:pt>
                <c:pt idx="750">
                  <c:v>6875</c:v>
                </c:pt>
                <c:pt idx="751">
                  <c:v>6888</c:v>
                </c:pt>
                <c:pt idx="752">
                  <c:v>6913</c:v>
                </c:pt>
                <c:pt idx="753">
                  <c:v>6943</c:v>
                </c:pt>
                <c:pt idx="754">
                  <c:v>7013</c:v>
                </c:pt>
                <c:pt idx="755">
                  <c:v>7062</c:v>
                </c:pt>
                <c:pt idx="756">
                  <c:v>7121</c:v>
                </c:pt>
                <c:pt idx="757">
                  <c:v>7150</c:v>
                </c:pt>
                <c:pt idx="758">
                  <c:v>7154</c:v>
                </c:pt>
                <c:pt idx="759">
                  <c:v>7222</c:v>
                </c:pt>
                <c:pt idx="760">
                  <c:v>7270</c:v>
                </c:pt>
                <c:pt idx="761">
                  <c:v>7384</c:v>
                </c:pt>
                <c:pt idx="762">
                  <c:v>7385</c:v>
                </c:pt>
                <c:pt idx="763">
                  <c:v>7385</c:v>
                </c:pt>
                <c:pt idx="764">
                  <c:v>7431</c:v>
                </c:pt>
                <c:pt idx="765">
                  <c:v>7440</c:v>
                </c:pt>
                <c:pt idx="766">
                  <c:v>7440</c:v>
                </c:pt>
                <c:pt idx="767">
                  <c:v>7440</c:v>
                </c:pt>
                <c:pt idx="768">
                  <c:v>7440</c:v>
                </c:pt>
                <c:pt idx="769">
                  <c:v>7440</c:v>
                </c:pt>
                <c:pt idx="770">
                  <c:v>7442</c:v>
                </c:pt>
                <c:pt idx="771">
                  <c:v>7442</c:v>
                </c:pt>
                <c:pt idx="772">
                  <c:v>7442</c:v>
                </c:pt>
                <c:pt idx="773">
                  <c:v>7442</c:v>
                </c:pt>
                <c:pt idx="774">
                  <c:v>7464</c:v>
                </c:pt>
                <c:pt idx="775">
                  <c:v>7464</c:v>
                </c:pt>
                <c:pt idx="776">
                  <c:v>7488</c:v>
                </c:pt>
                <c:pt idx="777">
                  <c:v>7501</c:v>
                </c:pt>
                <c:pt idx="778">
                  <c:v>7602</c:v>
                </c:pt>
                <c:pt idx="779">
                  <c:v>7643</c:v>
                </c:pt>
                <c:pt idx="780">
                  <c:v>7648</c:v>
                </c:pt>
                <c:pt idx="781">
                  <c:v>7828</c:v>
                </c:pt>
                <c:pt idx="782">
                  <c:v>8011</c:v>
                </c:pt>
                <c:pt idx="783">
                  <c:v>8022</c:v>
                </c:pt>
                <c:pt idx="784">
                  <c:v>8090</c:v>
                </c:pt>
                <c:pt idx="785">
                  <c:v>8092</c:v>
                </c:pt>
                <c:pt idx="786">
                  <c:v>8147</c:v>
                </c:pt>
                <c:pt idx="787">
                  <c:v>8164</c:v>
                </c:pt>
                <c:pt idx="788">
                  <c:v>8189</c:v>
                </c:pt>
                <c:pt idx="789">
                  <c:v>8208</c:v>
                </c:pt>
                <c:pt idx="790">
                  <c:v>8470</c:v>
                </c:pt>
                <c:pt idx="791">
                  <c:v>8493</c:v>
                </c:pt>
                <c:pt idx="792">
                  <c:v>8685</c:v>
                </c:pt>
                <c:pt idx="793">
                  <c:v>8748</c:v>
                </c:pt>
                <c:pt idx="794">
                  <c:v>8762</c:v>
                </c:pt>
                <c:pt idx="795">
                  <c:v>8792</c:v>
                </c:pt>
                <c:pt idx="796">
                  <c:v>8795</c:v>
                </c:pt>
                <c:pt idx="797">
                  <c:v>8795</c:v>
                </c:pt>
                <c:pt idx="798">
                  <c:v>8795</c:v>
                </c:pt>
                <c:pt idx="799">
                  <c:v>8797</c:v>
                </c:pt>
                <c:pt idx="800">
                  <c:v>8797</c:v>
                </c:pt>
                <c:pt idx="801">
                  <c:v>8805</c:v>
                </c:pt>
                <c:pt idx="802">
                  <c:v>8808</c:v>
                </c:pt>
                <c:pt idx="803">
                  <c:v>8808</c:v>
                </c:pt>
                <c:pt idx="804">
                  <c:v>8808</c:v>
                </c:pt>
                <c:pt idx="805">
                  <c:v>8808</c:v>
                </c:pt>
                <c:pt idx="806">
                  <c:v>8808</c:v>
                </c:pt>
                <c:pt idx="807">
                  <c:v>8808</c:v>
                </c:pt>
                <c:pt idx="808">
                  <c:v>8808</c:v>
                </c:pt>
                <c:pt idx="809">
                  <c:v>8808</c:v>
                </c:pt>
                <c:pt idx="810">
                  <c:v>8808</c:v>
                </c:pt>
                <c:pt idx="811">
                  <c:v>8810</c:v>
                </c:pt>
                <c:pt idx="812">
                  <c:v>8836</c:v>
                </c:pt>
                <c:pt idx="813">
                  <c:v>8847</c:v>
                </c:pt>
                <c:pt idx="814">
                  <c:v>8902</c:v>
                </c:pt>
                <c:pt idx="815">
                  <c:v>8913</c:v>
                </c:pt>
                <c:pt idx="816">
                  <c:v>8913</c:v>
                </c:pt>
                <c:pt idx="817">
                  <c:v>8935</c:v>
                </c:pt>
                <c:pt idx="818">
                  <c:v>8942</c:v>
                </c:pt>
                <c:pt idx="819">
                  <c:v>8953</c:v>
                </c:pt>
                <c:pt idx="820">
                  <c:v>8953</c:v>
                </c:pt>
                <c:pt idx="821">
                  <c:v>8970</c:v>
                </c:pt>
                <c:pt idx="822">
                  <c:v>9107</c:v>
                </c:pt>
                <c:pt idx="823">
                  <c:v>9109</c:v>
                </c:pt>
                <c:pt idx="824">
                  <c:v>9120</c:v>
                </c:pt>
                <c:pt idx="825">
                  <c:v>9144</c:v>
                </c:pt>
                <c:pt idx="826">
                  <c:v>9148</c:v>
                </c:pt>
                <c:pt idx="827">
                  <c:v>9214</c:v>
                </c:pt>
                <c:pt idx="828">
                  <c:v>9291</c:v>
                </c:pt>
                <c:pt idx="829">
                  <c:v>9354</c:v>
                </c:pt>
                <c:pt idx="830">
                  <c:v>9403</c:v>
                </c:pt>
                <c:pt idx="831">
                  <c:v>9435</c:v>
                </c:pt>
                <c:pt idx="832">
                  <c:v>9435</c:v>
                </c:pt>
                <c:pt idx="833">
                  <c:v>9435</c:v>
                </c:pt>
                <c:pt idx="834">
                  <c:v>9447</c:v>
                </c:pt>
                <c:pt idx="835">
                  <c:v>9458</c:v>
                </c:pt>
                <c:pt idx="836">
                  <c:v>9464</c:v>
                </c:pt>
                <c:pt idx="837">
                  <c:v>9469</c:v>
                </c:pt>
                <c:pt idx="838">
                  <c:v>9480</c:v>
                </c:pt>
                <c:pt idx="839">
                  <c:v>9491</c:v>
                </c:pt>
                <c:pt idx="840">
                  <c:v>9541</c:v>
                </c:pt>
                <c:pt idx="841">
                  <c:v>9601</c:v>
                </c:pt>
                <c:pt idx="842">
                  <c:v>9656</c:v>
                </c:pt>
                <c:pt idx="843">
                  <c:v>9669</c:v>
                </c:pt>
                <c:pt idx="844">
                  <c:v>9691</c:v>
                </c:pt>
                <c:pt idx="845">
                  <c:v>9732</c:v>
                </c:pt>
                <c:pt idx="846">
                  <c:v>9798</c:v>
                </c:pt>
                <c:pt idx="847">
                  <c:v>9820</c:v>
                </c:pt>
                <c:pt idx="848">
                  <c:v>9825</c:v>
                </c:pt>
                <c:pt idx="849">
                  <c:v>10050</c:v>
                </c:pt>
                <c:pt idx="850">
                  <c:v>10050</c:v>
                </c:pt>
                <c:pt idx="851">
                  <c:v>10050</c:v>
                </c:pt>
                <c:pt idx="852">
                  <c:v>10097</c:v>
                </c:pt>
                <c:pt idx="853">
                  <c:v>10097</c:v>
                </c:pt>
                <c:pt idx="854">
                  <c:v>10110</c:v>
                </c:pt>
                <c:pt idx="855">
                  <c:v>10110</c:v>
                </c:pt>
                <c:pt idx="856">
                  <c:v>10110</c:v>
                </c:pt>
                <c:pt idx="857">
                  <c:v>10110</c:v>
                </c:pt>
                <c:pt idx="858">
                  <c:v>10110</c:v>
                </c:pt>
                <c:pt idx="859">
                  <c:v>10110</c:v>
                </c:pt>
                <c:pt idx="860">
                  <c:v>10119</c:v>
                </c:pt>
                <c:pt idx="861">
                  <c:v>10141</c:v>
                </c:pt>
                <c:pt idx="862">
                  <c:v>10141</c:v>
                </c:pt>
                <c:pt idx="863">
                  <c:v>10141</c:v>
                </c:pt>
                <c:pt idx="864">
                  <c:v>10141</c:v>
                </c:pt>
                <c:pt idx="865">
                  <c:v>10141</c:v>
                </c:pt>
                <c:pt idx="866">
                  <c:v>10141</c:v>
                </c:pt>
                <c:pt idx="867">
                  <c:v>10149</c:v>
                </c:pt>
                <c:pt idx="868">
                  <c:v>10149</c:v>
                </c:pt>
                <c:pt idx="869">
                  <c:v>10149</c:v>
                </c:pt>
                <c:pt idx="870">
                  <c:v>10165</c:v>
                </c:pt>
                <c:pt idx="871">
                  <c:v>10224</c:v>
                </c:pt>
                <c:pt idx="872">
                  <c:v>10308</c:v>
                </c:pt>
                <c:pt idx="873">
                  <c:v>10407</c:v>
                </c:pt>
                <c:pt idx="874">
                  <c:v>10407</c:v>
                </c:pt>
                <c:pt idx="875">
                  <c:v>10459</c:v>
                </c:pt>
                <c:pt idx="876">
                  <c:v>10472</c:v>
                </c:pt>
                <c:pt idx="877">
                  <c:v>10685</c:v>
                </c:pt>
                <c:pt idx="878">
                  <c:v>10689</c:v>
                </c:pt>
                <c:pt idx="879">
                  <c:v>10703</c:v>
                </c:pt>
                <c:pt idx="880">
                  <c:v>10703</c:v>
                </c:pt>
                <c:pt idx="881">
                  <c:v>10703</c:v>
                </c:pt>
                <c:pt idx="882">
                  <c:v>10707</c:v>
                </c:pt>
                <c:pt idx="883">
                  <c:v>10747</c:v>
                </c:pt>
                <c:pt idx="884">
                  <c:v>10747</c:v>
                </c:pt>
                <c:pt idx="885">
                  <c:v>10758</c:v>
                </c:pt>
                <c:pt idx="886">
                  <c:v>10771</c:v>
                </c:pt>
                <c:pt idx="887">
                  <c:v>10802</c:v>
                </c:pt>
                <c:pt idx="888">
                  <c:v>10804</c:v>
                </c:pt>
                <c:pt idx="889">
                  <c:v>10813</c:v>
                </c:pt>
                <c:pt idx="890">
                  <c:v>10813</c:v>
                </c:pt>
                <c:pt idx="891">
                  <c:v>10813</c:v>
                </c:pt>
                <c:pt idx="892">
                  <c:v>10813</c:v>
                </c:pt>
                <c:pt idx="893">
                  <c:v>10813</c:v>
                </c:pt>
                <c:pt idx="894">
                  <c:v>10813</c:v>
                </c:pt>
                <c:pt idx="895">
                  <c:v>10824</c:v>
                </c:pt>
                <c:pt idx="896">
                  <c:v>10824</c:v>
                </c:pt>
                <c:pt idx="897">
                  <c:v>10835</c:v>
                </c:pt>
                <c:pt idx="898">
                  <c:v>10835</c:v>
                </c:pt>
                <c:pt idx="899">
                  <c:v>10859</c:v>
                </c:pt>
                <c:pt idx="900">
                  <c:v>10868</c:v>
                </c:pt>
                <c:pt idx="901">
                  <c:v>10868</c:v>
                </c:pt>
                <c:pt idx="902">
                  <c:v>10868</c:v>
                </c:pt>
                <c:pt idx="903">
                  <c:v>10868</c:v>
                </c:pt>
                <c:pt idx="904">
                  <c:v>10873.5</c:v>
                </c:pt>
                <c:pt idx="905">
                  <c:v>10873.5</c:v>
                </c:pt>
                <c:pt idx="906">
                  <c:v>10877.5</c:v>
                </c:pt>
                <c:pt idx="907">
                  <c:v>10886.5</c:v>
                </c:pt>
                <c:pt idx="908">
                  <c:v>10886.5</c:v>
                </c:pt>
                <c:pt idx="909">
                  <c:v>10903</c:v>
                </c:pt>
                <c:pt idx="910">
                  <c:v>10905</c:v>
                </c:pt>
                <c:pt idx="911">
                  <c:v>10905</c:v>
                </c:pt>
                <c:pt idx="912">
                  <c:v>10947</c:v>
                </c:pt>
                <c:pt idx="913">
                  <c:v>10947</c:v>
                </c:pt>
                <c:pt idx="914">
                  <c:v>10947</c:v>
                </c:pt>
                <c:pt idx="915">
                  <c:v>10958</c:v>
                </c:pt>
                <c:pt idx="916">
                  <c:v>10958</c:v>
                </c:pt>
                <c:pt idx="917">
                  <c:v>10958</c:v>
                </c:pt>
                <c:pt idx="918">
                  <c:v>11030</c:v>
                </c:pt>
                <c:pt idx="919">
                  <c:v>11035</c:v>
                </c:pt>
                <c:pt idx="920">
                  <c:v>11035</c:v>
                </c:pt>
                <c:pt idx="921">
                  <c:v>11037</c:v>
                </c:pt>
                <c:pt idx="922">
                  <c:v>11037</c:v>
                </c:pt>
                <c:pt idx="923">
                  <c:v>11037</c:v>
                </c:pt>
                <c:pt idx="924">
                  <c:v>11298</c:v>
                </c:pt>
                <c:pt idx="925">
                  <c:v>11329</c:v>
                </c:pt>
                <c:pt idx="926">
                  <c:v>11329</c:v>
                </c:pt>
                <c:pt idx="927">
                  <c:v>11342</c:v>
                </c:pt>
                <c:pt idx="928">
                  <c:v>11397</c:v>
                </c:pt>
                <c:pt idx="929">
                  <c:v>11397</c:v>
                </c:pt>
                <c:pt idx="930">
                  <c:v>11397</c:v>
                </c:pt>
                <c:pt idx="931">
                  <c:v>11397</c:v>
                </c:pt>
                <c:pt idx="932">
                  <c:v>11397</c:v>
                </c:pt>
                <c:pt idx="933">
                  <c:v>11408</c:v>
                </c:pt>
                <c:pt idx="934">
                  <c:v>11413.5</c:v>
                </c:pt>
                <c:pt idx="935">
                  <c:v>11413.5</c:v>
                </c:pt>
                <c:pt idx="936">
                  <c:v>11430</c:v>
                </c:pt>
                <c:pt idx="937">
                  <c:v>11436</c:v>
                </c:pt>
                <c:pt idx="938">
                  <c:v>11436</c:v>
                </c:pt>
                <c:pt idx="939">
                  <c:v>11454</c:v>
                </c:pt>
                <c:pt idx="940">
                  <c:v>11454</c:v>
                </c:pt>
                <c:pt idx="941">
                  <c:v>11454</c:v>
                </c:pt>
                <c:pt idx="942">
                  <c:v>11454</c:v>
                </c:pt>
                <c:pt idx="943">
                  <c:v>11460</c:v>
                </c:pt>
                <c:pt idx="944">
                  <c:v>11460</c:v>
                </c:pt>
                <c:pt idx="945">
                  <c:v>11470.5</c:v>
                </c:pt>
                <c:pt idx="946">
                  <c:v>11470.5</c:v>
                </c:pt>
                <c:pt idx="947">
                  <c:v>11474</c:v>
                </c:pt>
                <c:pt idx="948">
                  <c:v>11474</c:v>
                </c:pt>
                <c:pt idx="949">
                  <c:v>11474</c:v>
                </c:pt>
                <c:pt idx="950">
                  <c:v>11487</c:v>
                </c:pt>
                <c:pt idx="951">
                  <c:v>11487</c:v>
                </c:pt>
                <c:pt idx="952">
                  <c:v>11487</c:v>
                </c:pt>
                <c:pt idx="953">
                  <c:v>11496</c:v>
                </c:pt>
                <c:pt idx="954">
                  <c:v>11509</c:v>
                </c:pt>
                <c:pt idx="955">
                  <c:v>11509</c:v>
                </c:pt>
                <c:pt idx="956">
                  <c:v>11509</c:v>
                </c:pt>
                <c:pt idx="957">
                  <c:v>11509</c:v>
                </c:pt>
                <c:pt idx="958">
                  <c:v>11509</c:v>
                </c:pt>
                <c:pt idx="959">
                  <c:v>11572</c:v>
                </c:pt>
                <c:pt idx="960">
                  <c:v>11641</c:v>
                </c:pt>
                <c:pt idx="961">
                  <c:v>11660</c:v>
                </c:pt>
                <c:pt idx="962">
                  <c:v>11707</c:v>
                </c:pt>
                <c:pt idx="963">
                  <c:v>11781</c:v>
                </c:pt>
                <c:pt idx="964">
                  <c:v>11959</c:v>
                </c:pt>
                <c:pt idx="965">
                  <c:v>11979</c:v>
                </c:pt>
                <c:pt idx="966">
                  <c:v>12064</c:v>
                </c:pt>
                <c:pt idx="967">
                  <c:v>12069</c:v>
                </c:pt>
                <c:pt idx="968">
                  <c:v>12104</c:v>
                </c:pt>
                <c:pt idx="969">
                  <c:v>12119</c:v>
                </c:pt>
                <c:pt idx="970">
                  <c:v>12159</c:v>
                </c:pt>
                <c:pt idx="971">
                  <c:v>12159</c:v>
                </c:pt>
                <c:pt idx="972">
                  <c:v>12159</c:v>
                </c:pt>
                <c:pt idx="973">
                  <c:v>12159</c:v>
                </c:pt>
                <c:pt idx="974">
                  <c:v>12159</c:v>
                </c:pt>
                <c:pt idx="975">
                  <c:v>12159</c:v>
                </c:pt>
                <c:pt idx="976">
                  <c:v>12168</c:v>
                </c:pt>
                <c:pt idx="977">
                  <c:v>12194</c:v>
                </c:pt>
                <c:pt idx="978">
                  <c:v>12200</c:v>
                </c:pt>
                <c:pt idx="979">
                  <c:v>12209</c:v>
                </c:pt>
                <c:pt idx="980">
                  <c:v>12258</c:v>
                </c:pt>
                <c:pt idx="981">
                  <c:v>12258</c:v>
                </c:pt>
                <c:pt idx="982">
                  <c:v>12258</c:v>
                </c:pt>
                <c:pt idx="983">
                  <c:v>12258</c:v>
                </c:pt>
                <c:pt idx="984">
                  <c:v>12258</c:v>
                </c:pt>
                <c:pt idx="985">
                  <c:v>12258</c:v>
                </c:pt>
                <c:pt idx="986">
                  <c:v>12259</c:v>
                </c:pt>
                <c:pt idx="987">
                  <c:v>12264</c:v>
                </c:pt>
                <c:pt idx="988">
                  <c:v>12334</c:v>
                </c:pt>
                <c:pt idx="989">
                  <c:v>12537</c:v>
                </c:pt>
                <c:pt idx="990">
                  <c:v>12574</c:v>
                </c:pt>
                <c:pt idx="991">
                  <c:v>12589</c:v>
                </c:pt>
                <c:pt idx="992">
                  <c:v>12730</c:v>
                </c:pt>
                <c:pt idx="993">
                  <c:v>12743</c:v>
                </c:pt>
                <c:pt idx="994">
                  <c:v>12807</c:v>
                </c:pt>
                <c:pt idx="995">
                  <c:v>12809</c:v>
                </c:pt>
                <c:pt idx="996">
                  <c:v>12809</c:v>
                </c:pt>
                <c:pt idx="997">
                  <c:v>12809</c:v>
                </c:pt>
                <c:pt idx="998">
                  <c:v>12809</c:v>
                </c:pt>
                <c:pt idx="999">
                  <c:v>13070</c:v>
                </c:pt>
                <c:pt idx="1000">
                  <c:v>13127</c:v>
                </c:pt>
                <c:pt idx="1001">
                  <c:v>13149</c:v>
                </c:pt>
                <c:pt idx="1002">
                  <c:v>13193</c:v>
                </c:pt>
                <c:pt idx="1003">
                  <c:v>13296</c:v>
                </c:pt>
                <c:pt idx="1004">
                  <c:v>13340</c:v>
                </c:pt>
                <c:pt idx="1005">
                  <c:v>13413</c:v>
                </c:pt>
                <c:pt idx="1006">
                  <c:v>13424</c:v>
                </c:pt>
                <c:pt idx="1007">
                  <c:v>13459</c:v>
                </c:pt>
                <c:pt idx="1008">
                  <c:v>13467</c:v>
                </c:pt>
                <c:pt idx="1009">
                  <c:v>13514</c:v>
                </c:pt>
                <c:pt idx="1010">
                  <c:v>13514</c:v>
                </c:pt>
                <c:pt idx="1011">
                  <c:v>13514</c:v>
                </c:pt>
                <c:pt idx="1012">
                  <c:v>13514</c:v>
                </c:pt>
                <c:pt idx="1013">
                  <c:v>13514</c:v>
                </c:pt>
                <c:pt idx="1014">
                  <c:v>13514</c:v>
                </c:pt>
                <c:pt idx="1015">
                  <c:v>13531</c:v>
                </c:pt>
                <c:pt idx="1016">
                  <c:v>13602</c:v>
                </c:pt>
                <c:pt idx="1017">
                  <c:v>13613</c:v>
                </c:pt>
                <c:pt idx="1018">
                  <c:v>13624</c:v>
                </c:pt>
                <c:pt idx="1019">
                  <c:v>13626</c:v>
                </c:pt>
                <c:pt idx="1020">
                  <c:v>13747</c:v>
                </c:pt>
                <c:pt idx="1021">
                  <c:v>13948</c:v>
                </c:pt>
                <c:pt idx="1022">
                  <c:v>13951</c:v>
                </c:pt>
                <c:pt idx="1023">
                  <c:v>14014</c:v>
                </c:pt>
                <c:pt idx="1024">
                  <c:v>14146</c:v>
                </c:pt>
                <c:pt idx="1025">
                  <c:v>14186</c:v>
                </c:pt>
                <c:pt idx="1026">
                  <c:v>14186</c:v>
                </c:pt>
                <c:pt idx="1027">
                  <c:v>14296</c:v>
                </c:pt>
                <c:pt idx="1028">
                  <c:v>14403</c:v>
                </c:pt>
                <c:pt idx="1029">
                  <c:v>14447</c:v>
                </c:pt>
                <c:pt idx="1030">
                  <c:v>14498</c:v>
                </c:pt>
                <c:pt idx="1031">
                  <c:v>14544</c:v>
                </c:pt>
                <c:pt idx="1032">
                  <c:v>14713</c:v>
                </c:pt>
                <c:pt idx="1033">
                  <c:v>14713</c:v>
                </c:pt>
                <c:pt idx="1034">
                  <c:v>14713</c:v>
                </c:pt>
                <c:pt idx="1035">
                  <c:v>14741</c:v>
                </c:pt>
                <c:pt idx="1036">
                  <c:v>14825</c:v>
                </c:pt>
                <c:pt idx="1037">
                  <c:v>14825</c:v>
                </c:pt>
                <c:pt idx="1038">
                  <c:v>14825</c:v>
                </c:pt>
                <c:pt idx="1039">
                  <c:v>14825</c:v>
                </c:pt>
                <c:pt idx="1040">
                  <c:v>14825</c:v>
                </c:pt>
                <c:pt idx="1041">
                  <c:v>14836</c:v>
                </c:pt>
                <c:pt idx="1042">
                  <c:v>14836</c:v>
                </c:pt>
                <c:pt idx="1043">
                  <c:v>14836</c:v>
                </c:pt>
                <c:pt idx="1044">
                  <c:v>14853</c:v>
                </c:pt>
                <c:pt idx="1045">
                  <c:v>14897</c:v>
                </c:pt>
                <c:pt idx="1046">
                  <c:v>14913</c:v>
                </c:pt>
                <c:pt idx="1047">
                  <c:v>14932</c:v>
                </c:pt>
                <c:pt idx="1048">
                  <c:v>14935</c:v>
                </c:pt>
                <c:pt idx="1049">
                  <c:v>14941</c:v>
                </c:pt>
                <c:pt idx="1050">
                  <c:v>14951.5</c:v>
                </c:pt>
                <c:pt idx="1051">
                  <c:v>14951.5</c:v>
                </c:pt>
                <c:pt idx="1052">
                  <c:v>14968</c:v>
                </c:pt>
                <c:pt idx="1053">
                  <c:v>14974</c:v>
                </c:pt>
                <c:pt idx="1054">
                  <c:v>14981</c:v>
                </c:pt>
                <c:pt idx="1055">
                  <c:v>14981</c:v>
                </c:pt>
                <c:pt idx="1056">
                  <c:v>14981</c:v>
                </c:pt>
                <c:pt idx="1057">
                  <c:v>15031</c:v>
                </c:pt>
                <c:pt idx="1058">
                  <c:v>15031</c:v>
                </c:pt>
                <c:pt idx="1059">
                  <c:v>15064</c:v>
                </c:pt>
                <c:pt idx="1060">
                  <c:v>15069</c:v>
                </c:pt>
                <c:pt idx="1061">
                  <c:v>15249</c:v>
                </c:pt>
                <c:pt idx="1062">
                  <c:v>15249</c:v>
                </c:pt>
                <c:pt idx="1063">
                  <c:v>15249</c:v>
                </c:pt>
                <c:pt idx="1064">
                  <c:v>15295</c:v>
                </c:pt>
                <c:pt idx="1065">
                  <c:v>15330</c:v>
                </c:pt>
                <c:pt idx="1066">
                  <c:v>15420</c:v>
                </c:pt>
                <c:pt idx="1067">
                  <c:v>15464</c:v>
                </c:pt>
                <c:pt idx="1068">
                  <c:v>15472</c:v>
                </c:pt>
                <c:pt idx="1069">
                  <c:v>15497</c:v>
                </c:pt>
                <c:pt idx="1070">
                  <c:v>15499</c:v>
                </c:pt>
                <c:pt idx="1071">
                  <c:v>15508</c:v>
                </c:pt>
                <c:pt idx="1072">
                  <c:v>15508</c:v>
                </c:pt>
                <c:pt idx="1073">
                  <c:v>15525</c:v>
                </c:pt>
                <c:pt idx="1074">
                  <c:v>15591</c:v>
                </c:pt>
                <c:pt idx="1075">
                  <c:v>15613</c:v>
                </c:pt>
                <c:pt idx="1076">
                  <c:v>15613</c:v>
                </c:pt>
                <c:pt idx="1077">
                  <c:v>15618</c:v>
                </c:pt>
                <c:pt idx="1078">
                  <c:v>15631</c:v>
                </c:pt>
                <c:pt idx="1079">
                  <c:v>15635</c:v>
                </c:pt>
                <c:pt idx="1080">
                  <c:v>15637</c:v>
                </c:pt>
                <c:pt idx="1081">
                  <c:v>15646</c:v>
                </c:pt>
                <c:pt idx="1082">
                  <c:v>15675</c:v>
                </c:pt>
                <c:pt idx="1083">
                  <c:v>15675</c:v>
                </c:pt>
                <c:pt idx="1084">
                  <c:v>15675</c:v>
                </c:pt>
                <c:pt idx="1085">
                  <c:v>15675</c:v>
                </c:pt>
                <c:pt idx="1086">
                  <c:v>15686</c:v>
                </c:pt>
                <c:pt idx="1087">
                  <c:v>15729</c:v>
                </c:pt>
                <c:pt idx="1088">
                  <c:v>15738</c:v>
                </c:pt>
                <c:pt idx="1089">
                  <c:v>15741</c:v>
                </c:pt>
                <c:pt idx="1090">
                  <c:v>15785</c:v>
                </c:pt>
                <c:pt idx="1091">
                  <c:v>15793</c:v>
                </c:pt>
                <c:pt idx="1092">
                  <c:v>15798</c:v>
                </c:pt>
                <c:pt idx="1093">
                  <c:v>16013</c:v>
                </c:pt>
                <c:pt idx="1094">
                  <c:v>16172</c:v>
                </c:pt>
                <c:pt idx="1095">
                  <c:v>16219</c:v>
                </c:pt>
                <c:pt idx="1096">
                  <c:v>16221</c:v>
                </c:pt>
                <c:pt idx="1097">
                  <c:v>16230</c:v>
                </c:pt>
                <c:pt idx="1098">
                  <c:v>16230</c:v>
                </c:pt>
                <c:pt idx="1099">
                  <c:v>16230</c:v>
                </c:pt>
                <c:pt idx="1100">
                  <c:v>16241</c:v>
                </c:pt>
                <c:pt idx="1101">
                  <c:v>16247</c:v>
                </c:pt>
                <c:pt idx="1102">
                  <c:v>16247</c:v>
                </c:pt>
                <c:pt idx="1103">
                  <c:v>16292</c:v>
                </c:pt>
                <c:pt idx="1104">
                  <c:v>16296</c:v>
                </c:pt>
                <c:pt idx="1105">
                  <c:v>16301</c:v>
                </c:pt>
                <c:pt idx="1106">
                  <c:v>16329</c:v>
                </c:pt>
                <c:pt idx="1107">
                  <c:v>16331</c:v>
                </c:pt>
                <c:pt idx="1108">
                  <c:v>16434</c:v>
                </c:pt>
                <c:pt idx="1109">
                  <c:v>16471</c:v>
                </c:pt>
                <c:pt idx="1110">
                  <c:v>16471</c:v>
                </c:pt>
                <c:pt idx="1111">
                  <c:v>16654</c:v>
                </c:pt>
                <c:pt idx="1112">
                  <c:v>16753</c:v>
                </c:pt>
                <c:pt idx="1113">
                  <c:v>16753</c:v>
                </c:pt>
                <c:pt idx="1114">
                  <c:v>16753</c:v>
                </c:pt>
                <c:pt idx="1115">
                  <c:v>16753</c:v>
                </c:pt>
                <c:pt idx="1116">
                  <c:v>16753</c:v>
                </c:pt>
                <c:pt idx="1117">
                  <c:v>16753</c:v>
                </c:pt>
                <c:pt idx="1118">
                  <c:v>16783</c:v>
                </c:pt>
                <c:pt idx="1119">
                  <c:v>16792</c:v>
                </c:pt>
                <c:pt idx="1120">
                  <c:v>16852</c:v>
                </c:pt>
                <c:pt idx="1121">
                  <c:v>16852</c:v>
                </c:pt>
                <c:pt idx="1122">
                  <c:v>16858</c:v>
                </c:pt>
                <c:pt idx="1123">
                  <c:v>16869</c:v>
                </c:pt>
                <c:pt idx="1124">
                  <c:v>16902</c:v>
                </c:pt>
                <c:pt idx="1125">
                  <c:v>16968</c:v>
                </c:pt>
                <c:pt idx="1126">
                  <c:v>16970</c:v>
                </c:pt>
                <c:pt idx="1127">
                  <c:v>17038</c:v>
                </c:pt>
                <c:pt idx="1128">
                  <c:v>17080</c:v>
                </c:pt>
                <c:pt idx="1129">
                  <c:v>17089</c:v>
                </c:pt>
                <c:pt idx="1130">
                  <c:v>17089</c:v>
                </c:pt>
                <c:pt idx="1131">
                  <c:v>17089</c:v>
                </c:pt>
                <c:pt idx="1132">
                  <c:v>17089</c:v>
                </c:pt>
                <c:pt idx="1133">
                  <c:v>17089</c:v>
                </c:pt>
                <c:pt idx="1134">
                  <c:v>17089</c:v>
                </c:pt>
                <c:pt idx="1135">
                  <c:v>17104</c:v>
                </c:pt>
                <c:pt idx="1136">
                  <c:v>17115</c:v>
                </c:pt>
                <c:pt idx="1137">
                  <c:v>17194</c:v>
                </c:pt>
                <c:pt idx="1138">
                  <c:v>17251</c:v>
                </c:pt>
                <c:pt idx="1139">
                  <c:v>17299</c:v>
                </c:pt>
                <c:pt idx="1140">
                  <c:v>17310</c:v>
                </c:pt>
                <c:pt idx="1141">
                  <c:v>17348</c:v>
                </c:pt>
                <c:pt idx="1142">
                  <c:v>17376</c:v>
                </c:pt>
                <c:pt idx="1143">
                  <c:v>17501</c:v>
                </c:pt>
                <c:pt idx="1144">
                  <c:v>17534</c:v>
                </c:pt>
                <c:pt idx="1145">
                  <c:v>17537</c:v>
                </c:pt>
                <c:pt idx="1146">
                  <c:v>17537</c:v>
                </c:pt>
                <c:pt idx="1147">
                  <c:v>17537</c:v>
                </c:pt>
                <c:pt idx="1148">
                  <c:v>17537</c:v>
                </c:pt>
                <c:pt idx="1149">
                  <c:v>17537</c:v>
                </c:pt>
                <c:pt idx="1150">
                  <c:v>17537</c:v>
                </c:pt>
                <c:pt idx="1151">
                  <c:v>17537</c:v>
                </c:pt>
                <c:pt idx="1152">
                  <c:v>17537</c:v>
                </c:pt>
                <c:pt idx="1153">
                  <c:v>17631</c:v>
                </c:pt>
                <c:pt idx="1154">
                  <c:v>17640</c:v>
                </c:pt>
                <c:pt idx="1155">
                  <c:v>17681</c:v>
                </c:pt>
                <c:pt idx="1156">
                  <c:v>17734</c:v>
                </c:pt>
                <c:pt idx="1157">
                  <c:v>17754</c:v>
                </c:pt>
                <c:pt idx="1158">
                  <c:v>17820</c:v>
                </c:pt>
                <c:pt idx="1159">
                  <c:v>17844</c:v>
                </c:pt>
                <c:pt idx="1160">
                  <c:v>17914</c:v>
                </c:pt>
                <c:pt idx="1161">
                  <c:v>17914</c:v>
                </c:pt>
                <c:pt idx="1162">
                  <c:v>18002</c:v>
                </c:pt>
                <c:pt idx="1163">
                  <c:v>18002</c:v>
                </c:pt>
                <c:pt idx="1164">
                  <c:v>18002</c:v>
                </c:pt>
                <c:pt idx="1165">
                  <c:v>18051</c:v>
                </c:pt>
                <c:pt idx="1166">
                  <c:v>18070</c:v>
                </c:pt>
                <c:pt idx="1167">
                  <c:v>18075</c:v>
                </c:pt>
                <c:pt idx="1168">
                  <c:v>18086</c:v>
                </c:pt>
                <c:pt idx="1169">
                  <c:v>18108</c:v>
                </c:pt>
                <c:pt idx="1170">
                  <c:v>18108</c:v>
                </c:pt>
                <c:pt idx="1171">
                  <c:v>18130</c:v>
                </c:pt>
                <c:pt idx="1172">
                  <c:v>18130</c:v>
                </c:pt>
                <c:pt idx="1173">
                  <c:v>18180</c:v>
                </c:pt>
                <c:pt idx="1174">
                  <c:v>18182</c:v>
                </c:pt>
                <c:pt idx="1175">
                  <c:v>18272</c:v>
                </c:pt>
                <c:pt idx="1176">
                  <c:v>18279</c:v>
                </c:pt>
                <c:pt idx="1177">
                  <c:v>18330</c:v>
                </c:pt>
                <c:pt idx="1178">
                  <c:v>18338</c:v>
                </c:pt>
                <c:pt idx="1179">
                  <c:v>18347</c:v>
                </c:pt>
                <c:pt idx="1180">
                  <c:v>18349</c:v>
                </c:pt>
                <c:pt idx="1181">
                  <c:v>18471.5</c:v>
                </c:pt>
                <c:pt idx="1182">
                  <c:v>18549</c:v>
                </c:pt>
                <c:pt idx="1183">
                  <c:v>18587</c:v>
                </c:pt>
                <c:pt idx="1184">
                  <c:v>18587</c:v>
                </c:pt>
                <c:pt idx="1185">
                  <c:v>18636.5</c:v>
                </c:pt>
                <c:pt idx="1186">
                  <c:v>18636.5</c:v>
                </c:pt>
                <c:pt idx="1187">
                  <c:v>18660.5</c:v>
                </c:pt>
                <c:pt idx="1188">
                  <c:v>18660.5</c:v>
                </c:pt>
                <c:pt idx="1189">
                  <c:v>18682.5</c:v>
                </c:pt>
                <c:pt idx="1190">
                  <c:v>18682.5</c:v>
                </c:pt>
                <c:pt idx="1191">
                  <c:v>18695</c:v>
                </c:pt>
                <c:pt idx="1192">
                  <c:v>18695</c:v>
                </c:pt>
                <c:pt idx="1193">
                  <c:v>18780</c:v>
                </c:pt>
                <c:pt idx="1194">
                  <c:v>18826</c:v>
                </c:pt>
                <c:pt idx="1195">
                  <c:v>18826</c:v>
                </c:pt>
                <c:pt idx="1196">
                  <c:v>18826</c:v>
                </c:pt>
                <c:pt idx="1197">
                  <c:v>18826</c:v>
                </c:pt>
                <c:pt idx="1198">
                  <c:v>18878</c:v>
                </c:pt>
                <c:pt idx="1199">
                  <c:v>18934</c:v>
                </c:pt>
                <c:pt idx="1200">
                  <c:v>19045</c:v>
                </c:pt>
                <c:pt idx="1201">
                  <c:v>19353</c:v>
                </c:pt>
                <c:pt idx="1202">
                  <c:v>19353</c:v>
                </c:pt>
                <c:pt idx="1203">
                  <c:v>19416</c:v>
                </c:pt>
                <c:pt idx="1204">
                  <c:v>19436</c:v>
                </c:pt>
                <c:pt idx="1205">
                  <c:v>19451</c:v>
                </c:pt>
                <c:pt idx="1206">
                  <c:v>19597</c:v>
                </c:pt>
                <c:pt idx="1207">
                  <c:v>19597</c:v>
                </c:pt>
                <c:pt idx="1208">
                  <c:v>19597</c:v>
                </c:pt>
                <c:pt idx="1209">
                  <c:v>19597</c:v>
                </c:pt>
                <c:pt idx="1210">
                  <c:v>19638</c:v>
                </c:pt>
                <c:pt idx="1211">
                  <c:v>19671</c:v>
                </c:pt>
                <c:pt idx="1212">
                  <c:v>19693</c:v>
                </c:pt>
                <c:pt idx="1213">
                  <c:v>19712</c:v>
                </c:pt>
                <c:pt idx="1214">
                  <c:v>19712</c:v>
                </c:pt>
                <c:pt idx="1215">
                  <c:v>19712</c:v>
                </c:pt>
                <c:pt idx="1216">
                  <c:v>19955</c:v>
                </c:pt>
                <c:pt idx="1217">
                  <c:v>19955</c:v>
                </c:pt>
                <c:pt idx="1218">
                  <c:v>19957</c:v>
                </c:pt>
                <c:pt idx="1219">
                  <c:v>19957</c:v>
                </c:pt>
                <c:pt idx="1220">
                  <c:v>20043</c:v>
                </c:pt>
                <c:pt idx="1221">
                  <c:v>20043</c:v>
                </c:pt>
                <c:pt idx="1222">
                  <c:v>20043</c:v>
                </c:pt>
                <c:pt idx="1223">
                  <c:v>20079</c:v>
                </c:pt>
                <c:pt idx="1224">
                  <c:v>20081</c:v>
                </c:pt>
                <c:pt idx="1225">
                  <c:v>20099</c:v>
                </c:pt>
                <c:pt idx="1226">
                  <c:v>20112</c:v>
                </c:pt>
                <c:pt idx="1227">
                  <c:v>20114</c:v>
                </c:pt>
                <c:pt idx="1228">
                  <c:v>20123</c:v>
                </c:pt>
                <c:pt idx="1229">
                  <c:v>20123</c:v>
                </c:pt>
                <c:pt idx="1230">
                  <c:v>20132</c:v>
                </c:pt>
                <c:pt idx="1231">
                  <c:v>20145</c:v>
                </c:pt>
                <c:pt idx="1232">
                  <c:v>20154</c:v>
                </c:pt>
                <c:pt idx="1233">
                  <c:v>20263.5</c:v>
                </c:pt>
                <c:pt idx="1234">
                  <c:v>20313</c:v>
                </c:pt>
                <c:pt idx="1235">
                  <c:v>20313</c:v>
                </c:pt>
                <c:pt idx="1236">
                  <c:v>20315</c:v>
                </c:pt>
                <c:pt idx="1237">
                  <c:v>20315</c:v>
                </c:pt>
                <c:pt idx="1238">
                  <c:v>20315</c:v>
                </c:pt>
                <c:pt idx="1239">
                  <c:v>20362</c:v>
                </c:pt>
                <c:pt idx="1240">
                  <c:v>20362</c:v>
                </c:pt>
                <c:pt idx="1241">
                  <c:v>20362</c:v>
                </c:pt>
                <c:pt idx="1242">
                  <c:v>20504</c:v>
                </c:pt>
                <c:pt idx="1243">
                  <c:v>20688</c:v>
                </c:pt>
                <c:pt idx="1244">
                  <c:v>20820</c:v>
                </c:pt>
                <c:pt idx="1245">
                  <c:v>21066</c:v>
                </c:pt>
                <c:pt idx="1246">
                  <c:v>21333</c:v>
                </c:pt>
                <c:pt idx="1247">
                  <c:v>21334</c:v>
                </c:pt>
                <c:pt idx="1248">
                  <c:v>21334</c:v>
                </c:pt>
                <c:pt idx="1249">
                  <c:v>21428</c:v>
                </c:pt>
                <c:pt idx="1250">
                  <c:v>21429.5</c:v>
                </c:pt>
                <c:pt idx="1251">
                  <c:v>21494</c:v>
                </c:pt>
                <c:pt idx="1252">
                  <c:v>21494</c:v>
                </c:pt>
                <c:pt idx="1253">
                  <c:v>21494</c:v>
                </c:pt>
                <c:pt idx="1254">
                  <c:v>21494</c:v>
                </c:pt>
                <c:pt idx="1255">
                  <c:v>21513</c:v>
                </c:pt>
                <c:pt idx="1256">
                  <c:v>21556.5</c:v>
                </c:pt>
                <c:pt idx="1257">
                  <c:v>21667</c:v>
                </c:pt>
                <c:pt idx="1258">
                  <c:v>21731</c:v>
                </c:pt>
                <c:pt idx="1259">
                  <c:v>22002.5</c:v>
                </c:pt>
                <c:pt idx="1260">
                  <c:v>22104</c:v>
                </c:pt>
                <c:pt idx="1261">
                  <c:v>22123.5</c:v>
                </c:pt>
                <c:pt idx="1262">
                  <c:v>22169.5</c:v>
                </c:pt>
                <c:pt idx="1263">
                  <c:v>22177</c:v>
                </c:pt>
                <c:pt idx="1264">
                  <c:v>22184.5</c:v>
                </c:pt>
                <c:pt idx="1265">
                  <c:v>22184.5</c:v>
                </c:pt>
                <c:pt idx="1266">
                  <c:v>22226.5</c:v>
                </c:pt>
                <c:pt idx="1267">
                  <c:v>22254</c:v>
                </c:pt>
                <c:pt idx="1268">
                  <c:v>22323.5</c:v>
                </c:pt>
                <c:pt idx="1269">
                  <c:v>22338.5</c:v>
                </c:pt>
                <c:pt idx="1270">
                  <c:v>22367.5</c:v>
                </c:pt>
                <c:pt idx="1271">
                  <c:v>22368</c:v>
                </c:pt>
                <c:pt idx="1272">
                  <c:v>22386</c:v>
                </c:pt>
                <c:pt idx="1273">
                  <c:v>22388</c:v>
                </c:pt>
                <c:pt idx="1274">
                  <c:v>22419</c:v>
                </c:pt>
                <c:pt idx="1275">
                  <c:v>22618</c:v>
                </c:pt>
                <c:pt idx="1276">
                  <c:v>22624</c:v>
                </c:pt>
                <c:pt idx="1277">
                  <c:v>22743</c:v>
                </c:pt>
                <c:pt idx="1278">
                  <c:v>23079</c:v>
                </c:pt>
                <c:pt idx="1279">
                  <c:v>23579</c:v>
                </c:pt>
                <c:pt idx="1280">
                  <c:v>23595</c:v>
                </c:pt>
                <c:pt idx="1281">
                  <c:v>23597</c:v>
                </c:pt>
                <c:pt idx="1282">
                  <c:v>24045</c:v>
                </c:pt>
                <c:pt idx="1283">
                  <c:v>24045</c:v>
                </c:pt>
                <c:pt idx="1284">
                  <c:v>24158</c:v>
                </c:pt>
                <c:pt idx="1285">
                  <c:v>24176.5</c:v>
                </c:pt>
                <c:pt idx="1286">
                  <c:v>24218.5</c:v>
                </c:pt>
                <c:pt idx="1287">
                  <c:v>24264.5</c:v>
                </c:pt>
                <c:pt idx="1288">
                  <c:v>24281</c:v>
                </c:pt>
                <c:pt idx="1289">
                  <c:v>24342</c:v>
                </c:pt>
                <c:pt idx="1290">
                  <c:v>24410</c:v>
                </c:pt>
                <c:pt idx="1291">
                  <c:v>24741</c:v>
                </c:pt>
                <c:pt idx="1292">
                  <c:v>24977</c:v>
                </c:pt>
                <c:pt idx="1293">
                  <c:v>25435</c:v>
                </c:pt>
                <c:pt idx="1294">
                  <c:v>25506</c:v>
                </c:pt>
                <c:pt idx="1295">
                  <c:v>25517</c:v>
                </c:pt>
                <c:pt idx="1296">
                  <c:v>25587</c:v>
                </c:pt>
                <c:pt idx="1297">
                  <c:v>25987</c:v>
                </c:pt>
                <c:pt idx="1298">
                  <c:v>26303</c:v>
                </c:pt>
                <c:pt idx="1299">
                  <c:v>26303</c:v>
                </c:pt>
                <c:pt idx="1300">
                  <c:v>26314</c:v>
                </c:pt>
                <c:pt idx="1301">
                  <c:v>26314</c:v>
                </c:pt>
                <c:pt idx="1302">
                  <c:v>26677.5</c:v>
                </c:pt>
                <c:pt idx="1303">
                  <c:v>26845</c:v>
                </c:pt>
                <c:pt idx="1304">
                  <c:v>26847</c:v>
                </c:pt>
                <c:pt idx="1305">
                  <c:v>26865</c:v>
                </c:pt>
                <c:pt idx="1306">
                  <c:v>27399</c:v>
                </c:pt>
                <c:pt idx="1307">
                  <c:v>27402.5</c:v>
                </c:pt>
                <c:pt idx="1308">
                  <c:v>27440</c:v>
                </c:pt>
                <c:pt idx="1309">
                  <c:v>27493</c:v>
                </c:pt>
                <c:pt idx="1310">
                  <c:v>27504</c:v>
                </c:pt>
                <c:pt idx="1311">
                  <c:v>27583</c:v>
                </c:pt>
                <c:pt idx="1312">
                  <c:v>27599</c:v>
                </c:pt>
                <c:pt idx="1313">
                  <c:v>27995.5</c:v>
                </c:pt>
                <c:pt idx="1314">
                  <c:v>27996</c:v>
                </c:pt>
                <c:pt idx="1315">
                  <c:v>27999.5</c:v>
                </c:pt>
                <c:pt idx="1316">
                  <c:v>28002</c:v>
                </c:pt>
                <c:pt idx="1317">
                  <c:v>28086</c:v>
                </c:pt>
                <c:pt idx="1318">
                  <c:v>28222</c:v>
                </c:pt>
                <c:pt idx="1319">
                  <c:v>28238</c:v>
                </c:pt>
                <c:pt idx="1320">
                  <c:v>28366.5</c:v>
                </c:pt>
                <c:pt idx="1321">
                  <c:v>28367</c:v>
                </c:pt>
                <c:pt idx="1322">
                  <c:v>28685</c:v>
                </c:pt>
                <c:pt idx="1323">
                  <c:v>28837</c:v>
                </c:pt>
                <c:pt idx="1324">
                  <c:v>29500</c:v>
                </c:pt>
                <c:pt idx="1325">
                  <c:v>30150</c:v>
                </c:pt>
                <c:pt idx="1326">
                  <c:v>30298</c:v>
                </c:pt>
                <c:pt idx="1327">
                  <c:v>30352</c:v>
                </c:pt>
                <c:pt idx="1328">
                  <c:v>30405</c:v>
                </c:pt>
                <c:pt idx="1329">
                  <c:v>30462</c:v>
                </c:pt>
                <c:pt idx="1330">
                  <c:v>30792</c:v>
                </c:pt>
                <c:pt idx="1331">
                  <c:v>30855</c:v>
                </c:pt>
                <c:pt idx="1332">
                  <c:v>30860.5</c:v>
                </c:pt>
                <c:pt idx="1333">
                  <c:v>30862.5</c:v>
                </c:pt>
                <c:pt idx="1334">
                  <c:v>31000</c:v>
                </c:pt>
                <c:pt idx="1335">
                  <c:v>31062</c:v>
                </c:pt>
                <c:pt idx="1336">
                  <c:v>31540</c:v>
                </c:pt>
                <c:pt idx="1337">
                  <c:v>31571</c:v>
                </c:pt>
                <c:pt idx="1338">
                  <c:v>31716</c:v>
                </c:pt>
                <c:pt idx="1339">
                  <c:v>32280</c:v>
                </c:pt>
                <c:pt idx="1340">
                  <c:v>32298</c:v>
                </c:pt>
              </c:numCache>
            </c:numRef>
          </c:xVal>
          <c:yVal>
            <c:numRef>
              <c:f>Active!$L$21:$L$1844</c:f>
              <c:numCache>
                <c:formatCode>General</c:formatCode>
                <c:ptCount val="18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1B-40CE-8B8B-4A0049C67B3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8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Active!$F$21:$F$1844</c:f>
              <c:numCache>
                <c:formatCode>General</c:formatCode>
                <c:ptCount val="1824"/>
                <c:pt idx="0">
                  <c:v>-50229</c:v>
                </c:pt>
                <c:pt idx="1">
                  <c:v>-49258</c:v>
                </c:pt>
                <c:pt idx="2">
                  <c:v>-48352</c:v>
                </c:pt>
                <c:pt idx="3">
                  <c:v>-47713</c:v>
                </c:pt>
                <c:pt idx="4">
                  <c:v>-46768</c:v>
                </c:pt>
                <c:pt idx="5">
                  <c:v>-46672.5</c:v>
                </c:pt>
                <c:pt idx="6">
                  <c:v>-46083</c:v>
                </c:pt>
                <c:pt idx="7">
                  <c:v>-45603.5</c:v>
                </c:pt>
                <c:pt idx="8">
                  <c:v>-45466</c:v>
                </c:pt>
                <c:pt idx="9">
                  <c:v>-45356</c:v>
                </c:pt>
                <c:pt idx="10">
                  <c:v>-44902</c:v>
                </c:pt>
                <c:pt idx="11">
                  <c:v>-44647</c:v>
                </c:pt>
                <c:pt idx="12">
                  <c:v>-44366</c:v>
                </c:pt>
                <c:pt idx="13">
                  <c:v>-44076</c:v>
                </c:pt>
                <c:pt idx="14">
                  <c:v>-44019</c:v>
                </c:pt>
                <c:pt idx="15">
                  <c:v>-43931</c:v>
                </c:pt>
                <c:pt idx="16">
                  <c:v>-43426</c:v>
                </c:pt>
                <c:pt idx="17">
                  <c:v>-42921</c:v>
                </c:pt>
                <c:pt idx="18">
                  <c:v>-42840</c:v>
                </c:pt>
                <c:pt idx="19">
                  <c:v>-42829</c:v>
                </c:pt>
                <c:pt idx="20">
                  <c:v>-42778</c:v>
                </c:pt>
                <c:pt idx="21">
                  <c:v>-41985</c:v>
                </c:pt>
                <c:pt idx="22">
                  <c:v>-41729</c:v>
                </c:pt>
                <c:pt idx="23">
                  <c:v>-41540</c:v>
                </c:pt>
                <c:pt idx="24">
                  <c:v>-41368</c:v>
                </c:pt>
                <c:pt idx="25">
                  <c:v>-40099</c:v>
                </c:pt>
                <c:pt idx="26">
                  <c:v>-40053</c:v>
                </c:pt>
                <c:pt idx="27">
                  <c:v>-39958</c:v>
                </c:pt>
                <c:pt idx="28">
                  <c:v>-38529.5</c:v>
                </c:pt>
                <c:pt idx="29">
                  <c:v>-38336</c:v>
                </c:pt>
                <c:pt idx="30">
                  <c:v>-38237</c:v>
                </c:pt>
                <c:pt idx="31">
                  <c:v>-38092</c:v>
                </c:pt>
                <c:pt idx="32">
                  <c:v>-38037</c:v>
                </c:pt>
                <c:pt idx="33">
                  <c:v>-37453</c:v>
                </c:pt>
                <c:pt idx="34">
                  <c:v>-37374</c:v>
                </c:pt>
                <c:pt idx="35">
                  <c:v>-37343</c:v>
                </c:pt>
                <c:pt idx="36">
                  <c:v>-36726</c:v>
                </c:pt>
                <c:pt idx="37">
                  <c:v>-36087</c:v>
                </c:pt>
                <c:pt idx="38">
                  <c:v>-36074</c:v>
                </c:pt>
                <c:pt idx="39">
                  <c:v>-36008</c:v>
                </c:pt>
                <c:pt idx="40">
                  <c:v>-34840</c:v>
                </c:pt>
                <c:pt idx="41">
                  <c:v>-34807</c:v>
                </c:pt>
                <c:pt idx="42">
                  <c:v>-34567</c:v>
                </c:pt>
                <c:pt idx="43">
                  <c:v>-33983</c:v>
                </c:pt>
                <c:pt idx="44">
                  <c:v>-33441</c:v>
                </c:pt>
                <c:pt idx="45">
                  <c:v>-33309</c:v>
                </c:pt>
                <c:pt idx="46">
                  <c:v>-32747</c:v>
                </c:pt>
                <c:pt idx="47">
                  <c:v>-32747</c:v>
                </c:pt>
                <c:pt idx="48">
                  <c:v>-32540</c:v>
                </c:pt>
                <c:pt idx="49">
                  <c:v>-32240</c:v>
                </c:pt>
                <c:pt idx="50">
                  <c:v>-32130</c:v>
                </c:pt>
                <c:pt idx="51">
                  <c:v>-31998</c:v>
                </c:pt>
                <c:pt idx="52">
                  <c:v>-31293</c:v>
                </c:pt>
                <c:pt idx="53">
                  <c:v>-31227</c:v>
                </c:pt>
                <c:pt idx="54">
                  <c:v>-30817</c:v>
                </c:pt>
                <c:pt idx="55">
                  <c:v>-30740</c:v>
                </c:pt>
                <c:pt idx="56">
                  <c:v>-30581</c:v>
                </c:pt>
                <c:pt idx="57">
                  <c:v>-30101</c:v>
                </c:pt>
                <c:pt idx="58">
                  <c:v>-29640</c:v>
                </c:pt>
                <c:pt idx="59">
                  <c:v>-29528</c:v>
                </c:pt>
                <c:pt idx="60">
                  <c:v>-29387</c:v>
                </c:pt>
                <c:pt idx="61">
                  <c:v>-29137.5</c:v>
                </c:pt>
                <c:pt idx="62">
                  <c:v>-28763</c:v>
                </c:pt>
                <c:pt idx="63">
                  <c:v>-28757</c:v>
                </c:pt>
                <c:pt idx="64">
                  <c:v>-28718.5</c:v>
                </c:pt>
                <c:pt idx="65">
                  <c:v>-28711</c:v>
                </c:pt>
                <c:pt idx="66">
                  <c:v>-28710</c:v>
                </c:pt>
                <c:pt idx="67">
                  <c:v>-28603</c:v>
                </c:pt>
                <c:pt idx="68">
                  <c:v>-28515</c:v>
                </c:pt>
                <c:pt idx="69">
                  <c:v>-28078</c:v>
                </c:pt>
                <c:pt idx="70">
                  <c:v>-27529</c:v>
                </c:pt>
                <c:pt idx="71">
                  <c:v>-27408</c:v>
                </c:pt>
                <c:pt idx="72">
                  <c:v>-27408</c:v>
                </c:pt>
                <c:pt idx="73">
                  <c:v>-26930</c:v>
                </c:pt>
                <c:pt idx="74">
                  <c:v>-26853</c:v>
                </c:pt>
                <c:pt idx="75">
                  <c:v>-26670</c:v>
                </c:pt>
                <c:pt idx="76">
                  <c:v>-26218</c:v>
                </c:pt>
                <c:pt idx="77">
                  <c:v>-26185</c:v>
                </c:pt>
                <c:pt idx="78">
                  <c:v>-26185</c:v>
                </c:pt>
                <c:pt idx="79">
                  <c:v>-26179</c:v>
                </c:pt>
                <c:pt idx="80">
                  <c:v>-26174</c:v>
                </c:pt>
                <c:pt idx="81">
                  <c:v>-26174</c:v>
                </c:pt>
                <c:pt idx="82">
                  <c:v>-26016</c:v>
                </c:pt>
                <c:pt idx="83">
                  <c:v>-25592</c:v>
                </c:pt>
                <c:pt idx="84">
                  <c:v>-25524</c:v>
                </c:pt>
                <c:pt idx="85">
                  <c:v>-25458</c:v>
                </c:pt>
                <c:pt idx="86">
                  <c:v>-25458</c:v>
                </c:pt>
                <c:pt idx="87">
                  <c:v>-25368</c:v>
                </c:pt>
                <c:pt idx="88">
                  <c:v>-25342</c:v>
                </c:pt>
                <c:pt idx="89">
                  <c:v>-24863</c:v>
                </c:pt>
                <c:pt idx="90">
                  <c:v>-24773</c:v>
                </c:pt>
                <c:pt idx="91">
                  <c:v>-24751</c:v>
                </c:pt>
                <c:pt idx="92">
                  <c:v>-24652</c:v>
                </c:pt>
                <c:pt idx="93">
                  <c:v>-24637</c:v>
                </c:pt>
                <c:pt idx="94">
                  <c:v>-24386</c:v>
                </c:pt>
                <c:pt idx="95">
                  <c:v>-24213</c:v>
                </c:pt>
                <c:pt idx="96">
                  <c:v>-24161</c:v>
                </c:pt>
                <c:pt idx="97">
                  <c:v>-24119</c:v>
                </c:pt>
                <c:pt idx="98">
                  <c:v>-23921</c:v>
                </c:pt>
                <c:pt idx="99">
                  <c:v>-23414</c:v>
                </c:pt>
                <c:pt idx="100">
                  <c:v>-23399</c:v>
                </c:pt>
                <c:pt idx="101">
                  <c:v>-23302</c:v>
                </c:pt>
                <c:pt idx="102">
                  <c:v>-22095.5</c:v>
                </c:pt>
                <c:pt idx="103">
                  <c:v>-22004</c:v>
                </c:pt>
                <c:pt idx="104">
                  <c:v>-21947</c:v>
                </c:pt>
                <c:pt idx="105">
                  <c:v>-21363</c:v>
                </c:pt>
                <c:pt idx="106">
                  <c:v>-20867</c:v>
                </c:pt>
                <c:pt idx="107">
                  <c:v>-20845</c:v>
                </c:pt>
                <c:pt idx="108">
                  <c:v>-20746</c:v>
                </c:pt>
                <c:pt idx="109">
                  <c:v>-20702</c:v>
                </c:pt>
                <c:pt idx="110">
                  <c:v>-20669</c:v>
                </c:pt>
                <c:pt idx="111">
                  <c:v>-20645</c:v>
                </c:pt>
                <c:pt idx="112">
                  <c:v>-20570</c:v>
                </c:pt>
                <c:pt idx="113">
                  <c:v>-19934.5</c:v>
                </c:pt>
                <c:pt idx="114">
                  <c:v>-19843</c:v>
                </c:pt>
                <c:pt idx="115">
                  <c:v>-19455</c:v>
                </c:pt>
                <c:pt idx="116">
                  <c:v>-19334</c:v>
                </c:pt>
                <c:pt idx="117">
                  <c:v>-18596</c:v>
                </c:pt>
                <c:pt idx="118">
                  <c:v>-16729</c:v>
                </c:pt>
                <c:pt idx="119">
                  <c:v>-16622</c:v>
                </c:pt>
                <c:pt idx="120">
                  <c:v>-16459</c:v>
                </c:pt>
                <c:pt idx="121">
                  <c:v>-15974</c:v>
                </c:pt>
                <c:pt idx="122">
                  <c:v>-15561</c:v>
                </c:pt>
                <c:pt idx="123">
                  <c:v>-12188</c:v>
                </c:pt>
                <c:pt idx="124">
                  <c:v>-11307</c:v>
                </c:pt>
                <c:pt idx="125">
                  <c:v>-10982</c:v>
                </c:pt>
                <c:pt idx="126">
                  <c:v>-10822</c:v>
                </c:pt>
                <c:pt idx="127">
                  <c:v>-9636</c:v>
                </c:pt>
                <c:pt idx="128">
                  <c:v>-9627</c:v>
                </c:pt>
                <c:pt idx="129">
                  <c:v>-9601</c:v>
                </c:pt>
                <c:pt idx="130">
                  <c:v>-9581</c:v>
                </c:pt>
                <c:pt idx="131">
                  <c:v>-8000</c:v>
                </c:pt>
                <c:pt idx="132">
                  <c:v>-7910</c:v>
                </c:pt>
                <c:pt idx="133">
                  <c:v>-7857</c:v>
                </c:pt>
                <c:pt idx="134">
                  <c:v>-7855</c:v>
                </c:pt>
                <c:pt idx="135">
                  <c:v>-7844</c:v>
                </c:pt>
                <c:pt idx="136">
                  <c:v>-7675</c:v>
                </c:pt>
                <c:pt idx="137">
                  <c:v>-7361</c:v>
                </c:pt>
                <c:pt idx="138">
                  <c:v>-7205</c:v>
                </c:pt>
                <c:pt idx="139">
                  <c:v>-6709</c:v>
                </c:pt>
                <c:pt idx="140">
                  <c:v>-6709</c:v>
                </c:pt>
                <c:pt idx="141">
                  <c:v>-6687</c:v>
                </c:pt>
                <c:pt idx="142">
                  <c:v>-6591</c:v>
                </c:pt>
                <c:pt idx="143">
                  <c:v>-6591</c:v>
                </c:pt>
                <c:pt idx="144">
                  <c:v>-6591</c:v>
                </c:pt>
                <c:pt idx="145">
                  <c:v>-6347</c:v>
                </c:pt>
                <c:pt idx="146">
                  <c:v>-6347</c:v>
                </c:pt>
                <c:pt idx="147">
                  <c:v>-6347</c:v>
                </c:pt>
                <c:pt idx="148">
                  <c:v>-6066</c:v>
                </c:pt>
                <c:pt idx="149">
                  <c:v>-6066</c:v>
                </c:pt>
                <c:pt idx="150">
                  <c:v>-6066</c:v>
                </c:pt>
                <c:pt idx="151">
                  <c:v>-6064</c:v>
                </c:pt>
                <c:pt idx="152">
                  <c:v>-6062</c:v>
                </c:pt>
                <c:pt idx="153">
                  <c:v>-6062</c:v>
                </c:pt>
                <c:pt idx="154">
                  <c:v>-6062</c:v>
                </c:pt>
                <c:pt idx="155">
                  <c:v>-6053</c:v>
                </c:pt>
                <c:pt idx="156">
                  <c:v>-6053</c:v>
                </c:pt>
                <c:pt idx="157">
                  <c:v>-6053</c:v>
                </c:pt>
                <c:pt idx="158">
                  <c:v>-5941</c:v>
                </c:pt>
                <c:pt idx="159">
                  <c:v>-5288</c:v>
                </c:pt>
                <c:pt idx="160">
                  <c:v>-5277</c:v>
                </c:pt>
                <c:pt idx="161">
                  <c:v>-5277</c:v>
                </c:pt>
                <c:pt idx="162">
                  <c:v>-5266</c:v>
                </c:pt>
                <c:pt idx="163">
                  <c:v>-5178</c:v>
                </c:pt>
                <c:pt idx="164">
                  <c:v>-4711</c:v>
                </c:pt>
                <c:pt idx="165">
                  <c:v>-4671</c:v>
                </c:pt>
                <c:pt idx="166">
                  <c:v>-4588</c:v>
                </c:pt>
                <c:pt idx="167">
                  <c:v>-4566</c:v>
                </c:pt>
                <c:pt idx="168">
                  <c:v>-4555</c:v>
                </c:pt>
                <c:pt idx="169">
                  <c:v>-4511</c:v>
                </c:pt>
                <c:pt idx="170">
                  <c:v>-4476</c:v>
                </c:pt>
                <c:pt idx="171">
                  <c:v>-4467</c:v>
                </c:pt>
                <c:pt idx="172">
                  <c:v>-4394</c:v>
                </c:pt>
                <c:pt idx="173">
                  <c:v>-4298</c:v>
                </c:pt>
                <c:pt idx="174">
                  <c:v>-4219</c:v>
                </c:pt>
                <c:pt idx="175">
                  <c:v>-4208</c:v>
                </c:pt>
                <c:pt idx="176">
                  <c:v>-4096</c:v>
                </c:pt>
                <c:pt idx="177">
                  <c:v>-4085</c:v>
                </c:pt>
                <c:pt idx="178">
                  <c:v>-4024</c:v>
                </c:pt>
                <c:pt idx="179">
                  <c:v>-4006</c:v>
                </c:pt>
                <c:pt idx="180">
                  <c:v>-3995</c:v>
                </c:pt>
                <c:pt idx="181">
                  <c:v>-3968</c:v>
                </c:pt>
                <c:pt idx="182">
                  <c:v>-3927</c:v>
                </c:pt>
                <c:pt idx="183">
                  <c:v>-3925</c:v>
                </c:pt>
                <c:pt idx="184">
                  <c:v>-3903</c:v>
                </c:pt>
                <c:pt idx="185">
                  <c:v>-3898</c:v>
                </c:pt>
                <c:pt idx="186">
                  <c:v>-3894</c:v>
                </c:pt>
                <c:pt idx="187">
                  <c:v>-3889</c:v>
                </c:pt>
                <c:pt idx="188">
                  <c:v>-3887</c:v>
                </c:pt>
                <c:pt idx="189">
                  <c:v>-3887</c:v>
                </c:pt>
                <c:pt idx="190">
                  <c:v>-3876</c:v>
                </c:pt>
                <c:pt idx="191">
                  <c:v>-3874</c:v>
                </c:pt>
                <c:pt idx="192">
                  <c:v>-3874</c:v>
                </c:pt>
                <c:pt idx="193">
                  <c:v>-3874</c:v>
                </c:pt>
                <c:pt idx="194">
                  <c:v>-3874</c:v>
                </c:pt>
                <c:pt idx="195">
                  <c:v>-3865</c:v>
                </c:pt>
                <c:pt idx="196">
                  <c:v>-3861</c:v>
                </c:pt>
                <c:pt idx="197">
                  <c:v>-3793</c:v>
                </c:pt>
                <c:pt idx="198">
                  <c:v>-3793</c:v>
                </c:pt>
                <c:pt idx="199">
                  <c:v>-3788</c:v>
                </c:pt>
                <c:pt idx="200">
                  <c:v>-3788</c:v>
                </c:pt>
                <c:pt idx="201">
                  <c:v>-3788</c:v>
                </c:pt>
                <c:pt idx="202">
                  <c:v>-3749</c:v>
                </c:pt>
                <c:pt idx="203">
                  <c:v>-3681</c:v>
                </c:pt>
                <c:pt idx="204">
                  <c:v>-3654</c:v>
                </c:pt>
                <c:pt idx="205">
                  <c:v>-3518</c:v>
                </c:pt>
                <c:pt idx="206">
                  <c:v>-3455</c:v>
                </c:pt>
                <c:pt idx="207">
                  <c:v>-3353</c:v>
                </c:pt>
                <c:pt idx="208">
                  <c:v>-3343</c:v>
                </c:pt>
                <c:pt idx="209">
                  <c:v>-3292</c:v>
                </c:pt>
                <c:pt idx="210">
                  <c:v>-3277</c:v>
                </c:pt>
                <c:pt idx="211">
                  <c:v>-3250</c:v>
                </c:pt>
                <c:pt idx="212">
                  <c:v>-3248</c:v>
                </c:pt>
                <c:pt idx="213">
                  <c:v>-3248</c:v>
                </c:pt>
                <c:pt idx="214">
                  <c:v>-3248</c:v>
                </c:pt>
                <c:pt idx="215">
                  <c:v>-3248</c:v>
                </c:pt>
                <c:pt idx="216">
                  <c:v>-3248</c:v>
                </c:pt>
                <c:pt idx="217">
                  <c:v>-3248</c:v>
                </c:pt>
                <c:pt idx="218">
                  <c:v>-3248</c:v>
                </c:pt>
                <c:pt idx="219">
                  <c:v>-3248</c:v>
                </c:pt>
                <c:pt idx="220">
                  <c:v>-3248</c:v>
                </c:pt>
                <c:pt idx="221">
                  <c:v>-3248</c:v>
                </c:pt>
                <c:pt idx="222">
                  <c:v>-3241</c:v>
                </c:pt>
                <c:pt idx="223">
                  <c:v>-3239</c:v>
                </c:pt>
                <c:pt idx="224">
                  <c:v>-3226</c:v>
                </c:pt>
                <c:pt idx="225">
                  <c:v>-3220.5</c:v>
                </c:pt>
                <c:pt idx="226">
                  <c:v>-3195</c:v>
                </c:pt>
                <c:pt idx="227">
                  <c:v>-3191</c:v>
                </c:pt>
                <c:pt idx="228">
                  <c:v>-3191</c:v>
                </c:pt>
                <c:pt idx="229">
                  <c:v>-3191</c:v>
                </c:pt>
                <c:pt idx="230">
                  <c:v>-3162</c:v>
                </c:pt>
                <c:pt idx="231">
                  <c:v>-3129</c:v>
                </c:pt>
                <c:pt idx="232">
                  <c:v>-3055</c:v>
                </c:pt>
                <c:pt idx="233">
                  <c:v>-2798</c:v>
                </c:pt>
                <c:pt idx="234">
                  <c:v>-2776</c:v>
                </c:pt>
                <c:pt idx="235">
                  <c:v>-2682</c:v>
                </c:pt>
                <c:pt idx="236">
                  <c:v>-2666</c:v>
                </c:pt>
                <c:pt idx="237">
                  <c:v>-2642</c:v>
                </c:pt>
                <c:pt idx="238">
                  <c:v>-2642</c:v>
                </c:pt>
                <c:pt idx="239">
                  <c:v>-2642</c:v>
                </c:pt>
                <c:pt idx="240">
                  <c:v>-2642</c:v>
                </c:pt>
                <c:pt idx="241">
                  <c:v>-2642</c:v>
                </c:pt>
                <c:pt idx="242">
                  <c:v>-2642</c:v>
                </c:pt>
                <c:pt idx="243">
                  <c:v>-2611</c:v>
                </c:pt>
                <c:pt idx="244">
                  <c:v>-2600</c:v>
                </c:pt>
                <c:pt idx="245">
                  <c:v>-2539</c:v>
                </c:pt>
                <c:pt idx="246">
                  <c:v>-2523</c:v>
                </c:pt>
                <c:pt idx="247">
                  <c:v>-2471</c:v>
                </c:pt>
                <c:pt idx="248">
                  <c:v>-2381</c:v>
                </c:pt>
                <c:pt idx="249">
                  <c:v>-2253</c:v>
                </c:pt>
                <c:pt idx="250">
                  <c:v>-2247</c:v>
                </c:pt>
                <c:pt idx="251">
                  <c:v>-2231</c:v>
                </c:pt>
                <c:pt idx="252">
                  <c:v>-2209</c:v>
                </c:pt>
                <c:pt idx="253">
                  <c:v>-2209</c:v>
                </c:pt>
                <c:pt idx="254">
                  <c:v>-2207</c:v>
                </c:pt>
                <c:pt idx="255">
                  <c:v>-2207</c:v>
                </c:pt>
                <c:pt idx="256">
                  <c:v>-2163</c:v>
                </c:pt>
                <c:pt idx="257">
                  <c:v>-2130</c:v>
                </c:pt>
                <c:pt idx="258">
                  <c:v>-2027</c:v>
                </c:pt>
                <c:pt idx="259">
                  <c:v>-2012</c:v>
                </c:pt>
                <c:pt idx="260">
                  <c:v>-1981</c:v>
                </c:pt>
                <c:pt idx="261">
                  <c:v>-1900</c:v>
                </c:pt>
                <c:pt idx="262">
                  <c:v>-1898</c:v>
                </c:pt>
                <c:pt idx="263">
                  <c:v>-1891</c:v>
                </c:pt>
                <c:pt idx="264">
                  <c:v>-1860</c:v>
                </c:pt>
                <c:pt idx="265">
                  <c:v>-1838</c:v>
                </c:pt>
                <c:pt idx="266">
                  <c:v>-1827</c:v>
                </c:pt>
                <c:pt idx="267">
                  <c:v>-1827</c:v>
                </c:pt>
                <c:pt idx="268">
                  <c:v>-1827</c:v>
                </c:pt>
                <c:pt idx="269">
                  <c:v>-1816</c:v>
                </c:pt>
                <c:pt idx="270">
                  <c:v>-1783</c:v>
                </c:pt>
                <c:pt idx="271">
                  <c:v>-1777</c:v>
                </c:pt>
                <c:pt idx="272">
                  <c:v>-1524</c:v>
                </c:pt>
                <c:pt idx="273">
                  <c:v>-1522</c:v>
                </c:pt>
                <c:pt idx="274">
                  <c:v>-1520</c:v>
                </c:pt>
                <c:pt idx="275">
                  <c:v>-1502</c:v>
                </c:pt>
                <c:pt idx="276">
                  <c:v>-1500</c:v>
                </c:pt>
                <c:pt idx="277">
                  <c:v>-1445</c:v>
                </c:pt>
                <c:pt idx="278">
                  <c:v>-1341</c:v>
                </c:pt>
                <c:pt idx="279">
                  <c:v>-1241</c:v>
                </c:pt>
                <c:pt idx="280">
                  <c:v>-1217</c:v>
                </c:pt>
                <c:pt idx="281">
                  <c:v>-1215</c:v>
                </c:pt>
                <c:pt idx="282">
                  <c:v>-1197</c:v>
                </c:pt>
                <c:pt idx="283">
                  <c:v>-1166</c:v>
                </c:pt>
                <c:pt idx="284">
                  <c:v>-1127</c:v>
                </c:pt>
                <c:pt idx="285">
                  <c:v>-1127</c:v>
                </c:pt>
                <c:pt idx="286">
                  <c:v>-1083</c:v>
                </c:pt>
                <c:pt idx="287">
                  <c:v>-933</c:v>
                </c:pt>
                <c:pt idx="288">
                  <c:v>-927</c:v>
                </c:pt>
                <c:pt idx="289">
                  <c:v>-907</c:v>
                </c:pt>
                <c:pt idx="290">
                  <c:v>-802</c:v>
                </c:pt>
                <c:pt idx="291">
                  <c:v>-671</c:v>
                </c:pt>
                <c:pt idx="292">
                  <c:v>-637</c:v>
                </c:pt>
                <c:pt idx="293">
                  <c:v>-633</c:v>
                </c:pt>
                <c:pt idx="294">
                  <c:v>-626</c:v>
                </c:pt>
                <c:pt idx="295">
                  <c:v>-602</c:v>
                </c:pt>
                <c:pt idx="296">
                  <c:v>-602</c:v>
                </c:pt>
                <c:pt idx="297">
                  <c:v>-591</c:v>
                </c:pt>
                <c:pt idx="298">
                  <c:v>-558</c:v>
                </c:pt>
                <c:pt idx="299">
                  <c:v>-543</c:v>
                </c:pt>
                <c:pt idx="300">
                  <c:v>-543</c:v>
                </c:pt>
                <c:pt idx="301">
                  <c:v>-538</c:v>
                </c:pt>
                <c:pt idx="302">
                  <c:v>-505</c:v>
                </c:pt>
                <c:pt idx="303">
                  <c:v>-488</c:v>
                </c:pt>
                <c:pt idx="304">
                  <c:v>-483</c:v>
                </c:pt>
                <c:pt idx="305">
                  <c:v>-470</c:v>
                </c:pt>
                <c:pt idx="306">
                  <c:v>-462</c:v>
                </c:pt>
                <c:pt idx="307">
                  <c:v>-439</c:v>
                </c:pt>
                <c:pt idx="308">
                  <c:v>-433</c:v>
                </c:pt>
                <c:pt idx="309">
                  <c:v>-429</c:v>
                </c:pt>
                <c:pt idx="310">
                  <c:v>-428</c:v>
                </c:pt>
                <c:pt idx="311">
                  <c:v>-424</c:v>
                </c:pt>
                <c:pt idx="312">
                  <c:v>-416</c:v>
                </c:pt>
                <c:pt idx="313">
                  <c:v>-416</c:v>
                </c:pt>
                <c:pt idx="314">
                  <c:v>-384</c:v>
                </c:pt>
                <c:pt idx="315">
                  <c:v>-376</c:v>
                </c:pt>
                <c:pt idx="316">
                  <c:v>-365</c:v>
                </c:pt>
                <c:pt idx="317">
                  <c:v>-348</c:v>
                </c:pt>
                <c:pt idx="318">
                  <c:v>-305</c:v>
                </c:pt>
                <c:pt idx="319">
                  <c:v>-302</c:v>
                </c:pt>
                <c:pt idx="320">
                  <c:v>-270</c:v>
                </c:pt>
                <c:pt idx="321">
                  <c:v>-257</c:v>
                </c:pt>
                <c:pt idx="322">
                  <c:v>-253</c:v>
                </c:pt>
                <c:pt idx="323">
                  <c:v>-216</c:v>
                </c:pt>
                <c:pt idx="324">
                  <c:v>-167</c:v>
                </c:pt>
                <c:pt idx="325">
                  <c:v>-159</c:v>
                </c:pt>
                <c:pt idx="326">
                  <c:v>-159</c:v>
                </c:pt>
                <c:pt idx="327">
                  <c:v>-159</c:v>
                </c:pt>
                <c:pt idx="328">
                  <c:v>-121</c:v>
                </c:pt>
                <c:pt idx="329">
                  <c:v>-108</c:v>
                </c:pt>
                <c:pt idx="330">
                  <c:v>-88</c:v>
                </c:pt>
                <c:pt idx="331">
                  <c:v>-79</c:v>
                </c:pt>
                <c:pt idx="332">
                  <c:v>-29</c:v>
                </c:pt>
                <c:pt idx="333">
                  <c:v>-27</c:v>
                </c:pt>
                <c:pt idx="334">
                  <c:v>-23</c:v>
                </c:pt>
                <c:pt idx="335">
                  <c:v>-18</c:v>
                </c:pt>
                <c:pt idx="336">
                  <c:v>-9</c:v>
                </c:pt>
                <c:pt idx="337">
                  <c:v>-9</c:v>
                </c:pt>
                <c:pt idx="338">
                  <c:v>-3</c:v>
                </c:pt>
                <c:pt idx="339">
                  <c:v>-1</c:v>
                </c:pt>
                <c:pt idx="340">
                  <c:v>0</c:v>
                </c:pt>
                <c:pt idx="341">
                  <c:v>8</c:v>
                </c:pt>
                <c:pt idx="342">
                  <c:v>8</c:v>
                </c:pt>
                <c:pt idx="343">
                  <c:v>10</c:v>
                </c:pt>
                <c:pt idx="344">
                  <c:v>13</c:v>
                </c:pt>
                <c:pt idx="345">
                  <c:v>19</c:v>
                </c:pt>
                <c:pt idx="346">
                  <c:v>68</c:v>
                </c:pt>
                <c:pt idx="347">
                  <c:v>70</c:v>
                </c:pt>
                <c:pt idx="348">
                  <c:v>81</c:v>
                </c:pt>
                <c:pt idx="349">
                  <c:v>81</c:v>
                </c:pt>
                <c:pt idx="350">
                  <c:v>81</c:v>
                </c:pt>
                <c:pt idx="351">
                  <c:v>114</c:v>
                </c:pt>
                <c:pt idx="352">
                  <c:v>122</c:v>
                </c:pt>
                <c:pt idx="353">
                  <c:v>129</c:v>
                </c:pt>
                <c:pt idx="354">
                  <c:v>129</c:v>
                </c:pt>
                <c:pt idx="355">
                  <c:v>131</c:v>
                </c:pt>
                <c:pt idx="356">
                  <c:v>156</c:v>
                </c:pt>
                <c:pt idx="357">
                  <c:v>162</c:v>
                </c:pt>
                <c:pt idx="358">
                  <c:v>221</c:v>
                </c:pt>
                <c:pt idx="359">
                  <c:v>292</c:v>
                </c:pt>
                <c:pt idx="360">
                  <c:v>301</c:v>
                </c:pt>
                <c:pt idx="361">
                  <c:v>301</c:v>
                </c:pt>
                <c:pt idx="362">
                  <c:v>323</c:v>
                </c:pt>
                <c:pt idx="363">
                  <c:v>329</c:v>
                </c:pt>
                <c:pt idx="364">
                  <c:v>331</c:v>
                </c:pt>
                <c:pt idx="365">
                  <c:v>382</c:v>
                </c:pt>
                <c:pt idx="366">
                  <c:v>437</c:v>
                </c:pt>
                <c:pt idx="367">
                  <c:v>487</c:v>
                </c:pt>
                <c:pt idx="368">
                  <c:v>540</c:v>
                </c:pt>
                <c:pt idx="369">
                  <c:v>546</c:v>
                </c:pt>
                <c:pt idx="370">
                  <c:v>557</c:v>
                </c:pt>
                <c:pt idx="371">
                  <c:v>568</c:v>
                </c:pt>
                <c:pt idx="372">
                  <c:v>573</c:v>
                </c:pt>
                <c:pt idx="373">
                  <c:v>601</c:v>
                </c:pt>
                <c:pt idx="374">
                  <c:v>630</c:v>
                </c:pt>
                <c:pt idx="375">
                  <c:v>647</c:v>
                </c:pt>
                <c:pt idx="376">
                  <c:v>663</c:v>
                </c:pt>
                <c:pt idx="377">
                  <c:v>663</c:v>
                </c:pt>
                <c:pt idx="378">
                  <c:v>663</c:v>
                </c:pt>
                <c:pt idx="379">
                  <c:v>671</c:v>
                </c:pt>
                <c:pt idx="380">
                  <c:v>674</c:v>
                </c:pt>
                <c:pt idx="381">
                  <c:v>674</c:v>
                </c:pt>
                <c:pt idx="382">
                  <c:v>674</c:v>
                </c:pt>
                <c:pt idx="383">
                  <c:v>674</c:v>
                </c:pt>
                <c:pt idx="384">
                  <c:v>680</c:v>
                </c:pt>
                <c:pt idx="385">
                  <c:v>680</c:v>
                </c:pt>
                <c:pt idx="386">
                  <c:v>722</c:v>
                </c:pt>
                <c:pt idx="387">
                  <c:v>733</c:v>
                </c:pt>
                <c:pt idx="388">
                  <c:v>735</c:v>
                </c:pt>
                <c:pt idx="389">
                  <c:v>740</c:v>
                </c:pt>
                <c:pt idx="390">
                  <c:v>742</c:v>
                </c:pt>
                <c:pt idx="391">
                  <c:v>753</c:v>
                </c:pt>
                <c:pt idx="392">
                  <c:v>757</c:v>
                </c:pt>
                <c:pt idx="393">
                  <c:v>762</c:v>
                </c:pt>
                <c:pt idx="394">
                  <c:v>773</c:v>
                </c:pt>
                <c:pt idx="395">
                  <c:v>773</c:v>
                </c:pt>
                <c:pt idx="396">
                  <c:v>775</c:v>
                </c:pt>
                <c:pt idx="397">
                  <c:v>775</c:v>
                </c:pt>
                <c:pt idx="398">
                  <c:v>775</c:v>
                </c:pt>
                <c:pt idx="399">
                  <c:v>794</c:v>
                </c:pt>
                <c:pt idx="400">
                  <c:v>794</c:v>
                </c:pt>
                <c:pt idx="401">
                  <c:v>819</c:v>
                </c:pt>
                <c:pt idx="402">
                  <c:v>828</c:v>
                </c:pt>
                <c:pt idx="403">
                  <c:v>828</c:v>
                </c:pt>
                <c:pt idx="404">
                  <c:v>840</c:v>
                </c:pt>
                <c:pt idx="405">
                  <c:v>850</c:v>
                </c:pt>
                <c:pt idx="406">
                  <c:v>873</c:v>
                </c:pt>
                <c:pt idx="407">
                  <c:v>882</c:v>
                </c:pt>
                <c:pt idx="408">
                  <c:v>883</c:v>
                </c:pt>
                <c:pt idx="409">
                  <c:v>885</c:v>
                </c:pt>
                <c:pt idx="410">
                  <c:v>898</c:v>
                </c:pt>
                <c:pt idx="411">
                  <c:v>907</c:v>
                </c:pt>
                <c:pt idx="412">
                  <c:v>907</c:v>
                </c:pt>
                <c:pt idx="413">
                  <c:v>980.5</c:v>
                </c:pt>
                <c:pt idx="414">
                  <c:v>995</c:v>
                </c:pt>
                <c:pt idx="415">
                  <c:v>1009</c:v>
                </c:pt>
                <c:pt idx="416">
                  <c:v>1009</c:v>
                </c:pt>
                <c:pt idx="417">
                  <c:v>1049</c:v>
                </c:pt>
                <c:pt idx="418">
                  <c:v>1196</c:v>
                </c:pt>
                <c:pt idx="419">
                  <c:v>1274.5</c:v>
                </c:pt>
                <c:pt idx="420">
                  <c:v>1278</c:v>
                </c:pt>
                <c:pt idx="421">
                  <c:v>1289</c:v>
                </c:pt>
                <c:pt idx="422">
                  <c:v>1308</c:v>
                </c:pt>
                <c:pt idx="423">
                  <c:v>1370</c:v>
                </c:pt>
                <c:pt idx="424">
                  <c:v>1374</c:v>
                </c:pt>
                <c:pt idx="425">
                  <c:v>1394</c:v>
                </c:pt>
                <c:pt idx="426">
                  <c:v>1409</c:v>
                </c:pt>
                <c:pt idx="427">
                  <c:v>1412</c:v>
                </c:pt>
                <c:pt idx="428">
                  <c:v>1412</c:v>
                </c:pt>
                <c:pt idx="429">
                  <c:v>1425</c:v>
                </c:pt>
                <c:pt idx="430">
                  <c:v>1467</c:v>
                </c:pt>
                <c:pt idx="431">
                  <c:v>1478</c:v>
                </c:pt>
                <c:pt idx="432">
                  <c:v>1480</c:v>
                </c:pt>
                <c:pt idx="433">
                  <c:v>1480</c:v>
                </c:pt>
                <c:pt idx="434">
                  <c:v>1480</c:v>
                </c:pt>
                <c:pt idx="435">
                  <c:v>1489</c:v>
                </c:pt>
                <c:pt idx="436">
                  <c:v>1524</c:v>
                </c:pt>
                <c:pt idx="437">
                  <c:v>1526</c:v>
                </c:pt>
                <c:pt idx="438">
                  <c:v>1533</c:v>
                </c:pt>
                <c:pt idx="439">
                  <c:v>1535</c:v>
                </c:pt>
                <c:pt idx="440">
                  <c:v>1546</c:v>
                </c:pt>
                <c:pt idx="441">
                  <c:v>1546</c:v>
                </c:pt>
                <c:pt idx="442">
                  <c:v>1579</c:v>
                </c:pt>
                <c:pt idx="443">
                  <c:v>1609</c:v>
                </c:pt>
                <c:pt idx="444">
                  <c:v>1621</c:v>
                </c:pt>
                <c:pt idx="445">
                  <c:v>1645</c:v>
                </c:pt>
                <c:pt idx="446">
                  <c:v>1678</c:v>
                </c:pt>
                <c:pt idx="447">
                  <c:v>1682</c:v>
                </c:pt>
                <c:pt idx="448">
                  <c:v>1737</c:v>
                </c:pt>
                <c:pt idx="449">
                  <c:v>1737</c:v>
                </c:pt>
                <c:pt idx="450">
                  <c:v>1737</c:v>
                </c:pt>
                <c:pt idx="451">
                  <c:v>1878.5</c:v>
                </c:pt>
                <c:pt idx="452">
                  <c:v>1903</c:v>
                </c:pt>
                <c:pt idx="453">
                  <c:v>2031</c:v>
                </c:pt>
                <c:pt idx="454">
                  <c:v>2040</c:v>
                </c:pt>
                <c:pt idx="455">
                  <c:v>2042</c:v>
                </c:pt>
                <c:pt idx="456">
                  <c:v>2051</c:v>
                </c:pt>
                <c:pt idx="457">
                  <c:v>2053</c:v>
                </c:pt>
                <c:pt idx="458">
                  <c:v>2055</c:v>
                </c:pt>
                <c:pt idx="459">
                  <c:v>2062</c:v>
                </c:pt>
                <c:pt idx="460">
                  <c:v>2073</c:v>
                </c:pt>
                <c:pt idx="461">
                  <c:v>2073</c:v>
                </c:pt>
                <c:pt idx="462">
                  <c:v>2073</c:v>
                </c:pt>
                <c:pt idx="463">
                  <c:v>2073</c:v>
                </c:pt>
                <c:pt idx="464">
                  <c:v>2075</c:v>
                </c:pt>
                <c:pt idx="465">
                  <c:v>2075</c:v>
                </c:pt>
                <c:pt idx="466">
                  <c:v>2075</c:v>
                </c:pt>
                <c:pt idx="467">
                  <c:v>2075</c:v>
                </c:pt>
                <c:pt idx="468">
                  <c:v>2075</c:v>
                </c:pt>
                <c:pt idx="469">
                  <c:v>2075</c:v>
                </c:pt>
                <c:pt idx="470">
                  <c:v>2075</c:v>
                </c:pt>
                <c:pt idx="471">
                  <c:v>2084</c:v>
                </c:pt>
                <c:pt idx="472">
                  <c:v>2103</c:v>
                </c:pt>
                <c:pt idx="473">
                  <c:v>2106</c:v>
                </c:pt>
                <c:pt idx="474">
                  <c:v>2145</c:v>
                </c:pt>
                <c:pt idx="475">
                  <c:v>2150</c:v>
                </c:pt>
                <c:pt idx="476">
                  <c:v>2152</c:v>
                </c:pt>
                <c:pt idx="477">
                  <c:v>2169</c:v>
                </c:pt>
                <c:pt idx="478">
                  <c:v>2196</c:v>
                </c:pt>
                <c:pt idx="479">
                  <c:v>2205</c:v>
                </c:pt>
                <c:pt idx="480">
                  <c:v>2207</c:v>
                </c:pt>
                <c:pt idx="481">
                  <c:v>2207</c:v>
                </c:pt>
                <c:pt idx="482">
                  <c:v>2238</c:v>
                </c:pt>
                <c:pt idx="483">
                  <c:v>2271</c:v>
                </c:pt>
                <c:pt idx="484">
                  <c:v>2273</c:v>
                </c:pt>
                <c:pt idx="485">
                  <c:v>2273</c:v>
                </c:pt>
                <c:pt idx="486">
                  <c:v>2310</c:v>
                </c:pt>
                <c:pt idx="487">
                  <c:v>2396</c:v>
                </c:pt>
                <c:pt idx="488">
                  <c:v>2501</c:v>
                </c:pt>
                <c:pt idx="489">
                  <c:v>2527</c:v>
                </c:pt>
                <c:pt idx="490">
                  <c:v>2578</c:v>
                </c:pt>
                <c:pt idx="491">
                  <c:v>2622</c:v>
                </c:pt>
                <c:pt idx="492">
                  <c:v>2622</c:v>
                </c:pt>
                <c:pt idx="493">
                  <c:v>2633</c:v>
                </c:pt>
                <c:pt idx="494">
                  <c:v>2723</c:v>
                </c:pt>
                <c:pt idx="495">
                  <c:v>2723</c:v>
                </c:pt>
                <c:pt idx="496">
                  <c:v>2723</c:v>
                </c:pt>
                <c:pt idx="497">
                  <c:v>2723</c:v>
                </c:pt>
                <c:pt idx="498">
                  <c:v>2723</c:v>
                </c:pt>
                <c:pt idx="499">
                  <c:v>2723</c:v>
                </c:pt>
                <c:pt idx="500">
                  <c:v>2723</c:v>
                </c:pt>
                <c:pt idx="501">
                  <c:v>2723</c:v>
                </c:pt>
                <c:pt idx="502">
                  <c:v>2731</c:v>
                </c:pt>
                <c:pt idx="503">
                  <c:v>2751</c:v>
                </c:pt>
                <c:pt idx="504">
                  <c:v>2762</c:v>
                </c:pt>
                <c:pt idx="505">
                  <c:v>2762</c:v>
                </c:pt>
                <c:pt idx="506">
                  <c:v>2764</c:v>
                </c:pt>
                <c:pt idx="507">
                  <c:v>2767</c:v>
                </c:pt>
                <c:pt idx="508">
                  <c:v>2767</c:v>
                </c:pt>
                <c:pt idx="509">
                  <c:v>2769</c:v>
                </c:pt>
                <c:pt idx="510">
                  <c:v>2811</c:v>
                </c:pt>
                <c:pt idx="511">
                  <c:v>2826</c:v>
                </c:pt>
                <c:pt idx="512">
                  <c:v>2844</c:v>
                </c:pt>
                <c:pt idx="513">
                  <c:v>2888</c:v>
                </c:pt>
                <c:pt idx="514">
                  <c:v>2901</c:v>
                </c:pt>
                <c:pt idx="515">
                  <c:v>2923</c:v>
                </c:pt>
                <c:pt idx="516">
                  <c:v>2940</c:v>
                </c:pt>
                <c:pt idx="517">
                  <c:v>2942</c:v>
                </c:pt>
                <c:pt idx="518">
                  <c:v>2969</c:v>
                </c:pt>
                <c:pt idx="519">
                  <c:v>2975</c:v>
                </c:pt>
                <c:pt idx="520">
                  <c:v>2991</c:v>
                </c:pt>
                <c:pt idx="521">
                  <c:v>2997</c:v>
                </c:pt>
                <c:pt idx="522">
                  <c:v>3043</c:v>
                </c:pt>
                <c:pt idx="523">
                  <c:v>3044</c:v>
                </c:pt>
                <c:pt idx="524">
                  <c:v>3050</c:v>
                </c:pt>
                <c:pt idx="525">
                  <c:v>3052</c:v>
                </c:pt>
                <c:pt idx="526">
                  <c:v>3221</c:v>
                </c:pt>
                <c:pt idx="527">
                  <c:v>3239</c:v>
                </c:pt>
                <c:pt idx="528">
                  <c:v>3282</c:v>
                </c:pt>
                <c:pt idx="529">
                  <c:v>3315</c:v>
                </c:pt>
                <c:pt idx="530">
                  <c:v>3335</c:v>
                </c:pt>
                <c:pt idx="531">
                  <c:v>3399</c:v>
                </c:pt>
                <c:pt idx="532">
                  <c:v>3419</c:v>
                </c:pt>
                <c:pt idx="533">
                  <c:v>3419</c:v>
                </c:pt>
                <c:pt idx="534">
                  <c:v>3419</c:v>
                </c:pt>
                <c:pt idx="535">
                  <c:v>3419</c:v>
                </c:pt>
                <c:pt idx="536">
                  <c:v>3430</c:v>
                </c:pt>
                <c:pt idx="537">
                  <c:v>3430</c:v>
                </c:pt>
                <c:pt idx="538">
                  <c:v>3430</c:v>
                </c:pt>
                <c:pt idx="539">
                  <c:v>3430</c:v>
                </c:pt>
                <c:pt idx="540">
                  <c:v>3441</c:v>
                </c:pt>
                <c:pt idx="541">
                  <c:v>3470.5</c:v>
                </c:pt>
                <c:pt idx="542">
                  <c:v>3470.5</c:v>
                </c:pt>
                <c:pt idx="543">
                  <c:v>3470.5</c:v>
                </c:pt>
                <c:pt idx="544">
                  <c:v>3472.5</c:v>
                </c:pt>
                <c:pt idx="545">
                  <c:v>3472.5</c:v>
                </c:pt>
                <c:pt idx="546">
                  <c:v>3474</c:v>
                </c:pt>
                <c:pt idx="547">
                  <c:v>3474</c:v>
                </c:pt>
                <c:pt idx="548">
                  <c:v>3474</c:v>
                </c:pt>
                <c:pt idx="549">
                  <c:v>3474</c:v>
                </c:pt>
                <c:pt idx="550">
                  <c:v>3474</c:v>
                </c:pt>
                <c:pt idx="551">
                  <c:v>3474</c:v>
                </c:pt>
                <c:pt idx="552">
                  <c:v>3474</c:v>
                </c:pt>
                <c:pt idx="553">
                  <c:v>3476</c:v>
                </c:pt>
                <c:pt idx="554">
                  <c:v>3479.5</c:v>
                </c:pt>
                <c:pt idx="555">
                  <c:v>3483</c:v>
                </c:pt>
                <c:pt idx="556">
                  <c:v>3483</c:v>
                </c:pt>
                <c:pt idx="557">
                  <c:v>3505</c:v>
                </c:pt>
                <c:pt idx="558">
                  <c:v>3518</c:v>
                </c:pt>
                <c:pt idx="559">
                  <c:v>3529</c:v>
                </c:pt>
                <c:pt idx="560">
                  <c:v>3573</c:v>
                </c:pt>
                <c:pt idx="561">
                  <c:v>3575</c:v>
                </c:pt>
                <c:pt idx="562">
                  <c:v>3617</c:v>
                </c:pt>
                <c:pt idx="563">
                  <c:v>3619</c:v>
                </c:pt>
                <c:pt idx="564">
                  <c:v>3650</c:v>
                </c:pt>
                <c:pt idx="565">
                  <c:v>3753</c:v>
                </c:pt>
                <c:pt idx="566">
                  <c:v>3753</c:v>
                </c:pt>
                <c:pt idx="567">
                  <c:v>3799</c:v>
                </c:pt>
                <c:pt idx="568">
                  <c:v>3869</c:v>
                </c:pt>
                <c:pt idx="569">
                  <c:v>3880</c:v>
                </c:pt>
                <c:pt idx="570">
                  <c:v>3884</c:v>
                </c:pt>
                <c:pt idx="571">
                  <c:v>3917</c:v>
                </c:pt>
                <c:pt idx="572">
                  <c:v>3963</c:v>
                </c:pt>
                <c:pt idx="573">
                  <c:v>4011</c:v>
                </c:pt>
                <c:pt idx="574">
                  <c:v>4022</c:v>
                </c:pt>
                <c:pt idx="575">
                  <c:v>4042</c:v>
                </c:pt>
                <c:pt idx="576">
                  <c:v>4080</c:v>
                </c:pt>
                <c:pt idx="577">
                  <c:v>4080</c:v>
                </c:pt>
                <c:pt idx="578">
                  <c:v>4080</c:v>
                </c:pt>
                <c:pt idx="579">
                  <c:v>4082</c:v>
                </c:pt>
                <c:pt idx="580">
                  <c:v>4082</c:v>
                </c:pt>
                <c:pt idx="581">
                  <c:v>4082</c:v>
                </c:pt>
                <c:pt idx="582">
                  <c:v>4082</c:v>
                </c:pt>
                <c:pt idx="583">
                  <c:v>4091</c:v>
                </c:pt>
                <c:pt idx="584">
                  <c:v>4091</c:v>
                </c:pt>
                <c:pt idx="585">
                  <c:v>4091</c:v>
                </c:pt>
                <c:pt idx="586">
                  <c:v>4091</c:v>
                </c:pt>
                <c:pt idx="587">
                  <c:v>4091</c:v>
                </c:pt>
                <c:pt idx="588">
                  <c:v>4091</c:v>
                </c:pt>
                <c:pt idx="589">
                  <c:v>4091</c:v>
                </c:pt>
                <c:pt idx="590">
                  <c:v>4091</c:v>
                </c:pt>
                <c:pt idx="591">
                  <c:v>4091</c:v>
                </c:pt>
                <c:pt idx="592">
                  <c:v>4091</c:v>
                </c:pt>
                <c:pt idx="593">
                  <c:v>4091</c:v>
                </c:pt>
                <c:pt idx="594">
                  <c:v>4091</c:v>
                </c:pt>
                <c:pt idx="595">
                  <c:v>4091</c:v>
                </c:pt>
                <c:pt idx="596">
                  <c:v>4091</c:v>
                </c:pt>
                <c:pt idx="597">
                  <c:v>4091</c:v>
                </c:pt>
                <c:pt idx="598">
                  <c:v>4091</c:v>
                </c:pt>
                <c:pt idx="599">
                  <c:v>4091</c:v>
                </c:pt>
                <c:pt idx="600">
                  <c:v>4091</c:v>
                </c:pt>
                <c:pt idx="601">
                  <c:v>4119</c:v>
                </c:pt>
                <c:pt idx="602">
                  <c:v>4134</c:v>
                </c:pt>
                <c:pt idx="603">
                  <c:v>4137</c:v>
                </c:pt>
                <c:pt idx="604">
                  <c:v>4137</c:v>
                </c:pt>
                <c:pt idx="605">
                  <c:v>4146</c:v>
                </c:pt>
                <c:pt idx="606">
                  <c:v>4147</c:v>
                </c:pt>
                <c:pt idx="607">
                  <c:v>4198</c:v>
                </c:pt>
                <c:pt idx="608">
                  <c:v>4198</c:v>
                </c:pt>
                <c:pt idx="609">
                  <c:v>4267</c:v>
                </c:pt>
                <c:pt idx="610">
                  <c:v>4280</c:v>
                </c:pt>
                <c:pt idx="611">
                  <c:v>4398</c:v>
                </c:pt>
                <c:pt idx="612">
                  <c:v>4459</c:v>
                </c:pt>
                <c:pt idx="613">
                  <c:v>4624</c:v>
                </c:pt>
                <c:pt idx="614">
                  <c:v>4629</c:v>
                </c:pt>
                <c:pt idx="615">
                  <c:v>4708</c:v>
                </c:pt>
                <c:pt idx="616">
                  <c:v>4774</c:v>
                </c:pt>
                <c:pt idx="617">
                  <c:v>4774</c:v>
                </c:pt>
                <c:pt idx="618">
                  <c:v>4774</c:v>
                </c:pt>
                <c:pt idx="619">
                  <c:v>4774</c:v>
                </c:pt>
                <c:pt idx="620">
                  <c:v>4774</c:v>
                </c:pt>
                <c:pt idx="621">
                  <c:v>4774</c:v>
                </c:pt>
                <c:pt idx="622">
                  <c:v>4774</c:v>
                </c:pt>
                <c:pt idx="623">
                  <c:v>4785</c:v>
                </c:pt>
                <c:pt idx="624">
                  <c:v>4787</c:v>
                </c:pt>
                <c:pt idx="625">
                  <c:v>4787</c:v>
                </c:pt>
                <c:pt idx="626">
                  <c:v>4787</c:v>
                </c:pt>
                <c:pt idx="627">
                  <c:v>4787</c:v>
                </c:pt>
                <c:pt idx="628">
                  <c:v>4787</c:v>
                </c:pt>
                <c:pt idx="629">
                  <c:v>4798</c:v>
                </c:pt>
                <c:pt idx="630">
                  <c:v>4798</c:v>
                </c:pt>
                <c:pt idx="631">
                  <c:v>4798</c:v>
                </c:pt>
                <c:pt idx="632">
                  <c:v>4798</c:v>
                </c:pt>
                <c:pt idx="633">
                  <c:v>4807</c:v>
                </c:pt>
                <c:pt idx="634">
                  <c:v>4813</c:v>
                </c:pt>
                <c:pt idx="635">
                  <c:v>4829</c:v>
                </c:pt>
                <c:pt idx="636">
                  <c:v>4829</c:v>
                </c:pt>
                <c:pt idx="637">
                  <c:v>4829</c:v>
                </c:pt>
                <c:pt idx="638">
                  <c:v>4829</c:v>
                </c:pt>
                <c:pt idx="639">
                  <c:v>4840</c:v>
                </c:pt>
                <c:pt idx="640">
                  <c:v>4842</c:v>
                </c:pt>
                <c:pt idx="641">
                  <c:v>4930</c:v>
                </c:pt>
                <c:pt idx="642">
                  <c:v>4939</c:v>
                </c:pt>
                <c:pt idx="643">
                  <c:v>4941</c:v>
                </c:pt>
                <c:pt idx="644">
                  <c:v>5130</c:v>
                </c:pt>
                <c:pt idx="645">
                  <c:v>5165</c:v>
                </c:pt>
                <c:pt idx="646">
                  <c:v>5230</c:v>
                </c:pt>
                <c:pt idx="647">
                  <c:v>5263</c:v>
                </c:pt>
                <c:pt idx="648">
                  <c:v>5279</c:v>
                </c:pt>
                <c:pt idx="649">
                  <c:v>5290</c:v>
                </c:pt>
                <c:pt idx="650">
                  <c:v>5312</c:v>
                </c:pt>
                <c:pt idx="651">
                  <c:v>5318</c:v>
                </c:pt>
                <c:pt idx="652">
                  <c:v>5325</c:v>
                </c:pt>
                <c:pt idx="653">
                  <c:v>5325</c:v>
                </c:pt>
                <c:pt idx="654">
                  <c:v>5375</c:v>
                </c:pt>
                <c:pt idx="655">
                  <c:v>5390</c:v>
                </c:pt>
                <c:pt idx="656">
                  <c:v>5448</c:v>
                </c:pt>
                <c:pt idx="657">
                  <c:v>5448</c:v>
                </c:pt>
                <c:pt idx="658">
                  <c:v>5448</c:v>
                </c:pt>
                <c:pt idx="659">
                  <c:v>5448</c:v>
                </c:pt>
                <c:pt idx="660">
                  <c:v>5448</c:v>
                </c:pt>
                <c:pt idx="661">
                  <c:v>5448</c:v>
                </c:pt>
                <c:pt idx="662">
                  <c:v>5459</c:v>
                </c:pt>
                <c:pt idx="663">
                  <c:v>5459</c:v>
                </c:pt>
                <c:pt idx="664">
                  <c:v>5461</c:v>
                </c:pt>
                <c:pt idx="665">
                  <c:v>5468</c:v>
                </c:pt>
                <c:pt idx="666">
                  <c:v>5468</c:v>
                </c:pt>
                <c:pt idx="667">
                  <c:v>5470</c:v>
                </c:pt>
                <c:pt idx="668">
                  <c:v>5474</c:v>
                </c:pt>
                <c:pt idx="669">
                  <c:v>5479</c:v>
                </c:pt>
                <c:pt idx="670">
                  <c:v>5481</c:v>
                </c:pt>
                <c:pt idx="671">
                  <c:v>5481</c:v>
                </c:pt>
                <c:pt idx="672">
                  <c:v>5483</c:v>
                </c:pt>
                <c:pt idx="673">
                  <c:v>5490</c:v>
                </c:pt>
                <c:pt idx="674">
                  <c:v>5496</c:v>
                </c:pt>
                <c:pt idx="675">
                  <c:v>5496</c:v>
                </c:pt>
                <c:pt idx="676">
                  <c:v>5497.5</c:v>
                </c:pt>
                <c:pt idx="677">
                  <c:v>5498</c:v>
                </c:pt>
                <c:pt idx="678">
                  <c:v>5503</c:v>
                </c:pt>
                <c:pt idx="679">
                  <c:v>5503</c:v>
                </c:pt>
                <c:pt idx="680">
                  <c:v>5505</c:v>
                </c:pt>
                <c:pt idx="681">
                  <c:v>5505</c:v>
                </c:pt>
                <c:pt idx="682">
                  <c:v>5506.5</c:v>
                </c:pt>
                <c:pt idx="683">
                  <c:v>5506.5</c:v>
                </c:pt>
                <c:pt idx="684">
                  <c:v>5512</c:v>
                </c:pt>
                <c:pt idx="685">
                  <c:v>5525</c:v>
                </c:pt>
                <c:pt idx="686">
                  <c:v>5528.5</c:v>
                </c:pt>
                <c:pt idx="687">
                  <c:v>5530.5</c:v>
                </c:pt>
                <c:pt idx="688">
                  <c:v>5536</c:v>
                </c:pt>
                <c:pt idx="689">
                  <c:v>5560</c:v>
                </c:pt>
                <c:pt idx="690">
                  <c:v>5648</c:v>
                </c:pt>
                <c:pt idx="691">
                  <c:v>5650</c:v>
                </c:pt>
                <c:pt idx="692">
                  <c:v>5760</c:v>
                </c:pt>
                <c:pt idx="693">
                  <c:v>6091</c:v>
                </c:pt>
                <c:pt idx="694">
                  <c:v>6091</c:v>
                </c:pt>
                <c:pt idx="695">
                  <c:v>6131</c:v>
                </c:pt>
                <c:pt idx="696">
                  <c:v>6151</c:v>
                </c:pt>
                <c:pt idx="697">
                  <c:v>6151</c:v>
                </c:pt>
                <c:pt idx="698">
                  <c:v>6153</c:v>
                </c:pt>
                <c:pt idx="699">
                  <c:v>6153</c:v>
                </c:pt>
                <c:pt idx="700">
                  <c:v>6156.5</c:v>
                </c:pt>
                <c:pt idx="701">
                  <c:v>6156.5</c:v>
                </c:pt>
                <c:pt idx="702">
                  <c:v>6241</c:v>
                </c:pt>
                <c:pt idx="703">
                  <c:v>6241</c:v>
                </c:pt>
                <c:pt idx="704">
                  <c:v>6241</c:v>
                </c:pt>
                <c:pt idx="705">
                  <c:v>6241</c:v>
                </c:pt>
                <c:pt idx="706">
                  <c:v>6291</c:v>
                </c:pt>
                <c:pt idx="707">
                  <c:v>6302</c:v>
                </c:pt>
                <c:pt idx="708">
                  <c:v>6361</c:v>
                </c:pt>
                <c:pt idx="709">
                  <c:v>6454</c:v>
                </c:pt>
                <c:pt idx="710">
                  <c:v>6476</c:v>
                </c:pt>
                <c:pt idx="711">
                  <c:v>6577</c:v>
                </c:pt>
                <c:pt idx="712">
                  <c:v>6577</c:v>
                </c:pt>
                <c:pt idx="713">
                  <c:v>6590</c:v>
                </c:pt>
                <c:pt idx="714">
                  <c:v>6612</c:v>
                </c:pt>
                <c:pt idx="715">
                  <c:v>6640</c:v>
                </c:pt>
                <c:pt idx="716">
                  <c:v>6656</c:v>
                </c:pt>
                <c:pt idx="717">
                  <c:v>6680</c:v>
                </c:pt>
                <c:pt idx="718">
                  <c:v>6724</c:v>
                </c:pt>
                <c:pt idx="719">
                  <c:v>6732</c:v>
                </c:pt>
                <c:pt idx="720">
                  <c:v>6741</c:v>
                </c:pt>
                <c:pt idx="721">
                  <c:v>6790</c:v>
                </c:pt>
                <c:pt idx="722">
                  <c:v>6790</c:v>
                </c:pt>
                <c:pt idx="723">
                  <c:v>6792</c:v>
                </c:pt>
                <c:pt idx="724">
                  <c:v>6792</c:v>
                </c:pt>
                <c:pt idx="725">
                  <c:v>6792</c:v>
                </c:pt>
                <c:pt idx="726">
                  <c:v>6792</c:v>
                </c:pt>
                <c:pt idx="727">
                  <c:v>6792</c:v>
                </c:pt>
                <c:pt idx="728">
                  <c:v>6792</c:v>
                </c:pt>
                <c:pt idx="729">
                  <c:v>6792</c:v>
                </c:pt>
                <c:pt idx="730">
                  <c:v>6792</c:v>
                </c:pt>
                <c:pt idx="731">
                  <c:v>6792</c:v>
                </c:pt>
                <c:pt idx="732">
                  <c:v>6792</c:v>
                </c:pt>
                <c:pt idx="733">
                  <c:v>6792</c:v>
                </c:pt>
                <c:pt idx="734">
                  <c:v>6792</c:v>
                </c:pt>
                <c:pt idx="735">
                  <c:v>6792</c:v>
                </c:pt>
                <c:pt idx="736">
                  <c:v>6792</c:v>
                </c:pt>
                <c:pt idx="737">
                  <c:v>6792</c:v>
                </c:pt>
                <c:pt idx="738">
                  <c:v>6794</c:v>
                </c:pt>
                <c:pt idx="739">
                  <c:v>6794</c:v>
                </c:pt>
                <c:pt idx="740">
                  <c:v>6794</c:v>
                </c:pt>
                <c:pt idx="741">
                  <c:v>6794</c:v>
                </c:pt>
                <c:pt idx="742">
                  <c:v>6794</c:v>
                </c:pt>
                <c:pt idx="743">
                  <c:v>6794</c:v>
                </c:pt>
                <c:pt idx="744">
                  <c:v>6794</c:v>
                </c:pt>
                <c:pt idx="745">
                  <c:v>6853</c:v>
                </c:pt>
                <c:pt idx="746">
                  <c:v>6858</c:v>
                </c:pt>
                <c:pt idx="747">
                  <c:v>6858</c:v>
                </c:pt>
                <c:pt idx="748">
                  <c:v>6858</c:v>
                </c:pt>
                <c:pt idx="749">
                  <c:v>6858</c:v>
                </c:pt>
                <c:pt idx="750">
                  <c:v>6875</c:v>
                </c:pt>
                <c:pt idx="751">
                  <c:v>6888</c:v>
                </c:pt>
                <c:pt idx="752">
                  <c:v>6913</c:v>
                </c:pt>
                <c:pt idx="753">
                  <c:v>6943</c:v>
                </c:pt>
                <c:pt idx="754">
                  <c:v>7013</c:v>
                </c:pt>
                <c:pt idx="755">
                  <c:v>7062</c:v>
                </c:pt>
                <c:pt idx="756">
                  <c:v>7121</c:v>
                </c:pt>
                <c:pt idx="757">
                  <c:v>7150</c:v>
                </c:pt>
                <c:pt idx="758">
                  <c:v>7154</c:v>
                </c:pt>
                <c:pt idx="759">
                  <c:v>7222</c:v>
                </c:pt>
                <c:pt idx="760">
                  <c:v>7270</c:v>
                </c:pt>
                <c:pt idx="761">
                  <c:v>7384</c:v>
                </c:pt>
                <c:pt idx="762">
                  <c:v>7385</c:v>
                </c:pt>
                <c:pt idx="763">
                  <c:v>7385</c:v>
                </c:pt>
                <c:pt idx="764">
                  <c:v>7431</c:v>
                </c:pt>
                <c:pt idx="765">
                  <c:v>7440</c:v>
                </c:pt>
                <c:pt idx="766">
                  <c:v>7440</c:v>
                </c:pt>
                <c:pt idx="767">
                  <c:v>7440</c:v>
                </c:pt>
                <c:pt idx="768">
                  <c:v>7440</c:v>
                </c:pt>
                <c:pt idx="769">
                  <c:v>7440</c:v>
                </c:pt>
                <c:pt idx="770">
                  <c:v>7442</c:v>
                </c:pt>
                <c:pt idx="771">
                  <c:v>7442</c:v>
                </c:pt>
                <c:pt idx="772">
                  <c:v>7442</c:v>
                </c:pt>
                <c:pt idx="773">
                  <c:v>7442</c:v>
                </c:pt>
                <c:pt idx="774">
                  <c:v>7464</c:v>
                </c:pt>
                <c:pt idx="775">
                  <c:v>7464</c:v>
                </c:pt>
                <c:pt idx="776">
                  <c:v>7488</c:v>
                </c:pt>
                <c:pt idx="777">
                  <c:v>7501</c:v>
                </c:pt>
                <c:pt idx="778">
                  <c:v>7602</c:v>
                </c:pt>
                <c:pt idx="779">
                  <c:v>7643</c:v>
                </c:pt>
                <c:pt idx="780">
                  <c:v>7648</c:v>
                </c:pt>
                <c:pt idx="781">
                  <c:v>7828</c:v>
                </c:pt>
                <c:pt idx="782">
                  <c:v>8011</c:v>
                </c:pt>
                <c:pt idx="783">
                  <c:v>8022</c:v>
                </c:pt>
                <c:pt idx="784">
                  <c:v>8090</c:v>
                </c:pt>
                <c:pt idx="785">
                  <c:v>8092</c:v>
                </c:pt>
                <c:pt idx="786">
                  <c:v>8147</c:v>
                </c:pt>
                <c:pt idx="787">
                  <c:v>8164</c:v>
                </c:pt>
                <c:pt idx="788">
                  <c:v>8189</c:v>
                </c:pt>
                <c:pt idx="789">
                  <c:v>8208</c:v>
                </c:pt>
                <c:pt idx="790">
                  <c:v>8470</c:v>
                </c:pt>
                <c:pt idx="791">
                  <c:v>8493</c:v>
                </c:pt>
                <c:pt idx="792">
                  <c:v>8685</c:v>
                </c:pt>
                <c:pt idx="793">
                  <c:v>8748</c:v>
                </c:pt>
                <c:pt idx="794">
                  <c:v>8762</c:v>
                </c:pt>
                <c:pt idx="795">
                  <c:v>8792</c:v>
                </c:pt>
                <c:pt idx="796">
                  <c:v>8795</c:v>
                </c:pt>
                <c:pt idx="797">
                  <c:v>8795</c:v>
                </c:pt>
                <c:pt idx="798">
                  <c:v>8795</c:v>
                </c:pt>
                <c:pt idx="799">
                  <c:v>8797</c:v>
                </c:pt>
                <c:pt idx="800">
                  <c:v>8797</c:v>
                </c:pt>
                <c:pt idx="801">
                  <c:v>8805</c:v>
                </c:pt>
                <c:pt idx="802">
                  <c:v>8808</c:v>
                </c:pt>
                <c:pt idx="803">
                  <c:v>8808</c:v>
                </c:pt>
                <c:pt idx="804">
                  <c:v>8808</c:v>
                </c:pt>
                <c:pt idx="805">
                  <c:v>8808</c:v>
                </c:pt>
                <c:pt idx="806">
                  <c:v>8808</c:v>
                </c:pt>
                <c:pt idx="807">
                  <c:v>8808</c:v>
                </c:pt>
                <c:pt idx="808">
                  <c:v>8808</c:v>
                </c:pt>
                <c:pt idx="809">
                  <c:v>8808</c:v>
                </c:pt>
                <c:pt idx="810">
                  <c:v>8808</c:v>
                </c:pt>
                <c:pt idx="811">
                  <c:v>8810</c:v>
                </c:pt>
                <c:pt idx="812">
                  <c:v>8836</c:v>
                </c:pt>
                <c:pt idx="813">
                  <c:v>8847</c:v>
                </c:pt>
                <c:pt idx="814">
                  <c:v>8902</c:v>
                </c:pt>
                <c:pt idx="815">
                  <c:v>8913</c:v>
                </c:pt>
                <c:pt idx="816">
                  <c:v>8913</c:v>
                </c:pt>
                <c:pt idx="817">
                  <c:v>8935</c:v>
                </c:pt>
                <c:pt idx="818">
                  <c:v>8942</c:v>
                </c:pt>
                <c:pt idx="819">
                  <c:v>8953</c:v>
                </c:pt>
                <c:pt idx="820">
                  <c:v>8953</c:v>
                </c:pt>
                <c:pt idx="821">
                  <c:v>8970</c:v>
                </c:pt>
                <c:pt idx="822">
                  <c:v>9107</c:v>
                </c:pt>
                <c:pt idx="823">
                  <c:v>9109</c:v>
                </c:pt>
                <c:pt idx="824">
                  <c:v>9120</c:v>
                </c:pt>
                <c:pt idx="825">
                  <c:v>9144</c:v>
                </c:pt>
                <c:pt idx="826">
                  <c:v>9148</c:v>
                </c:pt>
                <c:pt idx="827">
                  <c:v>9214</c:v>
                </c:pt>
                <c:pt idx="828">
                  <c:v>9291</c:v>
                </c:pt>
                <c:pt idx="829">
                  <c:v>9354</c:v>
                </c:pt>
                <c:pt idx="830">
                  <c:v>9403</c:v>
                </c:pt>
                <c:pt idx="831">
                  <c:v>9435</c:v>
                </c:pt>
                <c:pt idx="832">
                  <c:v>9435</c:v>
                </c:pt>
                <c:pt idx="833">
                  <c:v>9435</c:v>
                </c:pt>
                <c:pt idx="834">
                  <c:v>9447</c:v>
                </c:pt>
                <c:pt idx="835">
                  <c:v>9458</c:v>
                </c:pt>
                <c:pt idx="836">
                  <c:v>9464</c:v>
                </c:pt>
                <c:pt idx="837">
                  <c:v>9469</c:v>
                </c:pt>
                <c:pt idx="838">
                  <c:v>9480</c:v>
                </c:pt>
                <c:pt idx="839">
                  <c:v>9491</c:v>
                </c:pt>
                <c:pt idx="840">
                  <c:v>9541</c:v>
                </c:pt>
                <c:pt idx="841">
                  <c:v>9601</c:v>
                </c:pt>
                <c:pt idx="842">
                  <c:v>9656</c:v>
                </c:pt>
                <c:pt idx="843">
                  <c:v>9669</c:v>
                </c:pt>
                <c:pt idx="844">
                  <c:v>9691</c:v>
                </c:pt>
                <c:pt idx="845">
                  <c:v>9732</c:v>
                </c:pt>
                <c:pt idx="846">
                  <c:v>9798</c:v>
                </c:pt>
                <c:pt idx="847">
                  <c:v>9820</c:v>
                </c:pt>
                <c:pt idx="848">
                  <c:v>9825</c:v>
                </c:pt>
                <c:pt idx="849">
                  <c:v>10050</c:v>
                </c:pt>
                <c:pt idx="850">
                  <c:v>10050</c:v>
                </c:pt>
                <c:pt idx="851">
                  <c:v>10050</c:v>
                </c:pt>
                <c:pt idx="852">
                  <c:v>10097</c:v>
                </c:pt>
                <c:pt idx="853">
                  <c:v>10097</c:v>
                </c:pt>
                <c:pt idx="854">
                  <c:v>10110</c:v>
                </c:pt>
                <c:pt idx="855">
                  <c:v>10110</c:v>
                </c:pt>
                <c:pt idx="856">
                  <c:v>10110</c:v>
                </c:pt>
                <c:pt idx="857">
                  <c:v>10110</c:v>
                </c:pt>
                <c:pt idx="858">
                  <c:v>10110</c:v>
                </c:pt>
                <c:pt idx="859">
                  <c:v>10110</c:v>
                </c:pt>
                <c:pt idx="860">
                  <c:v>10119</c:v>
                </c:pt>
                <c:pt idx="861">
                  <c:v>10141</c:v>
                </c:pt>
                <c:pt idx="862">
                  <c:v>10141</c:v>
                </c:pt>
                <c:pt idx="863">
                  <c:v>10141</c:v>
                </c:pt>
                <c:pt idx="864">
                  <c:v>10141</c:v>
                </c:pt>
                <c:pt idx="865">
                  <c:v>10141</c:v>
                </c:pt>
                <c:pt idx="866">
                  <c:v>10141</c:v>
                </c:pt>
                <c:pt idx="867">
                  <c:v>10149</c:v>
                </c:pt>
                <c:pt idx="868">
                  <c:v>10149</c:v>
                </c:pt>
                <c:pt idx="869">
                  <c:v>10149</c:v>
                </c:pt>
                <c:pt idx="870">
                  <c:v>10165</c:v>
                </c:pt>
                <c:pt idx="871">
                  <c:v>10224</c:v>
                </c:pt>
                <c:pt idx="872">
                  <c:v>10308</c:v>
                </c:pt>
                <c:pt idx="873">
                  <c:v>10407</c:v>
                </c:pt>
                <c:pt idx="874">
                  <c:v>10407</c:v>
                </c:pt>
                <c:pt idx="875">
                  <c:v>10459</c:v>
                </c:pt>
                <c:pt idx="876">
                  <c:v>10472</c:v>
                </c:pt>
                <c:pt idx="877">
                  <c:v>10685</c:v>
                </c:pt>
                <c:pt idx="878">
                  <c:v>10689</c:v>
                </c:pt>
                <c:pt idx="879">
                  <c:v>10703</c:v>
                </c:pt>
                <c:pt idx="880">
                  <c:v>10703</c:v>
                </c:pt>
                <c:pt idx="881">
                  <c:v>10703</c:v>
                </c:pt>
                <c:pt idx="882">
                  <c:v>10707</c:v>
                </c:pt>
                <c:pt idx="883">
                  <c:v>10747</c:v>
                </c:pt>
                <c:pt idx="884">
                  <c:v>10747</c:v>
                </c:pt>
                <c:pt idx="885">
                  <c:v>10758</c:v>
                </c:pt>
                <c:pt idx="886">
                  <c:v>10771</c:v>
                </c:pt>
                <c:pt idx="887">
                  <c:v>10802</c:v>
                </c:pt>
                <c:pt idx="888">
                  <c:v>10804</c:v>
                </c:pt>
                <c:pt idx="889">
                  <c:v>10813</c:v>
                </c:pt>
                <c:pt idx="890">
                  <c:v>10813</c:v>
                </c:pt>
                <c:pt idx="891">
                  <c:v>10813</c:v>
                </c:pt>
                <c:pt idx="892">
                  <c:v>10813</c:v>
                </c:pt>
                <c:pt idx="893">
                  <c:v>10813</c:v>
                </c:pt>
                <c:pt idx="894">
                  <c:v>10813</c:v>
                </c:pt>
                <c:pt idx="895">
                  <c:v>10824</c:v>
                </c:pt>
                <c:pt idx="896">
                  <c:v>10824</c:v>
                </c:pt>
                <c:pt idx="897">
                  <c:v>10835</c:v>
                </c:pt>
                <c:pt idx="898">
                  <c:v>10835</c:v>
                </c:pt>
                <c:pt idx="899">
                  <c:v>10859</c:v>
                </c:pt>
                <c:pt idx="900">
                  <c:v>10868</c:v>
                </c:pt>
                <c:pt idx="901">
                  <c:v>10868</c:v>
                </c:pt>
                <c:pt idx="902">
                  <c:v>10868</c:v>
                </c:pt>
                <c:pt idx="903">
                  <c:v>10868</c:v>
                </c:pt>
                <c:pt idx="904">
                  <c:v>10873.5</c:v>
                </c:pt>
                <c:pt idx="905">
                  <c:v>10873.5</c:v>
                </c:pt>
                <c:pt idx="906">
                  <c:v>10877.5</c:v>
                </c:pt>
                <c:pt idx="907">
                  <c:v>10886.5</c:v>
                </c:pt>
                <c:pt idx="908">
                  <c:v>10886.5</c:v>
                </c:pt>
                <c:pt idx="909">
                  <c:v>10903</c:v>
                </c:pt>
                <c:pt idx="910">
                  <c:v>10905</c:v>
                </c:pt>
                <c:pt idx="911">
                  <c:v>10905</c:v>
                </c:pt>
                <c:pt idx="912">
                  <c:v>10947</c:v>
                </c:pt>
                <c:pt idx="913">
                  <c:v>10947</c:v>
                </c:pt>
                <c:pt idx="914">
                  <c:v>10947</c:v>
                </c:pt>
                <c:pt idx="915">
                  <c:v>10958</c:v>
                </c:pt>
                <c:pt idx="916">
                  <c:v>10958</c:v>
                </c:pt>
                <c:pt idx="917">
                  <c:v>10958</c:v>
                </c:pt>
                <c:pt idx="918">
                  <c:v>11030</c:v>
                </c:pt>
                <c:pt idx="919">
                  <c:v>11035</c:v>
                </c:pt>
                <c:pt idx="920">
                  <c:v>11035</c:v>
                </c:pt>
                <c:pt idx="921">
                  <c:v>11037</c:v>
                </c:pt>
                <c:pt idx="922">
                  <c:v>11037</c:v>
                </c:pt>
                <c:pt idx="923">
                  <c:v>11037</c:v>
                </c:pt>
                <c:pt idx="924">
                  <c:v>11298</c:v>
                </c:pt>
                <c:pt idx="925">
                  <c:v>11329</c:v>
                </c:pt>
                <c:pt idx="926">
                  <c:v>11329</c:v>
                </c:pt>
                <c:pt idx="927">
                  <c:v>11342</c:v>
                </c:pt>
                <c:pt idx="928">
                  <c:v>11397</c:v>
                </c:pt>
                <c:pt idx="929">
                  <c:v>11397</c:v>
                </c:pt>
                <c:pt idx="930">
                  <c:v>11397</c:v>
                </c:pt>
                <c:pt idx="931">
                  <c:v>11397</c:v>
                </c:pt>
                <c:pt idx="932">
                  <c:v>11397</c:v>
                </c:pt>
                <c:pt idx="933">
                  <c:v>11408</c:v>
                </c:pt>
                <c:pt idx="934">
                  <c:v>11413.5</c:v>
                </c:pt>
                <c:pt idx="935">
                  <c:v>11413.5</c:v>
                </c:pt>
                <c:pt idx="936">
                  <c:v>11430</c:v>
                </c:pt>
                <c:pt idx="937">
                  <c:v>11436</c:v>
                </c:pt>
                <c:pt idx="938">
                  <c:v>11436</c:v>
                </c:pt>
                <c:pt idx="939">
                  <c:v>11454</c:v>
                </c:pt>
                <c:pt idx="940">
                  <c:v>11454</c:v>
                </c:pt>
                <c:pt idx="941">
                  <c:v>11454</c:v>
                </c:pt>
                <c:pt idx="942">
                  <c:v>11454</c:v>
                </c:pt>
                <c:pt idx="943">
                  <c:v>11460</c:v>
                </c:pt>
                <c:pt idx="944">
                  <c:v>11460</c:v>
                </c:pt>
                <c:pt idx="945">
                  <c:v>11470.5</c:v>
                </c:pt>
                <c:pt idx="946">
                  <c:v>11470.5</c:v>
                </c:pt>
                <c:pt idx="947">
                  <c:v>11474</c:v>
                </c:pt>
                <c:pt idx="948">
                  <c:v>11474</c:v>
                </c:pt>
                <c:pt idx="949">
                  <c:v>11474</c:v>
                </c:pt>
                <c:pt idx="950">
                  <c:v>11487</c:v>
                </c:pt>
                <c:pt idx="951">
                  <c:v>11487</c:v>
                </c:pt>
                <c:pt idx="952">
                  <c:v>11487</c:v>
                </c:pt>
                <c:pt idx="953">
                  <c:v>11496</c:v>
                </c:pt>
                <c:pt idx="954">
                  <c:v>11509</c:v>
                </c:pt>
                <c:pt idx="955">
                  <c:v>11509</c:v>
                </c:pt>
                <c:pt idx="956">
                  <c:v>11509</c:v>
                </c:pt>
                <c:pt idx="957">
                  <c:v>11509</c:v>
                </c:pt>
                <c:pt idx="958">
                  <c:v>11509</c:v>
                </c:pt>
                <c:pt idx="959">
                  <c:v>11572</c:v>
                </c:pt>
                <c:pt idx="960">
                  <c:v>11641</c:v>
                </c:pt>
                <c:pt idx="961">
                  <c:v>11660</c:v>
                </c:pt>
                <c:pt idx="962">
                  <c:v>11707</c:v>
                </c:pt>
                <c:pt idx="963">
                  <c:v>11781</c:v>
                </c:pt>
                <c:pt idx="964">
                  <c:v>11959</c:v>
                </c:pt>
                <c:pt idx="965">
                  <c:v>11979</c:v>
                </c:pt>
                <c:pt idx="966">
                  <c:v>12064</c:v>
                </c:pt>
                <c:pt idx="967">
                  <c:v>12069</c:v>
                </c:pt>
                <c:pt idx="968">
                  <c:v>12104</c:v>
                </c:pt>
                <c:pt idx="969">
                  <c:v>12119</c:v>
                </c:pt>
                <c:pt idx="970">
                  <c:v>12159</c:v>
                </c:pt>
                <c:pt idx="971">
                  <c:v>12159</c:v>
                </c:pt>
                <c:pt idx="972">
                  <c:v>12159</c:v>
                </c:pt>
                <c:pt idx="973">
                  <c:v>12159</c:v>
                </c:pt>
                <c:pt idx="974">
                  <c:v>12159</c:v>
                </c:pt>
                <c:pt idx="975">
                  <c:v>12159</c:v>
                </c:pt>
                <c:pt idx="976">
                  <c:v>12168</c:v>
                </c:pt>
                <c:pt idx="977">
                  <c:v>12194</c:v>
                </c:pt>
                <c:pt idx="978">
                  <c:v>12200</c:v>
                </c:pt>
                <c:pt idx="979">
                  <c:v>12209</c:v>
                </c:pt>
                <c:pt idx="980">
                  <c:v>12258</c:v>
                </c:pt>
                <c:pt idx="981">
                  <c:v>12258</c:v>
                </c:pt>
                <c:pt idx="982">
                  <c:v>12258</c:v>
                </c:pt>
                <c:pt idx="983">
                  <c:v>12258</c:v>
                </c:pt>
                <c:pt idx="984">
                  <c:v>12258</c:v>
                </c:pt>
                <c:pt idx="985">
                  <c:v>12258</c:v>
                </c:pt>
                <c:pt idx="986">
                  <c:v>12259</c:v>
                </c:pt>
                <c:pt idx="987">
                  <c:v>12264</c:v>
                </c:pt>
                <c:pt idx="988">
                  <c:v>12334</c:v>
                </c:pt>
                <c:pt idx="989">
                  <c:v>12537</c:v>
                </c:pt>
                <c:pt idx="990">
                  <c:v>12574</c:v>
                </c:pt>
                <c:pt idx="991">
                  <c:v>12589</c:v>
                </c:pt>
                <c:pt idx="992">
                  <c:v>12730</c:v>
                </c:pt>
                <c:pt idx="993">
                  <c:v>12743</c:v>
                </c:pt>
                <c:pt idx="994">
                  <c:v>12807</c:v>
                </c:pt>
                <c:pt idx="995">
                  <c:v>12809</c:v>
                </c:pt>
                <c:pt idx="996">
                  <c:v>12809</c:v>
                </c:pt>
                <c:pt idx="997">
                  <c:v>12809</c:v>
                </c:pt>
                <c:pt idx="998">
                  <c:v>12809</c:v>
                </c:pt>
                <c:pt idx="999">
                  <c:v>13070</c:v>
                </c:pt>
                <c:pt idx="1000">
                  <c:v>13127</c:v>
                </c:pt>
                <c:pt idx="1001">
                  <c:v>13149</c:v>
                </c:pt>
                <c:pt idx="1002">
                  <c:v>13193</c:v>
                </c:pt>
                <c:pt idx="1003">
                  <c:v>13296</c:v>
                </c:pt>
                <c:pt idx="1004">
                  <c:v>13340</c:v>
                </c:pt>
                <c:pt idx="1005">
                  <c:v>13413</c:v>
                </c:pt>
                <c:pt idx="1006">
                  <c:v>13424</c:v>
                </c:pt>
                <c:pt idx="1007">
                  <c:v>13459</c:v>
                </c:pt>
                <c:pt idx="1008">
                  <c:v>13467</c:v>
                </c:pt>
                <c:pt idx="1009">
                  <c:v>13514</c:v>
                </c:pt>
                <c:pt idx="1010">
                  <c:v>13514</c:v>
                </c:pt>
                <c:pt idx="1011">
                  <c:v>13514</c:v>
                </c:pt>
                <c:pt idx="1012">
                  <c:v>13514</c:v>
                </c:pt>
                <c:pt idx="1013">
                  <c:v>13514</c:v>
                </c:pt>
                <c:pt idx="1014">
                  <c:v>13514</c:v>
                </c:pt>
                <c:pt idx="1015">
                  <c:v>13531</c:v>
                </c:pt>
                <c:pt idx="1016">
                  <c:v>13602</c:v>
                </c:pt>
                <c:pt idx="1017">
                  <c:v>13613</c:v>
                </c:pt>
                <c:pt idx="1018">
                  <c:v>13624</c:v>
                </c:pt>
                <c:pt idx="1019">
                  <c:v>13626</c:v>
                </c:pt>
                <c:pt idx="1020">
                  <c:v>13747</c:v>
                </c:pt>
                <c:pt idx="1021">
                  <c:v>13948</c:v>
                </c:pt>
                <c:pt idx="1022">
                  <c:v>13951</c:v>
                </c:pt>
                <c:pt idx="1023">
                  <c:v>14014</c:v>
                </c:pt>
                <c:pt idx="1024">
                  <c:v>14146</c:v>
                </c:pt>
                <c:pt idx="1025">
                  <c:v>14186</c:v>
                </c:pt>
                <c:pt idx="1026">
                  <c:v>14186</c:v>
                </c:pt>
                <c:pt idx="1027">
                  <c:v>14296</c:v>
                </c:pt>
                <c:pt idx="1028">
                  <c:v>14403</c:v>
                </c:pt>
                <c:pt idx="1029">
                  <c:v>14447</c:v>
                </c:pt>
                <c:pt idx="1030">
                  <c:v>14498</c:v>
                </c:pt>
                <c:pt idx="1031">
                  <c:v>14544</c:v>
                </c:pt>
                <c:pt idx="1032">
                  <c:v>14713</c:v>
                </c:pt>
                <c:pt idx="1033">
                  <c:v>14713</c:v>
                </c:pt>
                <c:pt idx="1034">
                  <c:v>14713</c:v>
                </c:pt>
                <c:pt idx="1035">
                  <c:v>14741</c:v>
                </c:pt>
                <c:pt idx="1036">
                  <c:v>14825</c:v>
                </c:pt>
                <c:pt idx="1037">
                  <c:v>14825</c:v>
                </c:pt>
                <c:pt idx="1038">
                  <c:v>14825</c:v>
                </c:pt>
                <c:pt idx="1039">
                  <c:v>14825</c:v>
                </c:pt>
                <c:pt idx="1040">
                  <c:v>14825</c:v>
                </c:pt>
                <c:pt idx="1041">
                  <c:v>14836</c:v>
                </c:pt>
                <c:pt idx="1042">
                  <c:v>14836</c:v>
                </c:pt>
                <c:pt idx="1043">
                  <c:v>14836</c:v>
                </c:pt>
                <c:pt idx="1044">
                  <c:v>14853</c:v>
                </c:pt>
                <c:pt idx="1045">
                  <c:v>14897</c:v>
                </c:pt>
                <c:pt idx="1046">
                  <c:v>14913</c:v>
                </c:pt>
                <c:pt idx="1047">
                  <c:v>14932</c:v>
                </c:pt>
                <c:pt idx="1048">
                  <c:v>14935</c:v>
                </c:pt>
                <c:pt idx="1049">
                  <c:v>14941</c:v>
                </c:pt>
                <c:pt idx="1050">
                  <c:v>14951.5</c:v>
                </c:pt>
                <c:pt idx="1051">
                  <c:v>14951.5</c:v>
                </c:pt>
                <c:pt idx="1052">
                  <c:v>14968</c:v>
                </c:pt>
                <c:pt idx="1053">
                  <c:v>14974</c:v>
                </c:pt>
                <c:pt idx="1054">
                  <c:v>14981</c:v>
                </c:pt>
                <c:pt idx="1055">
                  <c:v>14981</c:v>
                </c:pt>
                <c:pt idx="1056">
                  <c:v>14981</c:v>
                </c:pt>
                <c:pt idx="1057">
                  <c:v>15031</c:v>
                </c:pt>
                <c:pt idx="1058">
                  <c:v>15031</c:v>
                </c:pt>
                <c:pt idx="1059">
                  <c:v>15064</c:v>
                </c:pt>
                <c:pt idx="1060">
                  <c:v>15069</c:v>
                </c:pt>
                <c:pt idx="1061">
                  <c:v>15249</c:v>
                </c:pt>
                <c:pt idx="1062">
                  <c:v>15249</c:v>
                </c:pt>
                <c:pt idx="1063">
                  <c:v>15249</c:v>
                </c:pt>
                <c:pt idx="1064">
                  <c:v>15295</c:v>
                </c:pt>
                <c:pt idx="1065">
                  <c:v>15330</c:v>
                </c:pt>
                <c:pt idx="1066">
                  <c:v>15420</c:v>
                </c:pt>
                <c:pt idx="1067">
                  <c:v>15464</c:v>
                </c:pt>
                <c:pt idx="1068">
                  <c:v>15472</c:v>
                </c:pt>
                <c:pt idx="1069">
                  <c:v>15497</c:v>
                </c:pt>
                <c:pt idx="1070">
                  <c:v>15499</c:v>
                </c:pt>
                <c:pt idx="1071">
                  <c:v>15508</c:v>
                </c:pt>
                <c:pt idx="1072">
                  <c:v>15508</c:v>
                </c:pt>
                <c:pt idx="1073">
                  <c:v>15525</c:v>
                </c:pt>
                <c:pt idx="1074">
                  <c:v>15591</c:v>
                </c:pt>
                <c:pt idx="1075">
                  <c:v>15613</c:v>
                </c:pt>
                <c:pt idx="1076">
                  <c:v>15613</c:v>
                </c:pt>
                <c:pt idx="1077">
                  <c:v>15618</c:v>
                </c:pt>
                <c:pt idx="1078">
                  <c:v>15631</c:v>
                </c:pt>
                <c:pt idx="1079">
                  <c:v>15635</c:v>
                </c:pt>
                <c:pt idx="1080">
                  <c:v>15637</c:v>
                </c:pt>
                <c:pt idx="1081">
                  <c:v>15646</c:v>
                </c:pt>
                <c:pt idx="1082">
                  <c:v>15675</c:v>
                </c:pt>
                <c:pt idx="1083">
                  <c:v>15675</c:v>
                </c:pt>
                <c:pt idx="1084">
                  <c:v>15675</c:v>
                </c:pt>
                <c:pt idx="1085">
                  <c:v>15675</c:v>
                </c:pt>
                <c:pt idx="1086">
                  <c:v>15686</c:v>
                </c:pt>
                <c:pt idx="1087">
                  <c:v>15729</c:v>
                </c:pt>
                <c:pt idx="1088">
                  <c:v>15738</c:v>
                </c:pt>
                <c:pt idx="1089">
                  <c:v>15741</c:v>
                </c:pt>
                <c:pt idx="1090">
                  <c:v>15785</c:v>
                </c:pt>
                <c:pt idx="1091">
                  <c:v>15793</c:v>
                </c:pt>
                <c:pt idx="1092">
                  <c:v>15798</c:v>
                </c:pt>
                <c:pt idx="1093">
                  <c:v>16013</c:v>
                </c:pt>
                <c:pt idx="1094">
                  <c:v>16172</c:v>
                </c:pt>
                <c:pt idx="1095">
                  <c:v>16219</c:v>
                </c:pt>
                <c:pt idx="1096">
                  <c:v>16221</c:v>
                </c:pt>
                <c:pt idx="1097">
                  <c:v>16230</c:v>
                </c:pt>
                <c:pt idx="1098">
                  <c:v>16230</c:v>
                </c:pt>
                <c:pt idx="1099">
                  <c:v>16230</c:v>
                </c:pt>
                <c:pt idx="1100">
                  <c:v>16241</c:v>
                </c:pt>
                <c:pt idx="1101">
                  <c:v>16247</c:v>
                </c:pt>
                <c:pt idx="1102">
                  <c:v>16247</c:v>
                </c:pt>
                <c:pt idx="1103">
                  <c:v>16292</c:v>
                </c:pt>
                <c:pt idx="1104">
                  <c:v>16296</c:v>
                </c:pt>
                <c:pt idx="1105">
                  <c:v>16301</c:v>
                </c:pt>
                <c:pt idx="1106">
                  <c:v>16329</c:v>
                </c:pt>
                <c:pt idx="1107">
                  <c:v>16331</c:v>
                </c:pt>
                <c:pt idx="1108">
                  <c:v>16434</c:v>
                </c:pt>
                <c:pt idx="1109">
                  <c:v>16471</c:v>
                </c:pt>
                <c:pt idx="1110">
                  <c:v>16471</c:v>
                </c:pt>
                <c:pt idx="1111">
                  <c:v>16654</c:v>
                </c:pt>
                <c:pt idx="1112">
                  <c:v>16753</c:v>
                </c:pt>
                <c:pt idx="1113">
                  <c:v>16753</c:v>
                </c:pt>
                <c:pt idx="1114">
                  <c:v>16753</c:v>
                </c:pt>
                <c:pt idx="1115">
                  <c:v>16753</c:v>
                </c:pt>
                <c:pt idx="1116">
                  <c:v>16753</c:v>
                </c:pt>
                <c:pt idx="1117">
                  <c:v>16753</c:v>
                </c:pt>
                <c:pt idx="1118">
                  <c:v>16783</c:v>
                </c:pt>
                <c:pt idx="1119">
                  <c:v>16792</c:v>
                </c:pt>
                <c:pt idx="1120">
                  <c:v>16852</c:v>
                </c:pt>
                <c:pt idx="1121">
                  <c:v>16852</c:v>
                </c:pt>
                <c:pt idx="1122">
                  <c:v>16858</c:v>
                </c:pt>
                <c:pt idx="1123">
                  <c:v>16869</c:v>
                </c:pt>
                <c:pt idx="1124">
                  <c:v>16902</c:v>
                </c:pt>
                <c:pt idx="1125">
                  <c:v>16968</c:v>
                </c:pt>
                <c:pt idx="1126">
                  <c:v>16970</c:v>
                </c:pt>
                <c:pt idx="1127">
                  <c:v>17038</c:v>
                </c:pt>
                <c:pt idx="1128">
                  <c:v>17080</c:v>
                </c:pt>
                <c:pt idx="1129">
                  <c:v>17089</c:v>
                </c:pt>
                <c:pt idx="1130">
                  <c:v>17089</c:v>
                </c:pt>
                <c:pt idx="1131">
                  <c:v>17089</c:v>
                </c:pt>
                <c:pt idx="1132">
                  <c:v>17089</c:v>
                </c:pt>
                <c:pt idx="1133">
                  <c:v>17089</c:v>
                </c:pt>
                <c:pt idx="1134">
                  <c:v>17089</c:v>
                </c:pt>
                <c:pt idx="1135">
                  <c:v>17104</c:v>
                </c:pt>
                <c:pt idx="1136">
                  <c:v>17115</c:v>
                </c:pt>
                <c:pt idx="1137">
                  <c:v>17194</c:v>
                </c:pt>
                <c:pt idx="1138">
                  <c:v>17251</c:v>
                </c:pt>
                <c:pt idx="1139">
                  <c:v>17299</c:v>
                </c:pt>
                <c:pt idx="1140">
                  <c:v>17310</c:v>
                </c:pt>
                <c:pt idx="1141">
                  <c:v>17348</c:v>
                </c:pt>
                <c:pt idx="1142">
                  <c:v>17376</c:v>
                </c:pt>
                <c:pt idx="1143">
                  <c:v>17501</c:v>
                </c:pt>
                <c:pt idx="1144">
                  <c:v>17534</c:v>
                </c:pt>
                <c:pt idx="1145">
                  <c:v>17537</c:v>
                </c:pt>
                <c:pt idx="1146">
                  <c:v>17537</c:v>
                </c:pt>
                <c:pt idx="1147">
                  <c:v>17537</c:v>
                </c:pt>
                <c:pt idx="1148">
                  <c:v>17537</c:v>
                </c:pt>
                <c:pt idx="1149">
                  <c:v>17537</c:v>
                </c:pt>
                <c:pt idx="1150">
                  <c:v>17537</c:v>
                </c:pt>
                <c:pt idx="1151">
                  <c:v>17537</c:v>
                </c:pt>
                <c:pt idx="1152">
                  <c:v>17537</c:v>
                </c:pt>
                <c:pt idx="1153">
                  <c:v>17631</c:v>
                </c:pt>
                <c:pt idx="1154">
                  <c:v>17640</c:v>
                </c:pt>
                <c:pt idx="1155">
                  <c:v>17681</c:v>
                </c:pt>
                <c:pt idx="1156">
                  <c:v>17734</c:v>
                </c:pt>
                <c:pt idx="1157">
                  <c:v>17754</c:v>
                </c:pt>
                <c:pt idx="1158">
                  <c:v>17820</c:v>
                </c:pt>
                <c:pt idx="1159">
                  <c:v>17844</c:v>
                </c:pt>
                <c:pt idx="1160">
                  <c:v>17914</c:v>
                </c:pt>
                <c:pt idx="1161">
                  <c:v>17914</c:v>
                </c:pt>
                <c:pt idx="1162">
                  <c:v>18002</c:v>
                </c:pt>
                <c:pt idx="1163">
                  <c:v>18002</c:v>
                </c:pt>
                <c:pt idx="1164">
                  <c:v>18002</c:v>
                </c:pt>
                <c:pt idx="1165">
                  <c:v>18051</c:v>
                </c:pt>
                <c:pt idx="1166">
                  <c:v>18070</c:v>
                </c:pt>
                <c:pt idx="1167">
                  <c:v>18075</c:v>
                </c:pt>
                <c:pt idx="1168">
                  <c:v>18086</c:v>
                </c:pt>
                <c:pt idx="1169">
                  <c:v>18108</c:v>
                </c:pt>
                <c:pt idx="1170">
                  <c:v>18108</c:v>
                </c:pt>
                <c:pt idx="1171">
                  <c:v>18130</c:v>
                </c:pt>
                <c:pt idx="1172">
                  <c:v>18130</c:v>
                </c:pt>
                <c:pt idx="1173">
                  <c:v>18180</c:v>
                </c:pt>
                <c:pt idx="1174">
                  <c:v>18182</c:v>
                </c:pt>
                <c:pt idx="1175">
                  <c:v>18272</c:v>
                </c:pt>
                <c:pt idx="1176">
                  <c:v>18279</c:v>
                </c:pt>
                <c:pt idx="1177">
                  <c:v>18330</c:v>
                </c:pt>
                <c:pt idx="1178">
                  <c:v>18338</c:v>
                </c:pt>
                <c:pt idx="1179">
                  <c:v>18347</c:v>
                </c:pt>
                <c:pt idx="1180">
                  <c:v>18349</c:v>
                </c:pt>
                <c:pt idx="1181">
                  <c:v>18471.5</c:v>
                </c:pt>
                <c:pt idx="1182">
                  <c:v>18549</c:v>
                </c:pt>
                <c:pt idx="1183">
                  <c:v>18587</c:v>
                </c:pt>
                <c:pt idx="1184">
                  <c:v>18587</c:v>
                </c:pt>
                <c:pt idx="1185">
                  <c:v>18636.5</c:v>
                </c:pt>
                <c:pt idx="1186">
                  <c:v>18636.5</c:v>
                </c:pt>
                <c:pt idx="1187">
                  <c:v>18660.5</c:v>
                </c:pt>
                <c:pt idx="1188">
                  <c:v>18660.5</c:v>
                </c:pt>
                <c:pt idx="1189">
                  <c:v>18682.5</c:v>
                </c:pt>
                <c:pt idx="1190">
                  <c:v>18682.5</c:v>
                </c:pt>
                <c:pt idx="1191">
                  <c:v>18695</c:v>
                </c:pt>
                <c:pt idx="1192">
                  <c:v>18695</c:v>
                </c:pt>
                <c:pt idx="1193">
                  <c:v>18780</c:v>
                </c:pt>
                <c:pt idx="1194">
                  <c:v>18826</c:v>
                </c:pt>
                <c:pt idx="1195">
                  <c:v>18826</c:v>
                </c:pt>
                <c:pt idx="1196">
                  <c:v>18826</c:v>
                </c:pt>
                <c:pt idx="1197">
                  <c:v>18826</c:v>
                </c:pt>
                <c:pt idx="1198">
                  <c:v>18878</c:v>
                </c:pt>
                <c:pt idx="1199">
                  <c:v>18934</c:v>
                </c:pt>
                <c:pt idx="1200">
                  <c:v>19045</c:v>
                </c:pt>
                <c:pt idx="1201">
                  <c:v>19353</c:v>
                </c:pt>
                <c:pt idx="1202">
                  <c:v>19353</c:v>
                </c:pt>
                <c:pt idx="1203">
                  <c:v>19416</c:v>
                </c:pt>
                <c:pt idx="1204">
                  <c:v>19436</c:v>
                </c:pt>
                <c:pt idx="1205">
                  <c:v>19451</c:v>
                </c:pt>
                <c:pt idx="1206">
                  <c:v>19597</c:v>
                </c:pt>
                <c:pt idx="1207">
                  <c:v>19597</c:v>
                </c:pt>
                <c:pt idx="1208">
                  <c:v>19597</c:v>
                </c:pt>
                <c:pt idx="1209">
                  <c:v>19597</c:v>
                </c:pt>
                <c:pt idx="1210">
                  <c:v>19638</c:v>
                </c:pt>
                <c:pt idx="1211">
                  <c:v>19671</c:v>
                </c:pt>
                <c:pt idx="1212">
                  <c:v>19693</c:v>
                </c:pt>
                <c:pt idx="1213">
                  <c:v>19712</c:v>
                </c:pt>
                <c:pt idx="1214">
                  <c:v>19712</c:v>
                </c:pt>
                <c:pt idx="1215">
                  <c:v>19712</c:v>
                </c:pt>
                <c:pt idx="1216">
                  <c:v>19955</c:v>
                </c:pt>
                <c:pt idx="1217">
                  <c:v>19955</c:v>
                </c:pt>
                <c:pt idx="1218">
                  <c:v>19957</c:v>
                </c:pt>
                <c:pt idx="1219">
                  <c:v>19957</c:v>
                </c:pt>
                <c:pt idx="1220">
                  <c:v>20043</c:v>
                </c:pt>
                <c:pt idx="1221">
                  <c:v>20043</c:v>
                </c:pt>
                <c:pt idx="1222">
                  <c:v>20043</c:v>
                </c:pt>
                <c:pt idx="1223">
                  <c:v>20079</c:v>
                </c:pt>
                <c:pt idx="1224">
                  <c:v>20081</c:v>
                </c:pt>
                <c:pt idx="1225">
                  <c:v>20099</c:v>
                </c:pt>
                <c:pt idx="1226">
                  <c:v>20112</c:v>
                </c:pt>
                <c:pt idx="1227">
                  <c:v>20114</c:v>
                </c:pt>
                <c:pt idx="1228">
                  <c:v>20123</c:v>
                </c:pt>
                <c:pt idx="1229">
                  <c:v>20123</c:v>
                </c:pt>
                <c:pt idx="1230">
                  <c:v>20132</c:v>
                </c:pt>
                <c:pt idx="1231">
                  <c:v>20145</c:v>
                </c:pt>
                <c:pt idx="1232">
                  <c:v>20154</c:v>
                </c:pt>
                <c:pt idx="1233">
                  <c:v>20263.5</c:v>
                </c:pt>
                <c:pt idx="1234">
                  <c:v>20313</c:v>
                </c:pt>
                <c:pt idx="1235">
                  <c:v>20313</c:v>
                </c:pt>
                <c:pt idx="1236">
                  <c:v>20315</c:v>
                </c:pt>
                <c:pt idx="1237">
                  <c:v>20315</c:v>
                </c:pt>
                <c:pt idx="1238">
                  <c:v>20315</c:v>
                </c:pt>
                <c:pt idx="1239">
                  <c:v>20362</c:v>
                </c:pt>
                <c:pt idx="1240">
                  <c:v>20362</c:v>
                </c:pt>
                <c:pt idx="1241">
                  <c:v>20362</c:v>
                </c:pt>
                <c:pt idx="1242">
                  <c:v>20504</c:v>
                </c:pt>
                <c:pt idx="1243">
                  <c:v>20688</c:v>
                </c:pt>
                <c:pt idx="1244">
                  <c:v>20820</c:v>
                </c:pt>
                <c:pt idx="1245">
                  <c:v>21066</c:v>
                </c:pt>
                <c:pt idx="1246">
                  <c:v>21333</c:v>
                </c:pt>
                <c:pt idx="1247">
                  <c:v>21334</c:v>
                </c:pt>
                <c:pt idx="1248">
                  <c:v>21334</c:v>
                </c:pt>
                <c:pt idx="1249">
                  <c:v>21428</c:v>
                </c:pt>
                <c:pt idx="1250">
                  <c:v>21429.5</c:v>
                </c:pt>
                <c:pt idx="1251">
                  <c:v>21494</c:v>
                </c:pt>
                <c:pt idx="1252">
                  <c:v>21494</c:v>
                </c:pt>
                <c:pt idx="1253">
                  <c:v>21494</c:v>
                </c:pt>
                <c:pt idx="1254">
                  <c:v>21494</c:v>
                </c:pt>
                <c:pt idx="1255">
                  <c:v>21513</c:v>
                </c:pt>
                <c:pt idx="1256">
                  <c:v>21556.5</c:v>
                </c:pt>
                <c:pt idx="1257">
                  <c:v>21667</c:v>
                </c:pt>
                <c:pt idx="1258">
                  <c:v>21731</c:v>
                </c:pt>
                <c:pt idx="1259">
                  <c:v>22002.5</c:v>
                </c:pt>
                <c:pt idx="1260">
                  <c:v>22104</c:v>
                </c:pt>
                <c:pt idx="1261">
                  <c:v>22123.5</c:v>
                </c:pt>
                <c:pt idx="1262">
                  <c:v>22169.5</c:v>
                </c:pt>
                <c:pt idx="1263">
                  <c:v>22177</c:v>
                </c:pt>
                <c:pt idx="1264">
                  <c:v>22184.5</c:v>
                </c:pt>
                <c:pt idx="1265">
                  <c:v>22184.5</c:v>
                </c:pt>
                <c:pt idx="1266">
                  <c:v>22226.5</c:v>
                </c:pt>
                <c:pt idx="1267">
                  <c:v>22254</c:v>
                </c:pt>
                <c:pt idx="1268">
                  <c:v>22323.5</c:v>
                </c:pt>
                <c:pt idx="1269">
                  <c:v>22338.5</c:v>
                </c:pt>
                <c:pt idx="1270">
                  <c:v>22367.5</c:v>
                </c:pt>
                <c:pt idx="1271">
                  <c:v>22368</c:v>
                </c:pt>
                <c:pt idx="1272">
                  <c:v>22386</c:v>
                </c:pt>
                <c:pt idx="1273">
                  <c:v>22388</c:v>
                </c:pt>
                <c:pt idx="1274">
                  <c:v>22419</c:v>
                </c:pt>
                <c:pt idx="1275">
                  <c:v>22618</c:v>
                </c:pt>
                <c:pt idx="1276">
                  <c:v>22624</c:v>
                </c:pt>
                <c:pt idx="1277">
                  <c:v>22743</c:v>
                </c:pt>
                <c:pt idx="1278">
                  <c:v>23079</c:v>
                </c:pt>
                <c:pt idx="1279">
                  <c:v>23579</c:v>
                </c:pt>
                <c:pt idx="1280">
                  <c:v>23595</c:v>
                </c:pt>
                <c:pt idx="1281">
                  <c:v>23597</c:v>
                </c:pt>
                <c:pt idx="1282">
                  <c:v>24045</c:v>
                </c:pt>
                <c:pt idx="1283">
                  <c:v>24045</c:v>
                </c:pt>
                <c:pt idx="1284">
                  <c:v>24158</c:v>
                </c:pt>
                <c:pt idx="1285">
                  <c:v>24176.5</c:v>
                </c:pt>
                <c:pt idx="1286">
                  <c:v>24218.5</c:v>
                </c:pt>
                <c:pt idx="1287">
                  <c:v>24264.5</c:v>
                </c:pt>
                <c:pt idx="1288">
                  <c:v>24281</c:v>
                </c:pt>
                <c:pt idx="1289">
                  <c:v>24342</c:v>
                </c:pt>
                <c:pt idx="1290">
                  <c:v>24410</c:v>
                </c:pt>
                <c:pt idx="1291">
                  <c:v>24741</c:v>
                </c:pt>
                <c:pt idx="1292">
                  <c:v>24977</c:v>
                </c:pt>
                <c:pt idx="1293">
                  <c:v>25435</c:v>
                </c:pt>
                <c:pt idx="1294">
                  <c:v>25506</c:v>
                </c:pt>
                <c:pt idx="1295">
                  <c:v>25517</c:v>
                </c:pt>
                <c:pt idx="1296">
                  <c:v>25587</c:v>
                </c:pt>
                <c:pt idx="1297">
                  <c:v>25987</c:v>
                </c:pt>
                <c:pt idx="1298">
                  <c:v>26303</c:v>
                </c:pt>
                <c:pt idx="1299">
                  <c:v>26303</c:v>
                </c:pt>
                <c:pt idx="1300">
                  <c:v>26314</c:v>
                </c:pt>
                <c:pt idx="1301">
                  <c:v>26314</c:v>
                </c:pt>
                <c:pt idx="1302">
                  <c:v>26677.5</c:v>
                </c:pt>
                <c:pt idx="1303">
                  <c:v>26845</c:v>
                </c:pt>
                <c:pt idx="1304">
                  <c:v>26847</c:v>
                </c:pt>
                <c:pt idx="1305">
                  <c:v>26865</c:v>
                </c:pt>
                <c:pt idx="1306">
                  <c:v>27399</c:v>
                </c:pt>
                <c:pt idx="1307">
                  <c:v>27402.5</c:v>
                </c:pt>
                <c:pt idx="1308">
                  <c:v>27440</c:v>
                </c:pt>
                <c:pt idx="1309">
                  <c:v>27493</c:v>
                </c:pt>
                <c:pt idx="1310">
                  <c:v>27504</c:v>
                </c:pt>
                <c:pt idx="1311">
                  <c:v>27583</c:v>
                </c:pt>
                <c:pt idx="1312">
                  <c:v>27599</c:v>
                </c:pt>
                <c:pt idx="1313">
                  <c:v>27995.5</c:v>
                </c:pt>
                <c:pt idx="1314">
                  <c:v>27996</c:v>
                </c:pt>
                <c:pt idx="1315">
                  <c:v>27999.5</c:v>
                </c:pt>
                <c:pt idx="1316">
                  <c:v>28002</c:v>
                </c:pt>
                <c:pt idx="1317">
                  <c:v>28086</c:v>
                </c:pt>
                <c:pt idx="1318">
                  <c:v>28222</c:v>
                </c:pt>
                <c:pt idx="1319">
                  <c:v>28238</c:v>
                </c:pt>
                <c:pt idx="1320">
                  <c:v>28366.5</c:v>
                </c:pt>
                <c:pt idx="1321">
                  <c:v>28367</c:v>
                </c:pt>
                <c:pt idx="1322">
                  <c:v>28685</c:v>
                </c:pt>
                <c:pt idx="1323">
                  <c:v>28837</c:v>
                </c:pt>
                <c:pt idx="1324">
                  <c:v>29500</c:v>
                </c:pt>
                <c:pt idx="1325">
                  <c:v>30150</c:v>
                </c:pt>
                <c:pt idx="1326">
                  <c:v>30298</c:v>
                </c:pt>
                <c:pt idx="1327">
                  <c:v>30352</c:v>
                </c:pt>
                <c:pt idx="1328">
                  <c:v>30405</c:v>
                </c:pt>
                <c:pt idx="1329">
                  <c:v>30462</c:v>
                </c:pt>
                <c:pt idx="1330">
                  <c:v>30792</c:v>
                </c:pt>
                <c:pt idx="1331">
                  <c:v>30855</c:v>
                </c:pt>
                <c:pt idx="1332">
                  <c:v>30860.5</c:v>
                </c:pt>
                <c:pt idx="1333">
                  <c:v>30862.5</c:v>
                </c:pt>
                <c:pt idx="1334">
                  <c:v>31000</c:v>
                </c:pt>
                <c:pt idx="1335">
                  <c:v>31062</c:v>
                </c:pt>
                <c:pt idx="1336">
                  <c:v>31540</c:v>
                </c:pt>
                <c:pt idx="1337">
                  <c:v>31571</c:v>
                </c:pt>
                <c:pt idx="1338">
                  <c:v>31716</c:v>
                </c:pt>
                <c:pt idx="1339">
                  <c:v>32280</c:v>
                </c:pt>
                <c:pt idx="1340">
                  <c:v>32298</c:v>
                </c:pt>
              </c:numCache>
            </c:numRef>
          </c:xVal>
          <c:yVal>
            <c:numRef>
              <c:f>Active!$M$21:$M$1844</c:f>
              <c:numCache>
                <c:formatCode>General</c:formatCode>
                <c:ptCount val="18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1B-40CE-8B8B-4A0049C67B3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Active!$F$21:$F$1844</c:f>
              <c:numCache>
                <c:formatCode>General</c:formatCode>
                <c:ptCount val="1824"/>
                <c:pt idx="0">
                  <c:v>-50229</c:v>
                </c:pt>
                <c:pt idx="1">
                  <c:v>-49258</c:v>
                </c:pt>
                <c:pt idx="2">
                  <c:v>-48352</c:v>
                </c:pt>
                <c:pt idx="3">
                  <c:v>-47713</c:v>
                </c:pt>
                <c:pt idx="4">
                  <c:v>-46768</c:v>
                </c:pt>
                <c:pt idx="5">
                  <c:v>-46672.5</c:v>
                </c:pt>
                <c:pt idx="6">
                  <c:v>-46083</c:v>
                </c:pt>
                <c:pt idx="7">
                  <c:v>-45603.5</c:v>
                </c:pt>
                <c:pt idx="8">
                  <c:v>-45466</c:v>
                </c:pt>
                <c:pt idx="9">
                  <c:v>-45356</c:v>
                </c:pt>
                <c:pt idx="10">
                  <c:v>-44902</c:v>
                </c:pt>
                <c:pt idx="11">
                  <c:v>-44647</c:v>
                </c:pt>
                <c:pt idx="12">
                  <c:v>-44366</c:v>
                </c:pt>
                <c:pt idx="13">
                  <c:v>-44076</c:v>
                </c:pt>
                <c:pt idx="14">
                  <c:v>-44019</c:v>
                </c:pt>
                <c:pt idx="15">
                  <c:v>-43931</c:v>
                </c:pt>
                <c:pt idx="16">
                  <c:v>-43426</c:v>
                </c:pt>
                <c:pt idx="17">
                  <c:v>-42921</c:v>
                </c:pt>
                <c:pt idx="18">
                  <c:v>-42840</c:v>
                </c:pt>
                <c:pt idx="19">
                  <c:v>-42829</c:v>
                </c:pt>
                <c:pt idx="20">
                  <c:v>-42778</c:v>
                </c:pt>
                <c:pt idx="21">
                  <c:v>-41985</c:v>
                </c:pt>
                <c:pt idx="22">
                  <c:v>-41729</c:v>
                </c:pt>
                <c:pt idx="23">
                  <c:v>-41540</c:v>
                </c:pt>
                <c:pt idx="24">
                  <c:v>-41368</c:v>
                </c:pt>
                <c:pt idx="25">
                  <c:v>-40099</c:v>
                </c:pt>
                <c:pt idx="26">
                  <c:v>-40053</c:v>
                </c:pt>
                <c:pt idx="27">
                  <c:v>-39958</c:v>
                </c:pt>
                <c:pt idx="28">
                  <c:v>-38529.5</c:v>
                </c:pt>
                <c:pt idx="29">
                  <c:v>-38336</c:v>
                </c:pt>
                <c:pt idx="30">
                  <c:v>-38237</c:v>
                </c:pt>
                <c:pt idx="31">
                  <c:v>-38092</c:v>
                </c:pt>
                <c:pt idx="32">
                  <c:v>-38037</c:v>
                </c:pt>
                <c:pt idx="33">
                  <c:v>-37453</c:v>
                </c:pt>
                <c:pt idx="34">
                  <c:v>-37374</c:v>
                </c:pt>
                <c:pt idx="35">
                  <c:v>-37343</c:v>
                </c:pt>
                <c:pt idx="36">
                  <c:v>-36726</c:v>
                </c:pt>
                <c:pt idx="37">
                  <c:v>-36087</c:v>
                </c:pt>
                <c:pt idx="38">
                  <c:v>-36074</c:v>
                </c:pt>
                <c:pt idx="39">
                  <c:v>-36008</c:v>
                </c:pt>
                <c:pt idx="40">
                  <c:v>-34840</c:v>
                </c:pt>
                <c:pt idx="41">
                  <c:v>-34807</c:v>
                </c:pt>
                <c:pt idx="42">
                  <c:v>-34567</c:v>
                </c:pt>
                <c:pt idx="43">
                  <c:v>-33983</c:v>
                </c:pt>
                <c:pt idx="44">
                  <c:v>-33441</c:v>
                </c:pt>
                <c:pt idx="45">
                  <c:v>-33309</c:v>
                </c:pt>
                <c:pt idx="46">
                  <c:v>-32747</c:v>
                </c:pt>
                <c:pt idx="47">
                  <c:v>-32747</c:v>
                </c:pt>
                <c:pt idx="48">
                  <c:v>-32540</c:v>
                </c:pt>
                <c:pt idx="49">
                  <c:v>-32240</c:v>
                </c:pt>
                <c:pt idx="50">
                  <c:v>-32130</c:v>
                </c:pt>
                <c:pt idx="51">
                  <c:v>-31998</c:v>
                </c:pt>
                <c:pt idx="52">
                  <c:v>-31293</c:v>
                </c:pt>
                <c:pt idx="53">
                  <c:v>-31227</c:v>
                </c:pt>
                <c:pt idx="54">
                  <c:v>-30817</c:v>
                </c:pt>
                <c:pt idx="55">
                  <c:v>-30740</c:v>
                </c:pt>
                <c:pt idx="56">
                  <c:v>-30581</c:v>
                </c:pt>
                <c:pt idx="57">
                  <c:v>-30101</c:v>
                </c:pt>
                <c:pt idx="58">
                  <c:v>-29640</c:v>
                </c:pt>
                <c:pt idx="59">
                  <c:v>-29528</c:v>
                </c:pt>
                <c:pt idx="60">
                  <c:v>-29387</c:v>
                </c:pt>
                <c:pt idx="61">
                  <c:v>-29137.5</c:v>
                </c:pt>
                <c:pt idx="62">
                  <c:v>-28763</c:v>
                </c:pt>
                <c:pt idx="63">
                  <c:v>-28757</c:v>
                </c:pt>
                <c:pt idx="64">
                  <c:v>-28718.5</c:v>
                </c:pt>
                <c:pt idx="65">
                  <c:v>-28711</c:v>
                </c:pt>
                <c:pt idx="66">
                  <c:v>-28710</c:v>
                </c:pt>
                <c:pt idx="67">
                  <c:v>-28603</c:v>
                </c:pt>
                <c:pt idx="68">
                  <c:v>-28515</c:v>
                </c:pt>
                <c:pt idx="69">
                  <c:v>-28078</c:v>
                </c:pt>
                <c:pt idx="70">
                  <c:v>-27529</c:v>
                </c:pt>
                <c:pt idx="71">
                  <c:v>-27408</c:v>
                </c:pt>
                <c:pt idx="72">
                  <c:v>-27408</c:v>
                </c:pt>
                <c:pt idx="73">
                  <c:v>-26930</c:v>
                </c:pt>
                <c:pt idx="74">
                  <c:v>-26853</c:v>
                </c:pt>
                <c:pt idx="75">
                  <c:v>-26670</c:v>
                </c:pt>
                <c:pt idx="76">
                  <c:v>-26218</c:v>
                </c:pt>
                <c:pt idx="77">
                  <c:v>-26185</c:v>
                </c:pt>
                <c:pt idx="78">
                  <c:v>-26185</c:v>
                </c:pt>
                <c:pt idx="79">
                  <c:v>-26179</c:v>
                </c:pt>
                <c:pt idx="80">
                  <c:v>-26174</c:v>
                </c:pt>
                <c:pt idx="81">
                  <c:v>-26174</c:v>
                </c:pt>
                <c:pt idx="82">
                  <c:v>-26016</c:v>
                </c:pt>
                <c:pt idx="83">
                  <c:v>-25592</c:v>
                </c:pt>
                <c:pt idx="84">
                  <c:v>-25524</c:v>
                </c:pt>
                <c:pt idx="85">
                  <c:v>-25458</c:v>
                </c:pt>
                <c:pt idx="86">
                  <c:v>-25458</c:v>
                </c:pt>
                <c:pt idx="87">
                  <c:v>-25368</c:v>
                </c:pt>
                <c:pt idx="88">
                  <c:v>-25342</c:v>
                </c:pt>
                <c:pt idx="89">
                  <c:v>-24863</c:v>
                </c:pt>
                <c:pt idx="90">
                  <c:v>-24773</c:v>
                </c:pt>
                <c:pt idx="91">
                  <c:v>-24751</c:v>
                </c:pt>
                <c:pt idx="92">
                  <c:v>-24652</c:v>
                </c:pt>
                <c:pt idx="93">
                  <c:v>-24637</c:v>
                </c:pt>
                <c:pt idx="94">
                  <c:v>-24386</c:v>
                </c:pt>
                <c:pt idx="95">
                  <c:v>-24213</c:v>
                </c:pt>
                <c:pt idx="96">
                  <c:v>-24161</c:v>
                </c:pt>
                <c:pt idx="97">
                  <c:v>-24119</c:v>
                </c:pt>
                <c:pt idx="98">
                  <c:v>-23921</c:v>
                </c:pt>
                <c:pt idx="99">
                  <c:v>-23414</c:v>
                </c:pt>
                <c:pt idx="100">
                  <c:v>-23399</c:v>
                </c:pt>
                <c:pt idx="101">
                  <c:v>-23302</c:v>
                </c:pt>
                <c:pt idx="102">
                  <c:v>-22095.5</c:v>
                </c:pt>
                <c:pt idx="103">
                  <c:v>-22004</c:v>
                </c:pt>
                <c:pt idx="104">
                  <c:v>-21947</c:v>
                </c:pt>
                <c:pt idx="105">
                  <c:v>-21363</c:v>
                </c:pt>
                <c:pt idx="106">
                  <c:v>-20867</c:v>
                </c:pt>
                <c:pt idx="107">
                  <c:v>-20845</c:v>
                </c:pt>
                <c:pt idx="108">
                  <c:v>-20746</c:v>
                </c:pt>
                <c:pt idx="109">
                  <c:v>-20702</c:v>
                </c:pt>
                <c:pt idx="110">
                  <c:v>-20669</c:v>
                </c:pt>
                <c:pt idx="111">
                  <c:v>-20645</c:v>
                </c:pt>
                <c:pt idx="112">
                  <c:v>-20570</c:v>
                </c:pt>
                <c:pt idx="113">
                  <c:v>-19934.5</c:v>
                </c:pt>
                <c:pt idx="114">
                  <c:v>-19843</c:v>
                </c:pt>
                <c:pt idx="115">
                  <c:v>-19455</c:v>
                </c:pt>
                <c:pt idx="116">
                  <c:v>-19334</c:v>
                </c:pt>
                <c:pt idx="117">
                  <c:v>-18596</c:v>
                </c:pt>
                <c:pt idx="118">
                  <c:v>-16729</c:v>
                </c:pt>
                <c:pt idx="119">
                  <c:v>-16622</c:v>
                </c:pt>
                <c:pt idx="120">
                  <c:v>-16459</c:v>
                </c:pt>
                <c:pt idx="121">
                  <c:v>-15974</c:v>
                </c:pt>
                <c:pt idx="122">
                  <c:v>-15561</c:v>
                </c:pt>
                <c:pt idx="123">
                  <c:v>-12188</c:v>
                </c:pt>
                <c:pt idx="124">
                  <c:v>-11307</c:v>
                </c:pt>
                <c:pt idx="125">
                  <c:v>-10982</c:v>
                </c:pt>
                <c:pt idx="126">
                  <c:v>-10822</c:v>
                </c:pt>
                <c:pt idx="127">
                  <c:v>-9636</c:v>
                </c:pt>
                <c:pt idx="128">
                  <c:v>-9627</c:v>
                </c:pt>
                <c:pt idx="129">
                  <c:v>-9601</c:v>
                </c:pt>
                <c:pt idx="130">
                  <c:v>-9581</c:v>
                </c:pt>
                <c:pt idx="131">
                  <c:v>-8000</c:v>
                </c:pt>
                <c:pt idx="132">
                  <c:v>-7910</c:v>
                </c:pt>
                <c:pt idx="133">
                  <c:v>-7857</c:v>
                </c:pt>
                <c:pt idx="134">
                  <c:v>-7855</c:v>
                </c:pt>
                <c:pt idx="135">
                  <c:v>-7844</c:v>
                </c:pt>
                <c:pt idx="136">
                  <c:v>-7675</c:v>
                </c:pt>
                <c:pt idx="137">
                  <c:v>-7361</c:v>
                </c:pt>
                <c:pt idx="138">
                  <c:v>-7205</c:v>
                </c:pt>
                <c:pt idx="139">
                  <c:v>-6709</c:v>
                </c:pt>
                <c:pt idx="140">
                  <c:v>-6709</c:v>
                </c:pt>
                <c:pt idx="141">
                  <c:v>-6687</c:v>
                </c:pt>
                <c:pt idx="142">
                  <c:v>-6591</c:v>
                </c:pt>
                <c:pt idx="143">
                  <c:v>-6591</c:v>
                </c:pt>
                <c:pt idx="144">
                  <c:v>-6591</c:v>
                </c:pt>
                <c:pt idx="145">
                  <c:v>-6347</c:v>
                </c:pt>
                <c:pt idx="146">
                  <c:v>-6347</c:v>
                </c:pt>
                <c:pt idx="147">
                  <c:v>-6347</c:v>
                </c:pt>
                <c:pt idx="148">
                  <c:v>-6066</c:v>
                </c:pt>
                <c:pt idx="149">
                  <c:v>-6066</c:v>
                </c:pt>
                <c:pt idx="150">
                  <c:v>-6066</c:v>
                </c:pt>
                <c:pt idx="151">
                  <c:v>-6064</c:v>
                </c:pt>
                <c:pt idx="152">
                  <c:v>-6062</c:v>
                </c:pt>
                <c:pt idx="153">
                  <c:v>-6062</c:v>
                </c:pt>
                <c:pt idx="154">
                  <c:v>-6062</c:v>
                </c:pt>
                <c:pt idx="155">
                  <c:v>-6053</c:v>
                </c:pt>
                <c:pt idx="156">
                  <c:v>-6053</c:v>
                </c:pt>
                <c:pt idx="157">
                  <c:v>-6053</c:v>
                </c:pt>
                <c:pt idx="158">
                  <c:v>-5941</c:v>
                </c:pt>
                <c:pt idx="159">
                  <c:v>-5288</c:v>
                </c:pt>
                <c:pt idx="160">
                  <c:v>-5277</c:v>
                </c:pt>
                <c:pt idx="161">
                  <c:v>-5277</c:v>
                </c:pt>
                <c:pt idx="162">
                  <c:v>-5266</c:v>
                </c:pt>
                <c:pt idx="163">
                  <c:v>-5178</c:v>
                </c:pt>
                <c:pt idx="164">
                  <c:v>-4711</c:v>
                </c:pt>
                <c:pt idx="165">
                  <c:v>-4671</c:v>
                </c:pt>
                <c:pt idx="166">
                  <c:v>-4588</c:v>
                </c:pt>
                <c:pt idx="167">
                  <c:v>-4566</c:v>
                </c:pt>
                <c:pt idx="168">
                  <c:v>-4555</c:v>
                </c:pt>
                <c:pt idx="169">
                  <c:v>-4511</c:v>
                </c:pt>
                <c:pt idx="170">
                  <c:v>-4476</c:v>
                </c:pt>
                <c:pt idx="171">
                  <c:v>-4467</c:v>
                </c:pt>
                <c:pt idx="172">
                  <c:v>-4394</c:v>
                </c:pt>
                <c:pt idx="173">
                  <c:v>-4298</c:v>
                </c:pt>
                <c:pt idx="174">
                  <c:v>-4219</c:v>
                </c:pt>
                <c:pt idx="175">
                  <c:v>-4208</c:v>
                </c:pt>
                <c:pt idx="176">
                  <c:v>-4096</c:v>
                </c:pt>
                <c:pt idx="177">
                  <c:v>-4085</c:v>
                </c:pt>
                <c:pt idx="178">
                  <c:v>-4024</c:v>
                </c:pt>
                <c:pt idx="179">
                  <c:v>-4006</c:v>
                </c:pt>
                <c:pt idx="180">
                  <c:v>-3995</c:v>
                </c:pt>
                <c:pt idx="181">
                  <c:v>-3968</c:v>
                </c:pt>
                <c:pt idx="182">
                  <c:v>-3927</c:v>
                </c:pt>
                <c:pt idx="183">
                  <c:v>-3925</c:v>
                </c:pt>
                <c:pt idx="184">
                  <c:v>-3903</c:v>
                </c:pt>
                <c:pt idx="185">
                  <c:v>-3898</c:v>
                </c:pt>
                <c:pt idx="186">
                  <c:v>-3894</c:v>
                </c:pt>
                <c:pt idx="187">
                  <c:v>-3889</c:v>
                </c:pt>
                <c:pt idx="188">
                  <c:v>-3887</c:v>
                </c:pt>
                <c:pt idx="189">
                  <c:v>-3887</c:v>
                </c:pt>
                <c:pt idx="190">
                  <c:v>-3876</c:v>
                </c:pt>
                <c:pt idx="191">
                  <c:v>-3874</c:v>
                </c:pt>
                <c:pt idx="192">
                  <c:v>-3874</c:v>
                </c:pt>
                <c:pt idx="193">
                  <c:v>-3874</c:v>
                </c:pt>
                <c:pt idx="194">
                  <c:v>-3874</c:v>
                </c:pt>
                <c:pt idx="195">
                  <c:v>-3865</c:v>
                </c:pt>
                <c:pt idx="196">
                  <c:v>-3861</c:v>
                </c:pt>
                <c:pt idx="197">
                  <c:v>-3793</c:v>
                </c:pt>
                <c:pt idx="198">
                  <c:v>-3793</c:v>
                </c:pt>
                <c:pt idx="199">
                  <c:v>-3788</c:v>
                </c:pt>
                <c:pt idx="200">
                  <c:v>-3788</c:v>
                </c:pt>
                <c:pt idx="201">
                  <c:v>-3788</c:v>
                </c:pt>
                <c:pt idx="202">
                  <c:v>-3749</c:v>
                </c:pt>
                <c:pt idx="203">
                  <c:v>-3681</c:v>
                </c:pt>
                <c:pt idx="204">
                  <c:v>-3654</c:v>
                </c:pt>
                <c:pt idx="205">
                  <c:v>-3518</c:v>
                </c:pt>
                <c:pt idx="206">
                  <c:v>-3455</c:v>
                </c:pt>
                <c:pt idx="207">
                  <c:v>-3353</c:v>
                </c:pt>
                <c:pt idx="208">
                  <c:v>-3343</c:v>
                </c:pt>
                <c:pt idx="209">
                  <c:v>-3292</c:v>
                </c:pt>
                <c:pt idx="210">
                  <c:v>-3277</c:v>
                </c:pt>
                <c:pt idx="211">
                  <c:v>-3250</c:v>
                </c:pt>
                <c:pt idx="212">
                  <c:v>-3248</c:v>
                </c:pt>
                <c:pt idx="213">
                  <c:v>-3248</c:v>
                </c:pt>
                <c:pt idx="214">
                  <c:v>-3248</c:v>
                </c:pt>
                <c:pt idx="215">
                  <c:v>-3248</c:v>
                </c:pt>
                <c:pt idx="216">
                  <c:v>-3248</c:v>
                </c:pt>
                <c:pt idx="217">
                  <c:v>-3248</c:v>
                </c:pt>
                <c:pt idx="218">
                  <c:v>-3248</c:v>
                </c:pt>
                <c:pt idx="219">
                  <c:v>-3248</c:v>
                </c:pt>
                <c:pt idx="220">
                  <c:v>-3248</c:v>
                </c:pt>
                <c:pt idx="221">
                  <c:v>-3248</c:v>
                </c:pt>
                <c:pt idx="222">
                  <c:v>-3241</c:v>
                </c:pt>
                <c:pt idx="223">
                  <c:v>-3239</c:v>
                </c:pt>
                <c:pt idx="224">
                  <c:v>-3226</c:v>
                </c:pt>
                <c:pt idx="225">
                  <c:v>-3220.5</c:v>
                </c:pt>
                <c:pt idx="226">
                  <c:v>-3195</c:v>
                </c:pt>
                <c:pt idx="227">
                  <c:v>-3191</c:v>
                </c:pt>
                <c:pt idx="228">
                  <c:v>-3191</c:v>
                </c:pt>
                <c:pt idx="229">
                  <c:v>-3191</c:v>
                </c:pt>
                <c:pt idx="230">
                  <c:v>-3162</c:v>
                </c:pt>
                <c:pt idx="231">
                  <c:v>-3129</c:v>
                </c:pt>
                <c:pt idx="232">
                  <c:v>-3055</c:v>
                </c:pt>
                <c:pt idx="233">
                  <c:v>-2798</c:v>
                </c:pt>
                <c:pt idx="234">
                  <c:v>-2776</c:v>
                </c:pt>
                <c:pt idx="235">
                  <c:v>-2682</c:v>
                </c:pt>
                <c:pt idx="236">
                  <c:v>-2666</c:v>
                </c:pt>
                <c:pt idx="237">
                  <c:v>-2642</c:v>
                </c:pt>
                <c:pt idx="238">
                  <c:v>-2642</c:v>
                </c:pt>
                <c:pt idx="239">
                  <c:v>-2642</c:v>
                </c:pt>
                <c:pt idx="240">
                  <c:v>-2642</c:v>
                </c:pt>
                <c:pt idx="241">
                  <c:v>-2642</c:v>
                </c:pt>
                <c:pt idx="242">
                  <c:v>-2642</c:v>
                </c:pt>
                <c:pt idx="243">
                  <c:v>-2611</c:v>
                </c:pt>
                <c:pt idx="244">
                  <c:v>-2600</c:v>
                </c:pt>
                <c:pt idx="245">
                  <c:v>-2539</c:v>
                </c:pt>
                <c:pt idx="246">
                  <c:v>-2523</c:v>
                </c:pt>
                <c:pt idx="247">
                  <c:v>-2471</c:v>
                </c:pt>
                <c:pt idx="248">
                  <c:v>-2381</c:v>
                </c:pt>
                <c:pt idx="249">
                  <c:v>-2253</c:v>
                </c:pt>
                <c:pt idx="250">
                  <c:v>-2247</c:v>
                </c:pt>
                <c:pt idx="251">
                  <c:v>-2231</c:v>
                </c:pt>
                <c:pt idx="252">
                  <c:v>-2209</c:v>
                </c:pt>
                <c:pt idx="253">
                  <c:v>-2209</c:v>
                </c:pt>
                <c:pt idx="254">
                  <c:v>-2207</c:v>
                </c:pt>
                <c:pt idx="255">
                  <c:v>-2207</c:v>
                </c:pt>
                <c:pt idx="256">
                  <c:v>-2163</c:v>
                </c:pt>
                <c:pt idx="257">
                  <c:v>-2130</c:v>
                </c:pt>
                <c:pt idx="258">
                  <c:v>-2027</c:v>
                </c:pt>
                <c:pt idx="259">
                  <c:v>-2012</c:v>
                </c:pt>
                <c:pt idx="260">
                  <c:v>-1981</c:v>
                </c:pt>
                <c:pt idx="261">
                  <c:v>-1900</c:v>
                </c:pt>
                <c:pt idx="262">
                  <c:v>-1898</c:v>
                </c:pt>
                <c:pt idx="263">
                  <c:v>-1891</c:v>
                </c:pt>
                <c:pt idx="264">
                  <c:v>-1860</c:v>
                </c:pt>
                <c:pt idx="265">
                  <c:v>-1838</c:v>
                </c:pt>
                <c:pt idx="266">
                  <c:v>-1827</c:v>
                </c:pt>
                <c:pt idx="267">
                  <c:v>-1827</c:v>
                </c:pt>
                <c:pt idx="268">
                  <c:v>-1827</c:v>
                </c:pt>
                <c:pt idx="269">
                  <c:v>-1816</c:v>
                </c:pt>
                <c:pt idx="270">
                  <c:v>-1783</c:v>
                </c:pt>
                <c:pt idx="271">
                  <c:v>-1777</c:v>
                </c:pt>
                <c:pt idx="272">
                  <c:v>-1524</c:v>
                </c:pt>
                <c:pt idx="273">
                  <c:v>-1522</c:v>
                </c:pt>
                <c:pt idx="274">
                  <c:v>-1520</c:v>
                </c:pt>
                <c:pt idx="275">
                  <c:v>-1502</c:v>
                </c:pt>
                <c:pt idx="276">
                  <c:v>-1500</c:v>
                </c:pt>
                <c:pt idx="277">
                  <c:v>-1445</c:v>
                </c:pt>
                <c:pt idx="278">
                  <c:v>-1341</c:v>
                </c:pt>
                <c:pt idx="279">
                  <c:v>-1241</c:v>
                </c:pt>
                <c:pt idx="280">
                  <c:v>-1217</c:v>
                </c:pt>
                <c:pt idx="281">
                  <c:v>-1215</c:v>
                </c:pt>
                <c:pt idx="282">
                  <c:v>-1197</c:v>
                </c:pt>
                <c:pt idx="283">
                  <c:v>-1166</c:v>
                </c:pt>
                <c:pt idx="284">
                  <c:v>-1127</c:v>
                </c:pt>
                <c:pt idx="285">
                  <c:v>-1127</c:v>
                </c:pt>
                <c:pt idx="286">
                  <c:v>-1083</c:v>
                </c:pt>
                <c:pt idx="287">
                  <c:v>-933</c:v>
                </c:pt>
                <c:pt idx="288">
                  <c:v>-927</c:v>
                </c:pt>
                <c:pt idx="289">
                  <c:v>-907</c:v>
                </c:pt>
                <c:pt idx="290">
                  <c:v>-802</c:v>
                </c:pt>
                <c:pt idx="291">
                  <c:v>-671</c:v>
                </c:pt>
                <c:pt idx="292">
                  <c:v>-637</c:v>
                </c:pt>
                <c:pt idx="293">
                  <c:v>-633</c:v>
                </c:pt>
                <c:pt idx="294">
                  <c:v>-626</c:v>
                </c:pt>
                <c:pt idx="295">
                  <c:v>-602</c:v>
                </c:pt>
                <c:pt idx="296">
                  <c:v>-602</c:v>
                </c:pt>
                <c:pt idx="297">
                  <c:v>-591</c:v>
                </c:pt>
                <c:pt idx="298">
                  <c:v>-558</c:v>
                </c:pt>
                <c:pt idx="299">
                  <c:v>-543</c:v>
                </c:pt>
                <c:pt idx="300">
                  <c:v>-543</c:v>
                </c:pt>
                <c:pt idx="301">
                  <c:v>-538</c:v>
                </c:pt>
                <c:pt idx="302">
                  <c:v>-505</c:v>
                </c:pt>
                <c:pt idx="303">
                  <c:v>-488</c:v>
                </c:pt>
                <c:pt idx="304">
                  <c:v>-483</c:v>
                </c:pt>
                <c:pt idx="305">
                  <c:v>-470</c:v>
                </c:pt>
                <c:pt idx="306">
                  <c:v>-462</c:v>
                </c:pt>
                <c:pt idx="307">
                  <c:v>-439</c:v>
                </c:pt>
                <c:pt idx="308">
                  <c:v>-433</c:v>
                </c:pt>
                <c:pt idx="309">
                  <c:v>-429</c:v>
                </c:pt>
                <c:pt idx="310">
                  <c:v>-428</c:v>
                </c:pt>
                <c:pt idx="311">
                  <c:v>-424</c:v>
                </c:pt>
                <c:pt idx="312">
                  <c:v>-416</c:v>
                </c:pt>
                <c:pt idx="313">
                  <c:v>-416</c:v>
                </c:pt>
                <c:pt idx="314">
                  <c:v>-384</c:v>
                </c:pt>
                <c:pt idx="315">
                  <c:v>-376</c:v>
                </c:pt>
                <c:pt idx="316">
                  <c:v>-365</c:v>
                </c:pt>
                <c:pt idx="317">
                  <c:v>-348</c:v>
                </c:pt>
                <c:pt idx="318">
                  <c:v>-305</c:v>
                </c:pt>
                <c:pt idx="319">
                  <c:v>-302</c:v>
                </c:pt>
                <c:pt idx="320">
                  <c:v>-270</c:v>
                </c:pt>
                <c:pt idx="321">
                  <c:v>-257</c:v>
                </c:pt>
                <c:pt idx="322">
                  <c:v>-253</c:v>
                </c:pt>
                <c:pt idx="323">
                  <c:v>-216</c:v>
                </c:pt>
                <c:pt idx="324">
                  <c:v>-167</c:v>
                </c:pt>
                <c:pt idx="325">
                  <c:v>-159</c:v>
                </c:pt>
                <c:pt idx="326">
                  <c:v>-159</c:v>
                </c:pt>
                <c:pt idx="327">
                  <c:v>-159</c:v>
                </c:pt>
                <c:pt idx="328">
                  <c:v>-121</c:v>
                </c:pt>
                <c:pt idx="329">
                  <c:v>-108</c:v>
                </c:pt>
                <c:pt idx="330">
                  <c:v>-88</c:v>
                </c:pt>
                <c:pt idx="331">
                  <c:v>-79</c:v>
                </c:pt>
                <c:pt idx="332">
                  <c:v>-29</c:v>
                </c:pt>
                <c:pt idx="333">
                  <c:v>-27</c:v>
                </c:pt>
                <c:pt idx="334">
                  <c:v>-23</c:v>
                </c:pt>
                <c:pt idx="335">
                  <c:v>-18</c:v>
                </c:pt>
                <c:pt idx="336">
                  <c:v>-9</c:v>
                </c:pt>
                <c:pt idx="337">
                  <c:v>-9</c:v>
                </c:pt>
                <c:pt idx="338">
                  <c:v>-3</c:v>
                </c:pt>
                <c:pt idx="339">
                  <c:v>-1</c:v>
                </c:pt>
                <c:pt idx="340">
                  <c:v>0</c:v>
                </c:pt>
                <c:pt idx="341">
                  <c:v>8</c:v>
                </c:pt>
                <c:pt idx="342">
                  <c:v>8</c:v>
                </c:pt>
                <c:pt idx="343">
                  <c:v>10</c:v>
                </c:pt>
                <c:pt idx="344">
                  <c:v>13</c:v>
                </c:pt>
                <c:pt idx="345">
                  <c:v>19</c:v>
                </c:pt>
                <c:pt idx="346">
                  <c:v>68</c:v>
                </c:pt>
                <c:pt idx="347">
                  <c:v>70</c:v>
                </c:pt>
                <c:pt idx="348">
                  <c:v>81</c:v>
                </c:pt>
                <c:pt idx="349">
                  <c:v>81</c:v>
                </c:pt>
                <c:pt idx="350">
                  <c:v>81</c:v>
                </c:pt>
                <c:pt idx="351">
                  <c:v>114</c:v>
                </c:pt>
                <c:pt idx="352">
                  <c:v>122</c:v>
                </c:pt>
                <c:pt idx="353">
                  <c:v>129</c:v>
                </c:pt>
                <c:pt idx="354">
                  <c:v>129</c:v>
                </c:pt>
                <c:pt idx="355">
                  <c:v>131</c:v>
                </c:pt>
                <c:pt idx="356">
                  <c:v>156</c:v>
                </c:pt>
                <c:pt idx="357">
                  <c:v>162</c:v>
                </c:pt>
                <c:pt idx="358">
                  <c:v>221</c:v>
                </c:pt>
                <c:pt idx="359">
                  <c:v>292</c:v>
                </c:pt>
                <c:pt idx="360">
                  <c:v>301</c:v>
                </c:pt>
                <c:pt idx="361">
                  <c:v>301</c:v>
                </c:pt>
                <c:pt idx="362">
                  <c:v>323</c:v>
                </c:pt>
                <c:pt idx="363">
                  <c:v>329</c:v>
                </c:pt>
                <c:pt idx="364">
                  <c:v>331</c:v>
                </c:pt>
                <c:pt idx="365">
                  <c:v>382</c:v>
                </c:pt>
                <c:pt idx="366">
                  <c:v>437</c:v>
                </c:pt>
                <c:pt idx="367">
                  <c:v>487</c:v>
                </c:pt>
                <c:pt idx="368">
                  <c:v>540</c:v>
                </c:pt>
                <c:pt idx="369">
                  <c:v>546</c:v>
                </c:pt>
                <c:pt idx="370">
                  <c:v>557</c:v>
                </c:pt>
                <c:pt idx="371">
                  <c:v>568</c:v>
                </c:pt>
                <c:pt idx="372">
                  <c:v>573</c:v>
                </c:pt>
                <c:pt idx="373">
                  <c:v>601</c:v>
                </c:pt>
                <c:pt idx="374">
                  <c:v>630</c:v>
                </c:pt>
                <c:pt idx="375">
                  <c:v>647</c:v>
                </c:pt>
                <c:pt idx="376">
                  <c:v>663</c:v>
                </c:pt>
                <c:pt idx="377">
                  <c:v>663</c:v>
                </c:pt>
                <c:pt idx="378">
                  <c:v>663</c:v>
                </c:pt>
                <c:pt idx="379">
                  <c:v>671</c:v>
                </c:pt>
                <c:pt idx="380">
                  <c:v>674</c:v>
                </c:pt>
                <c:pt idx="381">
                  <c:v>674</c:v>
                </c:pt>
                <c:pt idx="382">
                  <c:v>674</c:v>
                </c:pt>
                <c:pt idx="383">
                  <c:v>674</c:v>
                </c:pt>
                <c:pt idx="384">
                  <c:v>680</c:v>
                </c:pt>
                <c:pt idx="385">
                  <c:v>680</c:v>
                </c:pt>
                <c:pt idx="386">
                  <c:v>722</c:v>
                </c:pt>
                <c:pt idx="387">
                  <c:v>733</c:v>
                </c:pt>
                <c:pt idx="388">
                  <c:v>735</c:v>
                </c:pt>
                <c:pt idx="389">
                  <c:v>740</c:v>
                </c:pt>
                <c:pt idx="390">
                  <c:v>742</c:v>
                </c:pt>
                <c:pt idx="391">
                  <c:v>753</c:v>
                </c:pt>
                <c:pt idx="392">
                  <c:v>757</c:v>
                </c:pt>
                <c:pt idx="393">
                  <c:v>762</c:v>
                </c:pt>
                <c:pt idx="394">
                  <c:v>773</c:v>
                </c:pt>
                <c:pt idx="395">
                  <c:v>773</c:v>
                </c:pt>
                <c:pt idx="396">
                  <c:v>775</c:v>
                </c:pt>
                <c:pt idx="397">
                  <c:v>775</c:v>
                </c:pt>
                <c:pt idx="398">
                  <c:v>775</c:v>
                </c:pt>
                <c:pt idx="399">
                  <c:v>794</c:v>
                </c:pt>
                <c:pt idx="400">
                  <c:v>794</c:v>
                </c:pt>
                <c:pt idx="401">
                  <c:v>819</c:v>
                </c:pt>
                <c:pt idx="402">
                  <c:v>828</c:v>
                </c:pt>
                <c:pt idx="403">
                  <c:v>828</c:v>
                </c:pt>
                <c:pt idx="404">
                  <c:v>840</c:v>
                </c:pt>
                <c:pt idx="405">
                  <c:v>850</c:v>
                </c:pt>
                <c:pt idx="406">
                  <c:v>873</c:v>
                </c:pt>
                <c:pt idx="407">
                  <c:v>882</c:v>
                </c:pt>
                <c:pt idx="408">
                  <c:v>883</c:v>
                </c:pt>
                <c:pt idx="409">
                  <c:v>885</c:v>
                </c:pt>
                <c:pt idx="410">
                  <c:v>898</c:v>
                </c:pt>
                <c:pt idx="411">
                  <c:v>907</c:v>
                </c:pt>
                <c:pt idx="412">
                  <c:v>907</c:v>
                </c:pt>
                <c:pt idx="413">
                  <c:v>980.5</c:v>
                </c:pt>
                <c:pt idx="414">
                  <c:v>995</c:v>
                </c:pt>
                <c:pt idx="415">
                  <c:v>1009</c:v>
                </c:pt>
                <c:pt idx="416">
                  <c:v>1009</c:v>
                </c:pt>
                <c:pt idx="417">
                  <c:v>1049</c:v>
                </c:pt>
                <c:pt idx="418">
                  <c:v>1196</c:v>
                </c:pt>
                <c:pt idx="419">
                  <c:v>1274.5</c:v>
                </c:pt>
                <c:pt idx="420">
                  <c:v>1278</c:v>
                </c:pt>
                <c:pt idx="421">
                  <c:v>1289</c:v>
                </c:pt>
                <c:pt idx="422">
                  <c:v>1308</c:v>
                </c:pt>
                <c:pt idx="423">
                  <c:v>1370</c:v>
                </c:pt>
                <c:pt idx="424">
                  <c:v>1374</c:v>
                </c:pt>
                <c:pt idx="425">
                  <c:v>1394</c:v>
                </c:pt>
                <c:pt idx="426">
                  <c:v>1409</c:v>
                </c:pt>
                <c:pt idx="427">
                  <c:v>1412</c:v>
                </c:pt>
                <c:pt idx="428">
                  <c:v>1412</c:v>
                </c:pt>
                <c:pt idx="429">
                  <c:v>1425</c:v>
                </c:pt>
                <c:pt idx="430">
                  <c:v>1467</c:v>
                </c:pt>
                <c:pt idx="431">
                  <c:v>1478</c:v>
                </c:pt>
                <c:pt idx="432">
                  <c:v>1480</c:v>
                </c:pt>
                <c:pt idx="433">
                  <c:v>1480</c:v>
                </c:pt>
                <c:pt idx="434">
                  <c:v>1480</c:v>
                </c:pt>
                <c:pt idx="435">
                  <c:v>1489</c:v>
                </c:pt>
                <c:pt idx="436">
                  <c:v>1524</c:v>
                </c:pt>
                <c:pt idx="437">
                  <c:v>1526</c:v>
                </c:pt>
                <c:pt idx="438">
                  <c:v>1533</c:v>
                </c:pt>
                <c:pt idx="439">
                  <c:v>1535</c:v>
                </c:pt>
                <c:pt idx="440">
                  <c:v>1546</c:v>
                </c:pt>
                <c:pt idx="441">
                  <c:v>1546</c:v>
                </c:pt>
                <c:pt idx="442">
                  <c:v>1579</c:v>
                </c:pt>
                <c:pt idx="443">
                  <c:v>1609</c:v>
                </c:pt>
                <c:pt idx="444">
                  <c:v>1621</c:v>
                </c:pt>
                <c:pt idx="445">
                  <c:v>1645</c:v>
                </c:pt>
                <c:pt idx="446">
                  <c:v>1678</c:v>
                </c:pt>
                <c:pt idx="447">
                  <c:v>1682</c:v>
                </c:pt>
                <c:pt idx="448">
                  <c:v>1737</c:v>
                </c:pt>
                <c:pt idx="449">
                  <c:v>1737</c:v>
                </c:pt>
                <c:pt idx="450">
                  <c:v>1737</c:v>
                </c:pt>
                <c:pt idx="451">
                  <c:v>1878.5</c:v>
                </c:pt>
                <c:pt idx="452">
                  <c:v>1903</c:v>
                </c:pt>
                <c:pt idx="453">
                  <c:v>2031</c:v>
                </c:pt>
                <c:pt idx="454">
                  <c:v>2040</c:v>
                </c:pt>
                <c:pt idx="455">
                  <c:v>2042</c:v>
                </c:pt>
                <c:pt idx="456">
                  <c:v>2051</c:v>
                </c:pt>
                <c:pt idx="457">
                  <c:v>2053</c:v>
                </c:pt>
                <c:pt idx="458">
                  <c:v>2055</c:v>
                </c:pt>
                <c:pt idx="459">
                  <c:v>2062</c:v>
                </c:pt>
                <c:pt idx="460">
                  <c:v>2073</c:v>
                </c:pt>
                <c:pt idx="461">
                  <c:v>2073</c:v>
                </c:pt>
                <c:pt idx="462">
                  <c:v>2073</c:v>
                </c:pt>
                <c:pt idx="463">
                  <c:v>2073</c:v>
                </c:pt>
                <c:pt idx="464">
                  <c:v>2075</c:v>
                </c:pt>
                <c:pt idx="465">
                  <c:v>2075</c:v>
                </c:pt>
                <c:pt idx="466">
                  <c:v>2075</c:v>
                </c:pt>
                <c:pt idx="467">
                  <c:v>2075</c:v>
                </c:pt>
                <c:pt idx="468">
                  <c:v>2075</c:v>
                </c:pt>
                <c:pt idx="469">
                  <c:v>2075</c:v>
                </c:pt>
                <c:pt idx="470">
                  <c:v>2075</c:v>
                </c:pt>
                <c:pt idx="471">
                  <c:v>2084</c:v>
                </c:pt>
                <c:pt idx="472">
                  <c:v>2103</c:v>
                </c:pt>
                <c:pt idx="473">
                  <c:v>2106</c:v>
                </c:pt>
                <c:pt idx="474">
                  <c:v>2145</c:v>
                </c:pt>
                <c:pt idx="475">
                  <c:v>2150</c:v>
                </c:pt>
                <c:pt idx="476">
                  <c:v>2152</c:v>
                </c:pt>
                <c:pt idx="477">
                  <c:v>2169</c:v>
                </c:pt>
                <c:pt idx="478">
                  <c:v>2196</c:v>
                </c:pt>
                <c:pt idx="479">
                  <c:v>2205</c:v>
                </c:pt>
                <c:pt idx="480">
                  <c:v>2207</c:v>
                </c:pt>
                <c:pt idx="481">
                  <c:v>2207</c:v>
                </c:pt>
                <c:pt idx="482">
                  <c:v>2238</c:v>
                </c:pt>
                <c:pt idx="483">
                  <c:v>2271</c:v>
                </c:pt>
                <c:pt idx="484">
                  <c:v>2273</c:v>
                </c:pt>
                <c:pt idx="485">
                  <c:v>2273</c:v>
                </c:pt>
                <c:pt idx="486">
                  <c:v>2310</c:v>
                </c:pt>
                <c:pt idx="487">
                  <c:v>2396</c:v>
                </c:pt>
                <c:pt idx="488">
                  <c:v>2501</c:v>
                </c:pt>
                <c:pt idx="489">
                  <c:v>2527</c:v>
                </c:pt>
                <c:pt idx="490">
                  <c:v>2578</c:v>
                </c:pt>
                <c:pt idx="491">
                  <c:v>2622</c:v>
                </c:pt>
                <c:pt idx="492">
                  <c:v>2622</c:v>
                </c:pt>
                <c:pt idx="493">
                  <c:v>2633</c:v>
                </c:pt>
                <c:pt idx="494">
                  <c:v>2723</c:v>
                </c:pt>
                <c:pt idx="495">
                  <c:v>2723</c:v>
                </c:pt>
                <c:pt idx="496">
                  <c:v>2723</c:v>
                </c:pt>
                <c:pt idx="497">
                  <c:v>2723</c:v>
                </c:pt>
                <c:pt idx="498">
                  <c:v>2723</c:v>
                </c:pt>
                <c:pt idx="499">
                  <c:v>2723</c:v>
                </c:pt>
                <c:pt idx="500">
                  <c:v>2723</c:v>
                </c:pt>
                <c:pt idx="501">
                  <c:v>2723</c:v>
                </c:pt>
                <c:pt idx="502">
                  <c:v>2731</c:v>
                </c:pt>
                <c:pt idx="503">
                  <c:v>2751</c:v>
                </c:pt>
                <c:pt idx="504">
                  <c:v>2762</c:v>
                </c:pt>
                <c:pt idx="505">
                  <c:v>2762</c:v>
                </c:pt>
                <c:pt idx="506">
                  <c:v>2764</c:v>
                </c:pt>
                <c:pt idx="507">
                  <c:v>2767</c:v>
                </c:pt>
                <c:pt idx="508">
                  <c:v>2767</c:v>
                </c:pt>
                <c:pt idx="509">
                  <c:v>2769</c:v>
                </c:pt>
                <c:pt idx="510">
                  <c:v>2811</c:v>
                </c:pt>
                <c:pt idx="511">
                  <c:v>2826</c:v>
                </c:pt>
                <c:pt idx="512">
                  <c:v>2844</c:v>
                </c:pt>
                <c:pt idx="513">
                  <c:v>2888</c:v>
                </c:pt>
                <c:pt idx="514">
                  <c:v>2901</c:v>
                </c:pt>
                <c:pt idx="515">
                  <c:v>2923</c:v>
                </c:pt>
                <c:pt idx="516">
                  <c:v>2940</c:v>
                </c:pt>
                <c:pt idx="517">
                  <c:v>2942</c:v>
                </c:pt>
                <c:pt idx="518">
                  <c:v>2969</c:v>
                </c:pt>
                <c:pt idx="519">
                  <c:v>2975</c:v>
                </c:pt>
                <c:pt idx="520">
                  <c:v>2991</c:v>
                </c:pt>
                <c:pt idx="521">
                  <c:v>2997</c:v>
                </c:pt>
                <c:pt idx="522">
                  <c:v>3043</c:v>
                </c:pt>
                <c:pt idx="523">
                  <c:v>3044</c:v>
                </c:pt>
                <c:pt idx="524">
                  <c:v>3050</c:v>
                </c:pt>
                <c:pt idx="525">
                  <c:v>3052</c:v>
                </c:pt>
                <c:pt idx="526">
                  <c:v>3221</c:v>
                </c:pt>
                <c:pt idx="527">
                  <c:v>3239</c:v>
                </c:pt>
                <c:pt idx="528">
                  <c:v>3282</c:v>
                </c:pt>
                <c:pt idx="529">
                  <c:v>3315</c:v>
                </c:pt>
                <c:pt idx="530">
                  <c:v>3335</c:v>
                </c:pt>
                <c:pt idx="531">
                  <c:v>3399</c:v>
                </c:pt>
                <c:pt idx="532">
                  <c:v>3419</c:v>
                </c:pt>
                <c:pt idx="533">
                  <c:v>3419</c:v>
                </c:pt>
                <c:pt idx="534">
                  <c:v>3419</c:v>
                </c:pt>
                <c:pt idx="535">
                  <c:v>3419</c:v>
                </c:pt>
                <c:pt idx="536">
                  <c:v>3430</c:v>
                </c:pt>
                <c:pt idx="537">
                  <c:v>3430</c:v>
                </c:pt>
                <c:pt idx="538">
                  <c:v>3430</c:v>
                </c:pt>
                <c:pt idx="539">
                  <c:v>3430</c:v>
                </c:pt>
                <c:pt idx="540">
                  <c:v>3441</c:v>
                </c:pt>
                <c:pt idx="541">
                  <c:v>3470.5</c:v>
                </c:pt>
                <c:pt idx="542">
                  <c:v>3470.5</c:v>
                </c:pt>
                <c:pt idx="543">
                  <c:v>3470.5</c:v>
                </c:pt>
                <c:pt idx="544">
                  <c:v>3472.5</c:v>
                </c:pt>
                <c:pt idx="545">
                  <c:v>3472.5</c:v>
                </c:pt>
                <c:pt idx="546">
                  <c:v>3474</c:v>
                </c:pt>
                <c:pt idx="547">
                  <c:v>3474</c:v>
                </c:pt>
                <c:pt idx="548">
                  <c:v>3474</c:v>
                </c:pt>
                <c:pt idx="549">
                  <c:v>3474</c:v>
                </c:pt>
                <c:pt idx="550">
                  <c:v>3474</c:v>
                </c:pt>
                <c:pt idx="551">
                  <c:v>3474</c:v>
                </c:pt>
                <c:pt idx="552">
                  <c:v>3474</c:v>
                </c:pt>
                <c:pt idx="553">
                  <c:v>3476</c:v>
                </c:pt>
                <c:pt idx="554">
                  <c:v>3479.5</c:v>
                </c:pt>
                <c:pt idx="555">
                  <c:v>3483</c:v>
                </c:pt>
                <c:pt idx="556">
                  <c:v>3483</c:v>
                </c:pt>
                <c:pt idx="557">
                  <c:v>3505</c:v>
                </c:pt>
                <c:pt idx="558">
                  <c:v>3518</c:v>
                </c:pt>
                <c:pt idx="559">
                  <c:v>3529</c:v>
                </c:pt>
                <c:pt idx="560">
                  <c:v>3573</c:v>
                </c:pt>
                <c:pt idx="561">
                  <c:v>3575</c:v>
                </c:pt>
                <c:pt idx="562">
                  <c:v>3617</c:v>
                </c:pt>
                <c:pt idx="563">
                  <c:v>3619</c:v>
                </c:pt>
                <c:pt idx="564">
                  <c:v>3650</c:v>
                </c:pt>
                <c:pt idx="565">
                  <c:v>3753</c:v>
                </c:pt>
                <c:pt idx="566">
                  <c:v>3753</c:v>
                </c:pt>
                <c:pt idx="567">
                  <c:v>3799</c:v>
                </c:pt>
                <c:pt idx="568">
                  <c:v>3869</c:v>
                </c:pt>
                <c:pt idx="569">
                  <c:v>3880</c:v>
                </c:pt>
                <c:pt idx="570">
                  <c:v>3884</c:v>
                </c:pt>
                <c:pt idx="571">
                  <c:v>3917</c:v>
                </c:pt>
                <c:pt idx="572">
                  <c:v>3963</c:v>
                </c:pt>
                <c:pt idx="573">
                  <c:v>4011</c:v>
                </c:pt>
                <c:pt idx="574">
                  <c:v>4022</c:v>
                </c:pt>
                <c:pt idx="575">
                  <c:v>4042</c:v>
                </c:pt>
                <c:pt idx="576">
                  <c:v>4080</c:v>
                </c:pt>
                <c:pt idx="577">
                  <c:v>4080</c:v>
                </c:pt>
                <c:pt idx="578">
                  <c:v>4080</c:v>
                </c:pt>
                <c:pt idx="579">
                  <c:v>4082</c:v>
                </c:pt>
                <c:pt idx="580">
                  <c:v>4082</c:v>
                </c:pt>
                <c:pt idx="581">
                  <c:v>4082</c:v>
                </c:pt>
                <c:pt idx="582">
                  <c:v>4082</c:v>
                </c:pt>
                <c:pt idx="583">
                  <c:v>4091</c:v>
                </c:pt>
                <c:pt idx="584">
                  <c:v>4091</c:v>
                </c:pt>
                <c:pt idx="585">
                  <c:v>4091</c:v>
                </c:pt>
                <c:pt idx="586">
                  <c:v>4091</c:v>
                </c:pt>
                <c:pt idx="587">
                  <c:v>4091</c:v>
                </c:pt>
                <c:pt idx="588">
                  <c:v>4091</c:v>
                </c:pt>
                <c:pt idx="589">
                  <c:v>4091</c:v>
                </c:pt>
                <c:pt idx="590">
                  <c:v>4091</c:v>
                </c:pt>
                <c:pt idx="591">
                  <c:v>4091</c:v>
                </c:pt>
                <c:pt idx="592">
                  <c:v>4091</c:v>
                </c:pt>
                <c:pt idx="593">
                  <c:v>4091</c:v>
                </c:pt>
                <c:pt idx="594">
                  <c:v>4091</c:v>
                </c:pt>
                <c:pt idx="595">
                  <c:v>4091</c:v>
                </c:pt>
                <c:pt idx="596">
                  <c:v>4091</c:v>
                </c:pt>
                <c:pt idx="597">
                  <c:v>4091</c:v>
                </c:pt>
                <c:pt idx="598">
                  <c:v>4091</c:v>
                </c:pt>
                <c:pt idx="599">
                  <c:v>4091</c:v>
                </c:pt>
                <c:pt idx="600">
                  <c:v>4091</c:v>
                </c:pt>
                <c:pt idx="601">
                  <c:v>4119</c:v>
                </c:pt>
                <c:pt idx="602">
                  <c:v>4134</c:v>
                </c:pt>
                <c:pt idx="603">
                  <c:v>4137</c:v>
                </c:pt>
                <c:pt idx="604">
                  <c:v>4137</c:v>
                </c:pt>
                <c:pt idx="605">
                  <c:v>4146</c:v>
                </c:pt>
                <c:pt idx="606">
                  <c:v>4147</c:v>
                </c:pt>
                <c:pt idx="607">
                  <c:v>4198</c:v>
                </c:pt>
                <c:pt idx="608">
                  <c:v>4198</c:v>
                </c:pt>
                <c:pt idx="609">
                  <c:v>4267</c:v>
                </c:pt>
                <c:pt idx="610">
                  <c:v>4280</c:v>
                </c:pt>
                <c:pt idx="611">
                  <c:v>4398</c:v>
                </c:pt>
                <c:pt idx="612">
                  <c:v>4459</c:v>
                </c:pt>
                <c:pt idx="613">
                  <c:v>4624</c:v>
                </c:pt>
                <c:pt idx="614">
                  <c:v>4629</c:v>
                </c:pt>
                <c:pt idx="615">
                  <c:v>4708</c:v>
                </c:pt>
                <c:pt idx="616">
                  <c:v>4774</c:v>
                </c:pt>
                <c:pt idx="617">
                  <c:v>4774</c:v>
                </c:pt>
                <c:pt idx="618">
                  <c:v>4774</c:v>
                </c:pt>
                <c:pt idx="619">
                  <c:v>4774</c:v>
                </c:pt>
                <c:pt idx="620">
                  <c:v>4774</c:v>
                </c:pt>
                <c:pt idx="621">
                  <c:v>4774</c:v>
                </c:pt>
                <c:pt idx="622">
                  <c:v>4774</c:v>
                </c:pt>
                <c:pt idx="623">
                  <c:v>4785</c:v>
                </c:pt>
                <c:pt idx="624">
                  <c:v>4787</c:v>
                </c:pt>
                <c:pt idx="625">
                  <c:v>4787</c:v>
                </c:pt>
                <c:pt idx="626">
                  <c:v>4787</c:v>
                </c:pt>
                <c:pt idx="627">
                  <c:v>4787</c:v>
                </c:pt>
                <c:pt idx="628">
                  <c:v>4787</c:v>
                </c:pt>
                <c:pt idx="629">
                  <c:v>4798</c:v>
                </c:pt>
                <c:pt idx="630">
                  <c:v>4798</c:v>
                </c:pt>
                <c:pt idx="631">
                  <c:v>4798</c:v>
                </c:pt>
                <c:pt idx="632">
                  <c:v>4798</c:v>
                </c:pt>
                <c:pt idx="633">
                  <c:v>4807</c:v>
                </c:pt>
                <c:pt idx="634">
                  <c:v>4813</c:v>
                </c:pt>
                <c:pt idx="635">
                  <c:v>4829</c:v>
                </c:pt>
                <c:pt idx="636">
                  <c:v>4829</c:v>
                </c:pt>
                <c:pt idx="637">
                  <c:v>4829</c:v>
                </c:pt>
                <c:pt idx="638">
                  <c:v>4829</c:v>
                </c:pt>
                <c:pt idx="639">
                  <c:v>4840</c:v>
                </c:pt>
                <c:pt idx="640">
                  <c:v>4842</c:v>
                </c:pt>
                <c:pt idx="641">
                  <c:v>4930</c:v>
                </c:pt>
                <c:pt idx="642">
                  <c:v>4939</c:v>
                </c:pt>
                <c:pt idx="643">
                  <c:v>4941</c:v>
                </c:pt>
                <c:pt idx="644">
                  <c:v>5130</c:v>
                </c:pt>
                <c:pt idx="645">
                  <c:v>5165</c:v>
                </c:pt>
                <c:pt idx="646">
                  <c:v>5230</c:v>
                </c:pt>
                <c:pt idx="647">
                  <c:v>5263</c:v>
                </c:pt>
                <c:pt idx="648">
                  <c:v>5279</c:v>
                </c:pt>
                <c:pt idx="649">
                  <c:v>5290</c:v>
                </c:pt>
                <c:pt idx="650">
                  <c:v>5312</c:v>
                </c:pt>
                <c:pt idx="651">
                  <c:v>5318</c:v>
                </c:pt>
                <c:pt idx="652">
                  <c:v>5325</c:v>
                </c:pt>
                <c:pt idx="653">
                  <c:v>5325</c:v>
                </c:pt>
                <c:pt idx="654">
                  <c:v>5375</c:v>
                </c:pt>
                <c:pt idx="655">
                  <c:v>5390</c:v>
                </c:pt>
                <c:pt idx="656">
                  <c:v>5448</c:v>
                </c:pt>
                <c:pt idx="657">
                  <c:v>5448</c:v>
                </c:pt>
                <c:pt idx="658">
                  <c:v>5448</c:v>
                </c:pt>
                <c:pt idx="659">
                  <c:v>5448</c:v>
                </c:pt>
                <c:pt idx="660">
                  <c:v>5448</c:v>
                </c:pt>
                <c:pt idx="661">
                  <c:v>5448</c:v>
                </c:pt>
                <c:pt idx="662">
                  <c:v>5459</c:v>
                </c:pt>
                <c:pt idx="663">
                  <c:v>5459</c:v>
                </c:pt>
                <c:pt idx="664">
                  <c:v>5461</c:v>
                </c:pt>
                <c:pt idx="665">
                  <c:v>5468</c:v>
                </c:pt>
                <c:pt idx="666">
                  <c:v>5468</c:v>
                </c:pt>
                <c:pt idx="667">
                  <c:v>5470</c:v>
                </c:pt>
                <c:pt idx="668">
                  <c:v>5474</c:v>
                </c:pt>
                <c:pt idx="669">
                  <c:v>5479</c:v>
                </c:pt>
                <c:pt idx="670">
                  <c:v>5481</c:v>
                </c:pt>
                <c:pt idx="671">
                  <c:v>5481</c:v>
                </c:pt>
                <c:pt idx="672">
                  <c:v>5483</c:v>
                </c:pt>
                <c:pt idx="673">
                  <c:v>5490</c:v>
                </c:pt>
                <c:pt idx="674">
                  <c:v>5496</c:v>
                </c:pt>
                <c:pt idx="675">
                  <c:v>5496</c:v>
                </c:pt>
                <c:pt idx="676">
                  <c:v>5497.5</c:v>
                </c:pt>
                <c:pt idx="677">
                  <c:v>5498</c:v>
                </c:pt>
                <c:pt idx="678">
                  <c:v>5503</c:v>
                </c:pt>
                <c:pt idx="679">
                  <c:v>5503</c:v>
                </c:pt>
                <c:pt idx="680">
                  <c:v>5505</c:v>
                </c:pt>
                <c:pt idx="681">
                  <c:v>5505</c:v>
                </c:pt>
                <c:pt idx="682">
                  <c:v>5506.5</c:v>
                </c:pt>
                <c:pt idx="683">
                  <c:v>5506.5</c:v>
                </c:pt>
                <c:pt idx="684">
                  <c:v>5512</c:v>
                </c:pt>
                <c:pt idx="685">
                  <c:v>5525</c:v>
                </c:pt>
                <c:pt idx="686">
                  <c:v>5528.5</c:v>
                </c:pt>
                <c:pt idx="687">
                  <c:v>5530.5</c:v>
                </c:pt>
                <c:pt idx="688">
                  <c:v>5536</c:v>
                </c:pt>
                <c:pt idx="689">
                  <c:v>5560</c:v>
                </c:pt>
                <c:pt idx="690">
                  <c:v>5648</c:v>
                </c:pt>
                <c:pt idx="691">
                  <c:v>5650</c:v>
                </c:pt>
                <c:pt idx="692">
                  <c:v>5760</c:v>
                </c:pt>
                <c:pt idx="693">
                  <c:v>6091</c:v>
                </c:pt>
                <c:pt idx="694">
                  <c:v>6091</c:v>
                </c:pt>
                <c:pt idx="695">
                  <c:v>6131</c:v>
                </c:pt>
                <c:pt idx="696">
                  <c:v>6151</c:v>
                </c:pt>
                <c:pt idx="697">
                  <c:v>6151</c:v>
                </c:pt>
                <c:pt idx="698">
                  <c:v>6153</c:v>
                </c:pt>
                <c:pt idx="699">
                  <c:v>6153</c:v>
                </c:pt>
                <c:pt idx="700">
                  <c:v>6156.5</c:v>
                </c:pt>
                <c:pt idx="701">
                  <c:v>6156.5</c:v>
                </c:pt>
                <c:pt idx="702">
                  <c:v>6241</c:v>
                </c:pt>
                <c:pt idx="703">
                  <c:v>6241</c:v>
                </c:pt>
                <c:pt idx="704">
                  <c:v>6241</c:v>
                </c:pt>
                <c:pt idx="705">
                  <c:v>6241</c:v>
                </c:pt>
                <c:pt idx="706">
                  <c:v>6291</c:v>
                </c:pt>
                <c:pt idx="707">
                  <c:v>6302</c:v>
                </c:pt>
                <c:pt idx="708">
                  <c:v>6361</c:v>
                </c:pt>
                <c:pt idx="709">
                  <c:v>6454</c:v>
                </c:pt>
                <c:pt idx="710">
                  <c:v>6476</c:v>
                </c:pt>
                <c:pt idx="711">
                  <c:v>6577</c:v>
                </c:pt>
                <c:pt idx="712">
                  <c:v>6577</c:v>
                </c:pt>
                <c:pt idx="713">
                  <c:v>6590</c:v>
                </c:pt>
                <c:pt idx="714">
                  <c:v>6612</c:v>
                </c:pt>
                <c:pt idx="715">
                  <c:v>6640</c:v>
                </c:pt>
                <c:pt idx="716">
                  <c:v>6656</c:v>
                </c:pt>
                <c:pt idx="717">
                  <c:v>6680</c:v>
                </c:pt>
                <c:pt idx="718">
                  <c:v>6724</c:v>
                </c:pt>
                <c:pt idx="719">
                  <c:v>6732</c:v>
                </c:pt>
                <c:pt idx="720">
                  <c:v>6741</c:v>
                </c:pt>
                <c:pt idx="721">
                  <c:v>6790</c:v>
                </c:pt>
                <c:pt idx="722">
                  <c:v>6790</c:v>
                </c:pt>
                <c:pt idx="723">
                  <c:v>6792</c:v>
                </c:pt>
                <c:pt idx="724">
                  <c:v>6792</c:v>
                </c:pt>
                <c:pt idx="725">
                  <c:v>6792</c:v>
                </c:pt>
                <c:pt idx="726">
                  <c:v>6792</c:v>
                </c:pt>
                <c:pt idx="727">
                  <c:v>6792</c:v>
                </c:pt>
                <c:pt idx="728">
                  <c:v>6792</c:v>
                </c:pt>
                <c:pt idx="729">
                  <c:v>6792</c:v>
                </c:pt>
                <c:pt idx="730">
                  <c:v>6792</c:v>
                </c:pt>
                <c:pt idx="731">
                  <c:v>6792</c:v>
                </c:pt>
                <c:pt idx="732">
                  <c:v>6792</c:v>
                </c:pt>
                <c:pt idx="733">
                  <c:v>6792</c:v>
                </c:pt>
                <c:pt idx="734">
                  <c:v>6792</c:v>
                </c:pt>
                <c:pt idx="735">
                  <c:v>6792</c:v>
                </c:pt>
                <c:pt idx="736">
                  <c:v>6792</c:v>
                </c:pt>
                <c:pt idx="737">
                  <c:v>6792</c:v>
                </c:pt>
                <c:pt idx="738">
                  <c:v>6794</c:v>
                </c:pt>
                <c:pt idx="739">
                  <c:v>6794</c:v>
                </c:pt>
                <c:pt idx="740">
                  <c:v>6794</c:v>
                </c:pt>
                <c:pt idx="741">
                  <c:v>6794</c:v>
                </c:pt>
                <c:pt idx="742">
                  <c:v>6794</c:v>
                </c:pt>
                <c:pt idx="743">
                  <c:v>6794</c:v>
                </c:pt>
                <c:pt idx="744">
                  <c:v>6794</c:v>
                </c:pt>
                <c:pt idx="745">
                  <c:v>6853</c:v>
                </c:pt>
                <c:pt idx="746">
                  <c:v>6858</c:v>
                </c:pt>
                <c:pt idx="747">
                  <c:v>6858</c:v>
                </c:pt>
                <c:pt idx="748">
                  <c:v>6858</c:v>
                </c:pt>
                <c:pt idx="749">
                  <c:v>6858</c:v>
                </c:pt>
                <c:pt idx="750">
                  <c:v>6875</c:v>
                </c:pt>
                <c:pt idx="751">
                  <c:v>6888</c:v>
                </c:pt>
                <c:pt idx="752">
                  <c:v>6913</c:v>
                </c:pt>
                <c:pt idx="753">
                  <c:v>6943</c:v>
                </c:pt>
                <c:pt idx="754">
                  <c:v>7013</c:v>
                </c:pt>
                <c:pt idx="755">
                  <c:v>7062</c:v>
                </c:pt>
                <c:pt idx="756">
                  <c:v>7121</c:v>
                </c:pt>
                <c:pt idx="757">
                  <c:v>7150</c:v>
                </c:pt>
                <c:pt idx="758">
                  <c:v>7154</c:v>
                </c:pt>
                <c:pt idx="759">
                  <c:v>7222</c:v>
                </c:pt>
                <c:pt idx="760">
                  <c:v>7270</c:v>
                </c:pt>
                <c:pt idx="761">
                  <c:v>7384</c:v>
                </c:pt>
                <c:pt idx="762">
                  <c:v>7385</c:v>
                </c:pt>
                <c:pt idx="763">
                  <c:v>7385</c:v>
                </c:pt>
                <c:pt idx="764">
                  <c:v>7431</c:v>
                </c:pt>
                <c:pt idx="765">
                  <c:v>7440</c:v>
                </c:pt>
                <c:pt idx="766">
                  <c:v>7440</c:v>
                </c:pt>
                <c:pt idx="767">
                  <c:v>7440</c:v>
                </c:pt>
                <c:pt idx="768">
                  <c:v>7440</c:v>
                </c:pt>
                <c:pt idx="769">
                  <c:v>7440</c:v>
                </c:pt>
                <c:pt idx="770">
                  <c:v>7442</c:v>
                </c:pt>
                <c:pt idx="771">
                  <c:v>7442</c:v>
                </c:pt>
                <c:pt idx="772">
                  <c:v>7442</c:v>
                </c:pt>
                <c:pt idx="773">
                  <c:v>7442</c:v>
                </c:pt>
                <c:pt idx="774">
                  <c:v>7464</c:v>
                </c:pt>
                <c:pt idx="775">
                  <c:v>7464</c:v>
                </c:pt>
                <c:pt idx="776">
                  <c:v>7488</c:v>
                </c:pt>
                <c:pt idx="777">
                  <c:v>7501</c:v>
                </c:pt>
                <c:pt idx="778">
                  <c:v>7602</c:v>
                </c:pt>
                <c:pt idx="779">
                  <c:v>7643</c:v>
                </c:pt>
                <c:pt idx="780">
                  <c:v>7648</c:v>
                </c:pt>
                <c:pt idx="781">
                  <c:v>7828</c:v>
                </c:pt>
                <c:pt idx="782">
                  <c:v>8011</c:v>
                </c:pt>
                <c:pt idx="783">
                  <c:v>8022</c:v>
                </c:pt>
                <c:pt idx="784">
                  <c:v>8090</c:v>
                </c:pt>
                <c:pt idx="785">
                  <c:v>8092</c:v>
                </c:pt>
                <c:pt idx="786">
                  <c:v>8147</c:v>
                </c:pt>
                <c:pt idx="787">
                  <c:v>8164</c:v>
                </c:pt>
                <c:pt idx="788">
                  <c:v>8189</c:v>
                </c:pt>
                <c:pt idx="789">
                  <c:v>8208</c:v>
                </c:pt>
                <c:pt idx="790">
                  <c:v>8470</c:v>
                </c:pt>
                <c:pt idx="791">
                  <c:v>8493</c:v>
                </c:pt>
                <c:pt idx="792">
                  <c:v>8685</c:v>
                </c:pt>
                <c:pt idx="793">
                  <c:v>8748</c:v>
                </c:pt>
                <c:pt idx="794">
                  <c:v>8762</c:v>
                </c:pt>
                <c:pt idx="795">
                  <c:v>8792</c:v>
                </c:pt>
                <c:pt idx="796">
                  <c:v>8795</c:v>
                </c:pt>
                <c:pt idx="797">
                  <c:v>8795</c:v>
                </c:pt>
                <c:pt idx="798">
                  <c:v>8795</c:v>
                </c:pt>
                <c:pt idx="799">
                  <c:v>8797</c:v>
                </c:pt>
                <c:pt idx="800">
                  <c:v>8797</c:v>
                </c:pt>
                <c:pt idx="801">
                  <c:v>8805</c:v>
                </c:pt>
                <c:pt idx="802">
                  <c:v>8808</c:v>
                </c:pt>
                <c:pt idx="803">
                  <c:v>8808</c:v>
                </c:pt>
                <c:pt idx="804">
                  <c:v>8808</c:v>
                </c:pt>
                <c:pt idx="805">
                  <c:v>8808</c:v>
                </c:pt>
                <c:pt idx="806">
                  <c:v>8808</c:v>
                </c:pt>
                <c:pt idx="807">
                  <c:v>8808</c:v>
                </c:pt>
                <c:pt idx="808">
                  <c:v>8808</c:v>
                </c:pt>
                <c:pt idx="809">
                  <c:v>8808</c:v>
                </c:pt>
                <c:pt idx="810">
                  <c:v>8808</c:v>
                </c:pt>
                <c:pt idx="811">
                  <c:v>8810</c:v>
                </c:pt>
                <c:pt idx="812">
                  <c:v>8836</c:v>
                </c:pt>
                <c:pt idx="813">
                  <c:v>8847</c:v>
                </c:pt>
                <c:pt idx="814">
                  <c:v>8902</c:v>
                </c:pt>
                <c:pt idx="815">
                  <c:v>8913</c:v>
                </c:pt>
                <c:pt idx="816">
                  <c:v>8913</c:v>
                </c:pt>
                <c:pt idx="817">
                  <c:v>8935</c:v>
                </c:pt>
                <c:pt idx="818">
                  <c:v>8942</c:v>
                </c:pt>
                <c:pt idx="819">
                  <c:v>8953</c:v>
                </c:pt>
                <c:pt idx="820">
                  <c:v>8953</c:v>
                </c:pt>
                <c:pt idx="821">
                  <c:v>8970</c:v>
                </c:pt>
                <c:pt idx="822">
                  <c:v>9107</c:v>
                </c:pt>
                <c:pt idx="823">
                  <c:v>9109</c:v>
                </c:pt>
                <c:pt idx="824">
                  <c:v>9120</c:v>
                </c:pt>
                <c:pt idx="825">
                  <c:v>9144</c:v>
                </c:pt>
                <c:pt idx="826">
                  <c:v>9148</c:v>
                </c:pt>
                <c:pt idx="827">
                  <c:v>9214</c:v>
                </c:pt>
                <c:pt idx="828">
                  <c:v>9291</c:v>
                </c:pt>
                <c:pt idx="829">
                  <c:v>9354</c:v>
                </c:pt>
                <c:pt idx="830">
                  <c:v>9403</c:v>
                </c:pt>
                <c:pt idx="831">
                  <c:v>9435</c:v>
                </c:pt>
                <c:pt idx="832">
                  <c:v>9435</c:v>
                </c:pt>
                <c:pt idx="833">
                  <c:v>9435</c:v>
                </c:pt>
                <c:pt idx="834">
                  <c:v>9447</c:v>
                </c:pt>
                <c:pt idx="835">
                  <c:v>9458</c:v>
                </c:pt>
                <c:pt idx="836">
                  <c:v>9464</c:v>
                </c:pt>
                <c:pt idx="837">
                  <c:v>9469</c:v>
                </c:pt>
                <c:pt idx="838">
                  <c:v>9480</c:v>
                </c:pt>
                <c:pt idx="839">
                  <c:v>9491</c:v>
                </c:pt>
                <c:pt idx="840">
                  <c:v>9541</c:v>
                </c:pt>
                <c:pt idx="841">
                  <c:v>9601</c:v>
                </c:pt>
                <c:pt idx="842">
                  <c:v>9656</c:v>
                </c:pt>
                <c:pt idx="843">
                  <c:v>9669</c:v>
                </c:pt>
                <c:pt idx="844">
                  <c:v>9691</c:v>
                </c:pt>
                <c:pt idx="845">
                  <c:v>9732</c:v>
                </c:pt>
                <c:pt idx="846">
                  <c:v>9798</c:v>
                </c:pt>
                <c:pt idx="847">
                  <c:v>9820</c:v>
                </c:pt>
                <c:pt idx="848">
                  <c:v>9825</c:v>
                </c:pt>
                <c:pt idx="849">
                  <c:v>10050</c:v>
                </c:pt>
                <c:pt idx="850">
                  <c:v>10050</c:v>
                </c:pt>
                <c:pt idx="851">
                  <c:v>10050</c:v>
                </c:pt>
                <c:pt idx="852">
                  <c:v>10097</c:v>
                </c:pt>
                <c:pt idx="853">
                  <c:v>10097</c:v>
                </c:pt>
                <c:pt idx="854">
                  <c:v>10110</c:v>
                </c:pt>
                <c:pt idx="855">
                  <c:v>10110</c:v>
                </c:pt>
                <c:pt idx="856">
                  <c:v>10110</c:v>
                </c:pt>
                <c:pt idx="857">
                  <c:v>10110</c:v>
                </c:pt>
                <c:pt idx="858">
                  <c:v>10110</c:v>
                </c:pt>
                <c:pt idx="859">
                  <c:v>10110</c:v>
                </c:pt>
                <c:pt idx="860">
                  <c:v>10119</c:v>
                </c:pt>
                <c:pt idx="861">
                  <c:v>10141</c:v>
                </c:pt>
                <c:pt idx="862">
                  <c:v>10141</c:v>
                </c:pt>
                <c:pt idx="863">
                  <c:v>10141</c:v>
                </c:pt>
                <c:pt idx="864">
                  <c:v>10141</c:v>
                </c:pt>
                <c:pt idx="865">
                  <c:v>10141</c:v>
                </c:pt>
                <c:pt idx="866">
                  <c:v>10141</c:v>
                </c:pt>
                <c:pt idx="867">
                  <c:v>10149</c:v>
                </c:pt>
                <c:pt idx="868">
                  <c:v>10149</c:v>
                </c:pt>
                <c:pt idx="869">
                  <c:v>10149</c:v>
                </c:pt>
                <c:pt idx="870">
                  <c:v>10165</c:v>
                </c:pt>
                <c:pt idx="871">
                  <c:v>10224</c:v>
                </c:pt>
                <c:pt idx="872">
                  <c:v>10308</c:v>
                </c:pt>
                <c:pt idx="873">
                  <c:v>10407</c:v>
                </c:pt>
                <c:pt idx="874">
                  <c:v>10407</c:v>
                </c:pt>
                <c:pt idx="875">
                  <c:v>10459</c:v>
                </c:pt>
                <c:pt idx="876">
                  <c:v>10472</c:v>
                </c:pt>
                <c:pt idx="877">
                  <c:v>10685</c:v>
                </c:pt>
                <c:pt idx="878">
                  <c:v>10689</c:v>
                </c:pt>
                <c:pt idx="879">
                  <c:v>10703</c:v>
                </c:pt>
                <c:pt idx="880">
                  <c:v>10703</c:v>
                </c:pt>
                <c:pt idx="881">
                  <c:v>10703</c:v>
                </c:pt>
                <c:pt idx="882">
                  <c:v>10707</c:v>
                </c:pt>
                <c:pt idx="883">
                  <c:v>10747</c:v>
                </c:pt>
                <c:pt idx="884">
                  <c:v>10747</c:v>
                </c:pt>
                <c:pt idx="885">
                  <c:v>10758</c:v>
                </c:pt>
                <c:pt idx="886">
                  <c:v>10771</c:v>
                </c:pt>
                <c:pt idx="887">
                  <c:v>10802</c:v>
                </c:pt>
                <c:pt idx="888">
                  <c:v>10804</c:v>
                </c:pt>
                <c:pt idx="889">
                  <c:v>10813</c:v>
                </c:pt>
                <c:pt idx="890">
                  <c:v>10813</c:v>
                </c:pt>
                <c:pt idx="891">
                  <c:v>10813</c:v>
                </c:pt>
                <c:pt idx="892">
                  <c:v>10813</c:v>
                </c:pt>
                <c:pt idx="893">
                  <c:v>10813</c:v>
                </c:pt>
                <c:pt idx="894">
                  <c:v>10813</c:v>
                </c:pt>
                <c:pt idx="895">
                  <c:v>10824</c:v>
                </c:pt>
                <c:pt idx="896">
                  <c:v>10824</c:v>
                </c:pt>
                <c:pt idx="897">
                  <c:v>10835</c:v>
                </c:pt>
                <c:pt idx="898">
                  <c:v>10835</c:v>
                </c:pt>
                <c:pt idx="899">
                  <c:v>10859</c:v>
                </c:pt>
                <c:pt idx="900">
                  <c:v>10868</c:v>
                </c:pt>
                <c:pt idx="901">
                  <c:v>10868</c:v>
                </c:pt>
                <c:pt idx="902">
                  <c:v>10868</c:v>
                </c:pt>
                <c:pt idx="903">
                  <c:v>10868</c:v>
                </c:pt>
                <c:pt idx="904">
                  <c:v>10873.5</c:v>
                </c:pt>
                <c:pt idx="905">
                  <c:v>10873.5</c:v>
                </c:pt>
                <c:pt idx="906">
                  <c:v>10877.5</c:v>
                </c:pt>
                <c:pt idx="907">
                  <c:v>10886.5</c:v>
                </c:pt>
                <c:pt idx="908">
                  <c:v>10886.5</c:v>
                </c:pt>
                <c:pt idx="909">
                  <c:v>10903</c:v>
                </c:pt>
                <c:pt idx="910">
                  <c:v>10905</c:v>
                </c:pt>
                <c:pt idx="911">
                  <c:v>10905</c:v>
                </c:pt>
                <c:pt idx="912">
                  <c:v>10947</c:v>
                </c:pt>
                <c:pt idx="913">
                  <c:v>10947</c:v>
                </c:pt>
                <c:pt idx="914">
                  <c:v>10947</c:v>
                </c:pt>
                <c:pt idx="915">
                  <c:v>10958</c:v>
                </c:pt>
                <c:pt idx="916">
                  <c:v>10958</c:v>
                </c:pt>
                <c:pt idx="917">
                  <c:v>10958</c:v>
                </c:pt>
                <c:pt idx="918">
                  <c:v>11030</c:v>
                </c:pt>
                <c:pt idx="919">
                  <c:v>11035</c:v>
                </c:pt>
                <c:pt idx="920">
                  <c:v>11035</c:v>
                </c:pt>
                <c:pt idx="921">
                  <c:v>11037</c:v>
                </c:pt>
                <c:pt idx="922">
                  <c:v>11037</c:v>
                </c:pt>
                <c:pt idx="923">
                  <c:v>11037</c:v>
                </c:pt>
                <c:pt idx="924">
                  <c:v>11298</c:v>
                </c:pt>
                <c:pt idx="925">
                  <c:v>11329</c:v>
                </c:pt>
                <c:pt idx="926">
                  <c:v>11329</c:v>
                </c:pt>
                <c:pt idx="927">
                  <c:v>11342</c:v>
                </c:pt>
                <c:pt idx="928">
                  <c:v>11397</c:v>
                </c:pt>
                <c:pt idx="929">
                  <c:v>11397</c:v>
                </c:pt>
                <c:pt idx="930">
                  <c:v>11397</c:v>
                </c:pt>
                <c:pt idx="931">
                  <c:v>11397</c:v>
                </c:pt>
                <c:pt idx="932">
                  <c:v>11397</c:v>
                </c:pt>
                <c:pt idx="933">
                  <c:v>11408</c:v>
                </c:pt>
                <c:pt idx="934">
                  <c:v>11413.5</c:v>
                </c:pt>
                <c:pt idx="935">
                  <c:v>11413.5</c:v>
                </c:pt>
                <c:pt idx="936">
                  <c:v>11430</c:v>
                </c:pt>
                <c:pt idx="937">
                  <c:v>11436</c:v>
                </c:pt>
                <c:pt idx="938">
                  <c:v>11436</c:v>
                </c:pt>
                <c:pt idx="939">
                  <c:v>11454</c:v>
                </c:pt>
                <c:pt idx="940">
                  <c:v>11454</c:v>
                </c:pt>
                <c:pt idx="941">
                  <c:v>11454</c:v>
                </c:pt>
                <c:pt idx="942">
                  <c:v>11454</c:v>
                </c:pt>
                <c:pt idx="943">
                  <c:v>11460</c:v>
                </c:pt>
                <c:pt idx="944">
                  <c:v>11460</c:v>
                </c:pt>
                <c:pt idx="945">
                  <c:v>11470.5</c:v>
                </c:pt>
                <c:pt idx="946">
                  <c:v>11470.5</c:v>
                </c:pt>
                <c:pt idx="947">
                  <c:v>11474</c:v>
                </c:pt>
                <c:pt idx="948">
                  <c:v>11474</c:v>
                </c:pt>
                <c:pt idx="949">
                  <c:v>11474</c:v>
                </c:pt>
                <c:pt idx="950">
                  <c:v>11487</c:v>
                </c:pt>
                <c:pt idx="951">
                  <c:v>11487</c:v>
                </c:pt>
                <c:pt idx="952">
                  <c:v>11487</c:v>
                </c:pt>
                <c:pt idx="953">
                  <c:v>11496</c:v>
                </c:pt>
                <c:pt idx="954">
                  <c:v>11509</c:v>
                </c:pt>
                <c:pt idx="955">
                  <c:v>11509</c:v>
                </c:pt>
                <c:pt idx="956">
                  <c:v>11509</c:v>
                </c:pt>
                <c:pt idx="957">
                  <c:v>11509</c:v>
                </c:pt>
                <c:pt idx="958">
                  <c:v>11509</c:v>
                </c:pt>
                <c:pt idx="959">
                  <c:v>11572</c:v>
                </c:pt>
                <c:pt idx="960">
                  <c:v>11641</c:v>
                </c:pt>
                <c:pt idx="961">
                  <c:v>11660</c:v>
                </c:pt>
                <c:pt idx="962">
                  <c:v>11707</c:v>
                </c:pt>
                <c:pt idx="963">
                  <c:v>11781</c:v>
                </c:pt>
                <c:pt idx="964">
                  <c:v>11959</c:v>
                </c:pt>
                <c:pt idx="965">
                  <c:v>11979</c:v>
                </c:pt>
                <c:pt idx="966">
                  <c:v>12064</c:v>
                </c:pt>
                <c:pt idx="967">
                  <c:v>12069</c:v>
                </c:pt>
                <c:pt idx="968">
                  <c:v>12104</c:v>
                </c:pt>
                <c:pt idx="969">
                  <c:v>12119</c:v>
                </c:pt>
                <c:pt idx="970">
                  <c:v>12159</c:v>
                </c:pt>
                <c:pt idx="971">
                  <c:v>12159</c:v>
                </c:pt>
                <c:pt idx="972">
                  <c:v>12159</c:v>
                </c:pt>
                <c:pt idx="973">
                  <c:v>12159</c:v>
                </c:pt>
                <c:pt idx="974">
                  <c:v>12159</c:v>
                </c:pt>
                <c:pt idx="975">
                  <c:v>12159</c:v>
                </c:pt>
                <c:pt idx="976">
                  <c:v>12168</c:v>
                </c:pt>
                <c:pt idx="977">
                  <c:v>12194</c:v>
                </c:pt>
                <c:pt idx="978">
                  <c:v>12200</c:v>
                </c:pt>
                <c:pt idx="979">
                  <c:v>12209</c:v>
                </c:pt>
                <c:pt idx="980">
                  <c:v>12258</c:v>
                </c:pt>
                <c:pt idx="981">
                  <c:v>12258</c:v>
                </c:pt>
                <c:pt idx="982">
                  <c:v>12258</c:v>
                </c:pt>
                <c:pt idx="983">
                  <c:v>12258</c:v>
                </c:pt>
                <c:pt idx="984">
                  <c:v>12258</c:v>
                </c:pt>
                <c:pt idx="985">
                  <c:v>12258</c:v>
                </c:pt>
                <c:pt idx="986">
                  <c:v>12259</c:v>
                </c:pt>
                <c:pt idx="987">
                  <c:v>12264</c:v>
                </c:pt>
                <c:pt idx="988">
                  <c:v>12334</c:v>
                </c:pt>
                <c:pt idx="989">
                  <c:v>12537</c:v>
                </c:pt>
                <c:pt idx="990">
                  <c:v>12574</c:v>
                </c:pt>
                <c:pt idx="991">
                  <c:v>12589</c:v>
                </c:pt>
                <c:pt idx="992">
                  <c:v>12730</c:v>
                </c:pt>
                <c:pt idx="993">
                  <c:v>12743</c:v>
                </c:pt>
                <c:pt idx="994">
                  <c:v>12807</c:v>
                </c:pt>
                <c:pt idx="995">
                  <c:v>12809</c:v>
                </c:pt>
                <c:pt idx="996">
                  <c:v>12809</c:v>
                </c:pt>
                <c:pt idx="997">
                  <c:v>12809</c:v>
                </c:pt>
                <c:pt idx="998">
                  <c:v>12809</c:v>
                </c:pt>
                <c:pt idx="999">
                  <c:v>13070</c:v>
                </c:pt>
                <c:pt idx="1000">
                  <c:v>13127</c:v>
                </c:pt>
                <c:pt idx="1001">
                  <c:v>13149</c:v>
                </c:pt>
                <c:pt idx="1002">
                  <c:v>13193</c:v>
                </c:pt>
                <c:pt idx="1003">
                  <c:v>13296</c:v>
                </c:pt>
                <c:pt idx="1004">
                  <c:v>13340</c:v>
                </c:pt>
                <c:pt idx="1005">
                  <c:v>13413</c:v>
                </c:pt>
                <c:pt idx="1006">
                  <c:v>13424</c:v>
                </c:pt>
                <c:pt idx="1007">
                  <c:v>13459</c:v>
                </c:pt>
                <c:pt idx="1008">
                  <c:v>13467</c:v>
                </c:pt>
                <c:pt idx="1009">
                  <c:v>13514</c:v>
                </c:pt>
                <c:pt idx="1010">
                  <c:v>13514</c:v>
                </c:pt>
                <c:pt idx="1011">
                  <c:v>13514</c:v>
                </c:pt>
                <c:pt idx="1012">
                  <c:v>13514</c:v>
                </c:pt>
                <c:pt idx="1013">
                  <c:v>13514</c:v>
                </c:pt>
                <c:pt idx="1014">
                  <c:v>13514</c:v>
                </c:pt>
                <c:pt idx="1015">
                  <c:v>13531</c:v>
                </c:pt>
                <c:pt idx="1016">
                  <c:v>13602</c:v>
                </c:pt>
                <c:pt idx="1017">
                  <c:v>13613</c:v>
                </c:pt>
                <c:pt idx="1018">
                  <c:v>13624</c:v>
                </c:pt>
                <c:pt idx="1019">
                  <c:v>13626</c:v>
                </c:pt>
                <c:pt idx="1020">
                  <c:v>13747</c:v>
                </c:pt>
                <c:pt idx="1021">
                  <c:v>13948</c:v>
                </c:pt>
                <c:pt idx="1022">
                  <c:v>13951</c:v>
                </c:pt>
                <c:pt idx="1023">
                  <c:v>14014</c:v>
                </c:pt>
                <c:pt idx="1024">
                  <c:v>14146</c:v>
                </c:pt>
                <c:pt idx="1025">
                  <c:v>14186</c:v>
                </c:pt>
                <c:pt idx="1026">
                  <c:v>14186</c:v>
                </c:pt>
                <c:pt idx="1027">
                  <c:v>14296</c:v>
                </c:pt>
                <c:pt idx="1028">
                  <c:v>14403</c:v>
                </c:pt>
                <c:pt idx="1029">
                  <c:v>14447</c:v>
                </c:pt>
                <c:pt idx="1030">
                  <c:v>14498</c:v>
                </c:pt>
                <c:pt idx="1031">
                  <c:v>14544</c:v>
                </c:pt>
                <c:pt idx="1032">
                  <c:v>14713</c:v>
                </c:pt>
                <c:pt idx="1033">
                  <c:v>14713</c:v>
                </c:pt>
                <c:pt idx="1034">
                  <c:v>14713</c:v>
                </c:pt>
                <c:pt idx="1035">
                  <c:v>14741</c:v>
                </c:pt>
                <c:pt idx="1036">
                  <c:v>14825</c:v>
                </c:pt>
                <c:pt idx="1037">
                  <c:v>14825</c:v>
                </c:pt>
                <c:pt idx="1038">
                  <c:v>14825</c:v>
                </c:pt>
                <c:pt idx="1039">
                  <c:v>14825</c:v>
                </c:pt>
                <c:pt idx="1040">
                  <c:v>14825</c:v>
                </c:pt>
                <c:pt idx="1041">
                  <c:v>14836</c:v>
                </c:pt>
                <c:pt idx="1042">
                  <c:v>14836</c:v>
                </c:pt>
                <c:pt idx="1043">
                  <c:v>14836</c:v>
                </c:pt>
                <c:pt idx="1044">
                  <c:v>14853</c:v>
                </c:pt>
                <c:pt idx="1045">
                  <c:v>14897</c:v>
                </c:pt>
                <c:pt idx="1046">
                  <c:v>14913</c:v>
                </c:pt>
                <c:pt idx="1047">
                  <c:v>14932</c:v>
                </c:pt>
                <c:pt idx="1048">
                  <c:v>14935</c:v>
                </c:pt>
                <c:pt idx="1049">
                  <c:v>14941</c:v>
                </c:pt>
                <c:pt idx="1050">
                  <c:v>14951.5</c:v>
                </c:pt>
                <c:pt idx="1051">
                  <c:v>14951.5</c:v>
                </c:pt>
                <c:pt idx="1052">
                  <c:v>14968</c:v>
                </c:pt>
                <c:pt idx="1053">
                  <c:v>14974</c:v>
                </c:pt>
                <c:pt idx="1054">
                  <c:v>14981</c:v>
                </c:pt>
                <c:pt idx="1055">
                  <c:v>14981</c:v>
                </c:pt>
                <c:pt idx="1056">
                  <c:v>14981</c:v>
                </c:pt>
                <c:pt idx="1057">
                  <c:v>15031</c:v>
                </c:pt>
                <c:pt idx="1058">
                  <c:v>15031</c:v>
                </c:pt>
                <c:pt idx="1059">
                  <c:v>15064</c:v>
                </c:pt>
                <c:pt idx="1060">
                  <c:v>15069</c:v>
                </c:pt>
                <c:pt idx="1061">
                  <c:v>15249</c:v>
                </c:pt>
                <c:pt idx="1062">
                  <c:v>15249</c:v>
                </c:pt>
                <c:pt idx="1063">
                  <c:v>15249</c:v>
                </c:pt>
                <c:pt idx="1064">
                  <c:v>15295</c:v>
                </c:pt>
                <c:pt idx="1065">
                  <c:v>15330</c:v>
                </c:pt>
                <c:pt idx="1066">
                  <c:v>15420</c:v>
                </c:pt>
                <c:pt idx="1067">
                  <c:v>15464</c:v>
                </c:pt>
                <c:pt idx="1068">
                  <c:v>15472</c:v>
                </c:pt>
                <c:pt idx="1069">
                  <c:v>15497</c:v>
                </c:pt>
                <c:pt idx="1070">
                  <c:v>15499</c:v>
                </c:pt>
                <c:pt idx="1071">
                  <c:v>15508</c:v>
                </c:pt>
                <c:pt idx="1072">
                  <c:v>15508</c:v>
                </c:pt>
                <c:pt idx="1073">
                  <c:v>15525</c:v>
                </c:pt>
                <c:pt idx="1074">
                  <c:v>15591</c:v>
                </c:pt>
                <c:pt idx="1075">
                  <c:v>15613</c:v>
                </c:pt>
                <c:pt idx="1076">
                  <c:v>15613</c:v>
                </c:pt>
                <c:pt idx="1077">
                  <c:v>15618</c:v>
                </c:pt>
                <c:pt idx="1078">
                  <c:v>15631</c:v>
                </c:pt>
                <c:pt idx="1079">
                  <c:v>15635</c:v>
                </c:pt>
                <c:pt idx="1080">
                  <c:v>15637</c:v>
                </c:pt>
                <c:pt idx="1081">
                  <c:v>15646</c:v>
                </c:pt>
                <c:pt idx="1082">
                  <c:v>15675</c:v>
                </c:pt>
                <c:pt idx="1083">
                  <c:v>15675</c:v>
                </c:pt>
                <c:pt idx="1084">
                  <c:v>15675</c:v>
                </c:pt>
                <c:pt idx="1085">
                  <c:v>15675</c:v>
                </c:pt>
                <c:pt idx="1086">
                  <c:v>15686</c:v>
                </c:pt>
                <c:pt idx="1087">
                  <c:v>15729</c:v>
                </c:pt>
                <c:pt idx="1088">
                  <c:v>15738</c:v>
                </c:pt>
                <c:pt idx="1089">
                  <c:v>15741</c:v>
                </c:pt>
                <c:pt idx="1090">
                  <c:v>15785</c:v>
                </c:pt>
                <c:pt idx="1091">
                  <c:v>15793</c:v>
                </c:pt>
                <c:pt idx="1092">
                  <c:v>15798</c:v>
                </c:pt>
                <c:pt idx="1093">
                  <c:v>16013</c:v>
                </c:pt>
                <c:pt idx="1094">
                  <c:v>16172</c:v>
                </c:pt>
                <c:pt idx="1095">
                  <c:v>16219</c:v>
                </c:pt>
                <c:pt idx="1096">
                  <c:v>16221</c:v>
                </c:pt>
                <c:pt idx="1097">
                  <c:v>16230</c:v>
                </c:pt>
                <c:pt idx="1098">
                  <c:v>16230</c:v>
                </c:pt>
                <c:pt idx="1099">
                  <c:v>16230</c:v>
                </c:pt>
                <c:pt idx="1100">
                  <c:v>16241</c:v>
                </c:pt>
                <c:pt idx="1101">
                  <c:v>16247</c:v>
                </c:pt>
                <c:pt idx="1102">
                  <c:v>16247</c:v>
                </c:pt>
                <c:pt idx="1103">
                  <c:v>16292</c:v>
                </c:pt>
                <c:pt idx="1104">
                  <c:v>16296</c:v>
                </c:pt>
                <c:pt idx="1105">
                  <c:v>16301</c:v>
                </c:pt>
                <c:pt idx="1106">
                  <c:v>16329</c:v>
                </c:pt>
                <c:pt idx="1107">
                  <c:v>16331</c:v>
                </c:pt>
                <c:pt idx="1108">
                  <c:v>16434</c:v>
                </c:pt>
                <c:pt idx="1109">
                  <c:v>16471</c:v>
                </c:pt>
                <c:pt idx="1110">
                  <c:v>16471</c:v>
                </c:pt>
                <c:pt idx="1111">
                  <c:v>16654</c:v>
                </c:pt>
                <c:pt idx="1112">
                  <c:v>16753</c:v>
                </c:pt>
                <c:pt idx="1113">
                  <c:v>16753</c:v>
                </c:pt>
                <c:pt idx="1114">
                  <c:v>16753</c:v>
                </c:pt>
                <c:pt idx="1115">
                  <c:v>16753</c:v>
                </c:pt>
                <c:pt idx="1116">
                  <c:v>16753</c:v>
                </c:pt>
                <c:pt idx="1117">
                  <c:v>16753</c:v>
                </c:pt>
                <c:pt idx="1118">
                  <c:v>16783</c:v>
                </c:pt>
                <c:pt idx="1119">
                  <c:v>16792</c:v>
                </c:pt>
                <c:pt idx="1120">
                  <c:v>16852</c:v>
                </c:pt>
                <c:pt idx="1121">
                  <c:v>16852</c:v>
                </c:pt>
                <c:pt idx="1122">
                  <c:v>16858</c:v>
                </c:pt>
                <c:pt idx="1123">
                  <c:v>16869</c:v>
                </c:pt>
                <c:pt idx="1124">
                  <c:v>16902</c:v>
                </c:pt>
                <c:pt idx="1125">
                  <c:v>16968</c:v>
                </c:pt>
                <c:pt idx="1126">
                  <c:v>16970</c:v>
                </c:pt>
                <c:pt idx="1127">
                  <c:v>17038</c:v>
                </c:pt>
                <c:pt idx="1128">
                  <c:v>17080</c:v>
                </c:pt>
                <c:pt idx="1129">
                  <c:v>17089</c:v>
                </c:pt>
                <c:pt idx="1130">
                  <c:v>17089</c:v>
                </c:pt>
                <c:pt idx="1131">
                  <c:v>17089</c:v>
                </c:pt>
                <c:pt idx="1132">
                  <c:v>17089</c:v>
                </c:pt>
                <c:pt idx="1133">
                  <c:v>17089</c:v>
                </c:pt>
                <c:pt idx="1134">
                  <c:v>17089</c:v>
                </c:pt>
                <c:pt idx="1135">
                  <c:v>17104</c:v>
                </c:pt>
                <c:pt idx="1136">
                  <c:v>17115</c:v>
                </c:pt>
                <c:pt idx="1137">
                  <c:v>17194</c:v>
                </c:pt>
                <c:pt idx="1138">
                  <c:v>17251</c:v>
                </c:pt>
                <c:pt idx="1139">
                  <c:v>17299</c:v>
                </c:pt>
                <c:pt idx="1140">
                  <c:v>17310</c:v>
                </c:pt>
                <c:pt idx="1141">
                  <c:v>17348</c:v>
                </c:pt>
                <c:pt idx="1142">
                  <c:v>17376</c:v>
                </c:pt>
                <c:pt idx="1143">
                  <c:v>17501</c:v>
                </c:pt>
                <c:pt idx="1144">
                  <c:v>17534</c:v>
                </c:pt>
                <c:pt idx="1145">
                  <c:v>17537</c:v>
                </c:pt>
                <c:pt idx="1146">
                  <c:v>17537</c:v>
                </c:pt>
                <c:pt idx="1147">
                  <c:v>17537</c:v>
                </c:pt>
                <c:pt idx="1148">
                  <c:v>17537</c:v>
                </c:pt>
                <c:pt idx="1149">
                  <c:v>17537</c:v>
                </c:pt>
                <c:pt idx="1150">
                  <c:v>17537</c:v>
                </c:pt>
                <c:pt idx="1151">
                  <c:v>17537</c:v>
                </c:pt>
                <c:pt idx="1152">
                  <c:v>17537</c:v>
                </c:pt>
                <c:pt idx="1153">
                  <c:v>17631</c:v>
                </c:pt>
                <c:pt idx="1154">
                  <c:v>17640</c:v>
                </c:pt>
                <c:pt idx="1155">
                  <c:v>17681</c:v>
                </c:pt>
                <c:pt idx="1156">
                  <c:v>17734</c:v>
                </c:pt>
                <c:pt idx="1157">
                  <c:v>17754</c:v>
                </c:pt>
                <c:pt idx="1158">
                  <c:v>17820</c:v>
                </c:pt>
                <c:pt idx="1159">
                  <c:v>17844</c:v>
                </c:pt>
                <c:pt idx="1160">
                  <c:v>17914</c:v>
                </c:pt>
                <c:pt idx="1161">
                  <c:v>17914</c:v>
                </c:pt>
                <c:pt idx="1162">
                  <c:v>18002</c:v>
                </c:pt>
                <c:pt idx="1163">
                  <c:v>18002</c:v>
                </c:pt>
                <c:pt idx="1164">
                  <c:v>18002</c:v>
                </c:pt>
                <c:pt idx="1165">
                  <c:v>18051</c:v>
                </c:pt>
                <c:pt idx="1166">
                  <c:v>18070</c:v>
                </c:pt>
                <c:pt idx="1167">
                  <c:v>18075</c:v>
                </c:pt>
                <c:pt idx="1168">
                  <c:v>18086</c:v>
                </c:pt>
                <c:pt idx="1169">
                  <c:v>18108</c:v>
                </c:pt>
                <c:pt idx="1170">
                  <c:v>18108</c:v>
                </c:pt>
                <c:pt idx="1171">
                  <c:v>18130</c:v>
                </c:pt>
                <c:pt idx="1172">
                  <c:v>18130</c:v>
                </c:pt>
                <c:pt idx="1173">
                  <c:v>18180</c:v>
                </c:pt>
                <c:pt idx="1174">
                  <c:v>18182</c:v>
                </c:pt>
                <c:pt idx="1175">
                  <c:v>18272</c:v>
                </c:pt>
                <c:pt idx="1176">
                  <c:v>18279</c:v>
                </c:pt>
                <c:pt idx="1177">
                  <c:v>18330</c:v>
                </c:pt>
                <c:pt idx="1178">
                  <c:v>18338</c:v>
                </c:pt>
                <c:pt idx="1179">
                  <c:v>18347</c:v>
                </c:pt>
                <c:pt idx="1180">
                  <c:v>18349</c:v>
                </c:pt>
                <c:pt idx="1181">
                  <c:v>18471.5</c:v>
                </c:pt>
                <c:pt idx="1182">
                  <c:v>18549</c:v>
                </c:pt>
                <c:pt idx="1183">
                  <c:v>18587</c:v>
                </c:pt>
                <c:pt idx="1184">
                  <c:v>18587</c:v>
                </c:pt>
                <c:pt idx="1185">
                  <c:v>18636.5</c:v>
                </c:pt>
                <c:pt idx="1186">
                  <c:v>18636.5</c:v>
                </c:pt>
                <c:pt idx="1187">
                  <c:v>18660.5</c:v>
                </c:pt>
                <c:pt idx="1188">
                  <c:v>18660.5</c:v>
                </c:pt>
                <c:pt idx="1189">
                  <c:v>18682.5</c:v>
                </c:pt>
                <c:pt idx="1190">
                  <c:v>18682.5</c:v>
                </c:pt>
                <c:pt idx="1191">
                  <c:v>18695</c:v>
                </c:pt>
                <c:pt idx="1192">
                  <c:v>18695</c:v>
                </c:pt>
                <c:pt idx="1193">
                  <c:v>18780</c:v>
                </c:pt>
                <c:pt idx="1194">
                  <c:v>18826</c:v>
                </c:pt>
                <c:pt idx="1195">
                  <c:v>18826</c:v>
                </c:pt>
                <c:pt idx="1196">
                  <c:v>18826</c:v>
                </c:pt>
                <c:pt idx="1197">
                  <c:v>18826</c:v>
                </c:pt>
                <c:pt idx="1198">
                  <c:v>18878</c:v>
                </c:pt>
                <c:pt idx="1199">
                  <c:v>18934</c:v>
                </c:pt>
                <c:pt idx="1200">
                  <c:v>19045</c:v>
                </c:pt>
                <c:pt idx="1201">
                  <c:v>19353</c:v>
                </c:pt>
                <c:pt idx="1202">
                  <c:v>19353</c:v>
                </c:pt>
                <c:pt idx="1203">
                  <c:v>19416</c:v>
                </c:pt>
                <c:pt idx="1204">
                  <c:v>19436</c:v>
                </c:pt>
                <c:pt idx="1205">
                  <c:v>19451</c:v>
                </c:pt>
                <c:pt idx="1206">
                  <c:v>19597</c:v>
                </c:pt>
                <c:pt idx="1207">
                  <c:v>19597</c:v>
                </c:pt>
                <c:pt idx="1208">
                  <c:v>19597</c:v>
                </c:pt>
                <c:pt idx="1209">
                  <c:v>19597</c:v>
                </c:pt>
                <c:pt idx="1210">
                  <c:v>19638</c:v>
                </c:pt>
                <c:pt idx="1211">
                  <c:v>19671</c:v>
                </c:pt>
                <c:pt idx="1212">
                  <c:v>19693</c:v>
                </c:pt>
                <c:pt idx="1213">
                  <c:v>19712</c:v>
                </c:pt>
                <c:pt idx="1214">
                  <c:v>19712</c:v>
                </c:pt>
                <c:pt idx="1215">
                  <c:v>19712</c:v>
                </c:pt>
                <c:pt idx="1216">
                  <c:v>19955</c:v>
                </c:pt>
                <c:pt idx="1217">
                  <c:v>19955</c:v>
                </c:pt>
                <c:pt idx="1218">
                  <c:v>19957</c:v>
                </c:pt>
                <c:pt idx="1219">
                  <c:v>19957</c:v>
                </c:pt>
                <c:pt idx="1220">
                  <c:v>20043</c:v>
                </c:pt>
                <c:pt idx="1221">
                  <c:v>20043</c:v>
                </c:pt>
                <c:pt idx="1222">
                  <c:v>20043</c:v>
                </c:pt>
                <c:pt idx="1223">
                  <c:v>20079</c:v>
                </c:pt>
                <c:pt idx="1224">
                  <c:v>20081</c:v>
                </c:pt>
                <c:pt idx="1225">
                  <c:v>20099</c:v>
                </c:pt>
                <c:pt idx="1226">
                  <c:v>20112</c:v>
                </c:pt>
                <c:pt idx="1227">
                  <c:v>20114</c:v>
                </c:pt>
                <c:pt idx="1228">
                  <c:v>20123</c:v>
                </c:pt>
                <c:pt idx="1229">
                  <c:v>20123</c:v>
                </c:pt>
                <c:pt idx="1230">
                  <c:v>20132</c:v>
                </c:pt>
                <c:pt idx="1231">
                  <c:v>20145</c:v>
                </c:pt>
                <c:pt idx="1232">
                  <c:v>20154</c:v>
                </c:pt>
                <c:pt idx="1233">
                  <c:v>20263.5</c:v>
                </c:pt>
                <c:pt idx="1234">
                  <c:v>20313</c:v>
                </c:pt>
                <c:pt idx="1235">
                  <c:v>20313</c:v>
                </c:pt>
                <c:pt idx="1236">
                  <c:v>20315</c:v>
                </c:pt>
                <c:pt idx="1237">
                  <c:v>20315</c:v>
                </c:pt>
                <c:pt idx="1238">
                  <c:v>20315</c:v>
                </c:pt>
                <c:pt idx="1239">
                  <c:v>20362</c:v>
                </c:pt>
                <c:pt idx="1240">
                  <c:v>20362</c:v>
                </c:pt>
                <c:pt idx="1241">
                  <c:v>20362</c:v>
                </c:pt>
                <c:pt idx="1242">
                  <c:v>20504</c:v>
                </c:pt>
                <c:pt idx="1243">
                  <c:v>20688</c:v>
                </c:pt>
                <c:pt idx="1244">
                  <c:v>20820</c:v>
                </c:pt>
                <c:pt idx="1245">
                  <c:v>21066</c:v>
                </c:pt>
                <c:pt idx="1246">
                  <c:v>21333</c:v>
                </c:pt>
                <c:pt idx="1247">
                  <c:v>21334</c:v>
                </c:pt>
                <c:pt idx="1248">
                  <c:v>21334</c:v>
                </c:pt>
                <c:pt idx="1249">
                  <c:v>21428</c:v>
                </c:pt>
                <c:pt idx="1250">
                  <c:v>21429.5</c:v>
                </c:pt>
                <c:pt idx="1251">
                  <c:v>21494</c:v>
                </c:pt>
                <c:pt idx="1252">
                  <c:v>21494</c:v>
                </c:pt>
                <c:pt idx="1253">
                  <c:v>21494</c:v>
                </c:pt>
                <c:pt idx="1254">
                  <c:v>21494</c:v>
                </c:pt>
                <c:pt idx="1255">
                  <c:v>21513</c:v>
                </c:pt>
                <c:pt idx="1256">
                  <c:v>21556.5</c:v>
                </c:pt>
                <c:pt idx="1257">
                  <c:v>21667</c:v>
                </c:pt>
                <c:pt idx="1258">
                  <c:v>21731</c:v>
                </c:pt>
                <c:pt idx="1259">
                  <c:v>22002.5</c:v>
                </c:pt>
                <c:pt idx="1260">
                  <c:v>22104</c:v>
                </c:pt>
                <c:pt idx="1261">
                  <c:v>22123.5</c:v>
                </c:pt>
                <c:pt idx="1262">
                  <c:v>22169.5</c:v>
                </c:pt>
                <c:pt idx="1263">
                  <c:v>22177</c:v>
                </c:pt>
                <c:pt idx="1264">
                  <c:v>22184.5</c:v>
                </c:pt>
                <c:pt idx="1265">
                  <c:v>22184.5</c:v>
                </c:pt>
                <c:pt idx="1266">
                  <c:v>22226.5</c:v>
                </c:pt>
                <c:pt idx="1267">
                  <c:v>22254</c:v>
                </c:pt>
                <c:pt idx="1268">
                  <c:v>22323.5</c:v>
                </c:pt>
                <c:pt idx="1269">
                  <c:v>22338.5</c:v>
                </c:pt>
                <c:pt idx="1270">
                  <c:v>22367.5</c:v>
                </c:pt>
                <c:pt idx="1271">
                  <c:v>22368</c:v>
                </c:pt>
                <c:pt idx="1272">
                  <c:v>22386</c:v>
                </c:pt>
                <c:pt idx="1273">
                  <c:v>22388</c:v>
                </c:pt>
                <c:pt idx="1274">
                  <c:v>22419</c:v>
                </c:pt>
                <c:pt idx="1275">
                  <c:v>22618</c:v>
                </c:pt>
                <c:pt idx="1276">
                  <c:v>22624</c:v>
                </c:pt>
                <c:pt idx="1277">
                  <c:v>22743</c:v>
                </c:pt>
                <c:pt idx="1278">
                  <c:v>23079</c:v>
                </c:pt>
                <c:pt idx="1279">
                  <c:v>23579</c:v>
                </c:pt>
                <c:pt idx="1280">
                  <c:v>23595</c:v>
                </c:pt>
                <c:pt idx="1281">
                  <c:v>23597</c:v>
                </c:pt>
                <c:pt idx="1282">
                  <c:v>24045</c:v>
                </c:pt>
                <c:pt idx="1283">
                  <c:v>24045</c:v>
                </c:pt>
                <c:pt idx="1284">
                  <c:v>24158</c:v>
                </c:pt>
                <c:pt idx="1285">
                  <c:v>24176.5</c:v>
                </c:pt>
                <c:pt idx="1286">
                  <c:v>24218.5</c:v>
                </c:pt>
                <c:pt idx="1287">
                  <c:v>24264.5</c:v>
                </c:pt>
                <c:pt idx="1288">
                  <c:v>24281</c:v>
                </c:pt>
                <c:pt idx="1289">
                  <c:v>24342</c:v>
                </c:pt>
                <c:pt idx="1290">
                  <c:v>24410</c:v>
                </c:pt>
                <c:pt idx="1291">
                  <c:v>24741</c:v>
                </c:pt>
                <c:pt idx="1292">
                  <c:v>24977</c:v>
                </c:pt>
                <c:pt idx="1293">
                  <c:v>25435</c:v>
                </c:pt>
                <c:pt idx="1294">
                  <c:v>25506</c:v>
                </c:pt>
                <c:pt idx="1295">
                  <c:v>25517</c:v>
                </c:pt>
                <c:pt idx="1296">
                  <c:v>25587</c:v>
                </c:pt>
                <c:pt idx="1297">
                  <c:v>25987</c:v>
                </c:pt>
                <c:pt idx="1298">
                  <c:v>26303</c:v>
                </c:pt>
                <c:pt idx="1299">
                  <c:v>26303</c:v>
                </c:pt>
                <c:pt idx="1300">
                  <c:v>26314</c:v>
                </c:pt>
                <c:pt idx="1301">
                  <c:v>26314</c:v>
                </c:pt>
                <c:pt idx="1302">
                  <c:v>26677.5</c:v>
                </c:pt>
                <c:pt idx="1303">
                  <c:v>26845</c:v>
                </c:pt>
                <c:pt idx="1304">
                  <c:v>26847</c:v>
                </c:pt>
                <c:pt idx="1305">
                  <c:v>26865</c:v>
                </c:pt>
                <c:pt idx="1306">
                  <c:v>27399</c:v>
                </c:pt>
                <c:pt idx="1307">
                  <c:v>27402.5</c:v>
                </c:pt>
                <c:pt idx="1308">
                  <c:v>27440</c:v>
                </c:pt>
                <c:pt idx="1309">
                  <c:v>27493</c:v>
                </c:pt>
                <c:pt idx="1310">
                  <c:v>27504</c:v>
                </c:pt>
                <c:pt idx="1311">
                  <c:v>27583</c:v>
                </c:pt>
                <c:pt idx="1312">
                  <c:v>27599</c:v>
                </c:pt>
                <c:pt idx="1313">
                  <c:v>27995.5</c:v>
                </c:pt>
                <c:pt idx="1314">
                  <c:v>27996</c:v>
                </c:pt>
                <c:pt idx="1315">
                  <c:v>27999.5</c:v>
                </c:pt>
                <c:pt idx="1316">
                  <c:v>28002</c:v>
                </c:pt>
                <c:pt idx="1317">
                  <c:v>28086</c:v>
                </c:pt>
                <c:pt idx="1318">
                  <c:v>28222</c:v>
                </c:pt>
                <c:pt idx="1319">
                  <c:v>28238</c:v>
                </c:pt>
                <c:pt idx="1320">
                  <c:v>28366.5</c:v>
                </c:pt>
                <c:pt idx="1321">
                  <c:v>28367</c:v>
                </c:pt>
                <c:pt idx="1322">
                  <c:v>28685</c:v>
                </c:pt>
                <c:pt idx="1323">
                  <c:v>28837</c:v>
                </c:pt>
                <c:pt idx="1324">
                  <c:v>29500</c:v>
                </c:pt>
                <c:pt idx="1325">
                  <c:v>30150</c:v>
                </c:pt>
                <c:pt idx="1326">
                  <c:v>30298</c:v>
                </c:pt>
                <c:pt idx="1327">
                  <c:v>30352</c:v>
                </c:pt>
                <c:pt idx="1328">
                  <c:v>30405</c:v>
                </c:pt>
                <c:pt idx="1329">
                  <c:v>30462</c:v>
                </c:pt>
                <c:pt idx="1330">
                  <c:v>30792</c:v>
                </c:pt>
                <c:pt idx="1331">
                  <c:v>30855</c:v>
                </c:pt>
                <c:pt idx="1332">
                  <c:v>30860.5</c:v>
                </c:pt>
                <c:pt idx="1333">
                  <c:v>30862.5</c:v>
                </c:pt>
                <c:pt idx="1334">
                  <c:v>31000</c:v>
                </c:pt>
                <c:pt idx="1335">
                  <c:v>31062</c:v>
                </c:pt>
                <c:pt idx="1336">
                  <c:v>31540</c:v>
                </c:pt>
                <c:pt idx="1337">
                  <c:v>31571</c:v>
                </c:pt>
                <c:pt idx="1338">
                  <c:v>31716</c:v>
                </c:pt>
                <c:pt idx="1339">
                  <c:v>32280</c:v>
                </c:pt>
                <c:pt idx="1340">
                  <c:v>32298</c:v>
                </c:pt>
              </c:numCache>
            </c:numRef>
          </c:xVal>
          <c:yVal>
            <c:numRef>
              <c:f>Active!$N$21:$N$1844</c:f>
              <c:numCache>
                <c:formatCode>General</c:formatCode>
                <c:ptCount val="1824"/>
                <c:pt idx="1272">
                  <c:v>3.5471251465238156E-3</c:v>
                </c:pt>
                <c:pt idx="1273">
                  <c:v>3.5448164545423613E-3</c:v>
                </c:pt>
                <c:pt idx="1274">
                  <c:v>3.5090317288298083E-3</c:v>
                </c:pt>
                <c:pt idx="1275">
                  <c:v>3.2793168766750251E-3</c:v>
                </c:pt>
                <c:pt idx="1276">
                  <c:v>3.2723908007306589E-3</c:v>
                </c:pt>
                <c:pt idx="1277">
                  <c:v>3.1350236278340771E-3</c:v>
                </c:pt>
                <c:pt idx="1278">
                  <c:v>2.7471633749496169E-3</c:v>
                </c:pt>
                <c:pt idx="1279">
                  <c:v>2.1699903795858386E-3</c:v>
                </c:pt>
                <c:pt idx="1280">
                  <c:v>2.1515208437341976E-3</c:v>
                </c:pt>
                <c:pt idx="1281">
                  <c:v>2.1492121517527434E-3</c:v>
                </c:pt>
                <c:pt idx="1282">
                  <c:v>1.6320651479067964E-3</c:v>
                </c:pt>
                <c:pt idx="1283">
                  <c:v>1.6320651479067964E-3</c:v>
                </c:pt>
                <c:pt idx="1284">
                  <c:v>1.5016240509545808E-3</c:v>
                </c:pt>
                <c:pt idx="1285">
                  <c:v>1.4802686501261229E-3</c:v>
                </c:pt>
                <c:pt idx="1286">
                  <c:v>1.4317861185155628E-3</c:v>
                </c:pt>
                <c:pt idx="1287">
                  <c:v>1.3786862029420976E-3</c:v>
                </c:pt>
                <c:pt idx="1288">
                  <c:v>1.3596394940950905E-3</c:v>
                </c:pt>
                <c:pt idx="1289">
                  <c:v>1.2892243886607098E-3</c:v>
                </c:pt>
                <c:pt idx="1290">
                  <c:v>1.2107288612912374E-3</c:v>
                </c:pt>
                <c:pt idx="1291">
                  <c:v>8.2864033836041462E-4</c:v>
                </c:pt>
                <c:pt idx="1292">
                  <c:v>5.562146845487087E-4</c:v>
                </c:pt>
                <c:pt idx="1293">
                  <c:v>2.7524220795487053E-5</c:v>
                </c:pt>
                <c:pt idx="1294">
                  <c:v>-5.4434344546168412E-5</c:v>
                </c:pt>
                <c:pt idx="1295">
                  <c:v>-6.7132150444172006E-5</c:v>
                </c:pt>
                <c:pt idx="1296">
                  <c:v>-1.4793636979510208E-4</c:v>
                </c:pt>
                <c:pt idx="1297">
                  <c:v>-6.0967476608612611E-4</c:v>
                </c:pt>
                <c:pt idx="1298">
                  <c:v>-9.7444809915603336E-4</c:v>
                </c:pt>
                <c:pt idx="1299">
                  <c:v>-9.7444809915603336E-4</c:v>
                </c:pt>
                <c:pt idx="1300">
                  <c:v>-9.8714590505403696E-4</c:v>
                </c:pt>
                <c:pt idx="1301">
                  <c:v>-9.8714590505403696E-4</c:v>
                </c:pt>
                <c:pt idx="1302">
                  <c:v>-1.4067506726835044E-3</c:v>
                </c:pt>
                <c:pt idx="1303">
                  <c:v>-1.6001036261303718E-3</c:v>
                </c:pt>
                <c:pt idx="1304">
                  <c:v>-1.6024123181118261E-3</c:v>
                </c:pt>
                <c:pt idx="1305">
                  <c:v>-1.6231905459449213E-3</c:v>
                </c:pt>
                <c:pt idx="1306">
                  <c:v>-2.2396113049934427E-3</c:v>
                </c:pt>
                <c:pt idx="1307">
                  <c:v>-2.2436515159609885E-3</c:v>
                </c:pt>
                <c:pt idx="1308">
                  <c:v>-2.286939490613267E-3</c:v>
                </c:pt>
                <c:pt idx="1309">
                  <c:v>-2.3481198281218307E-3</c:v>
                </c:pt>
                <c:pt idx="1310">
                  <c:v>-2.3608176340198309E-3</c:v>
                </c:pt>
                <c:pt idx="1311">
                  <c:v>-2.4520109672873103E-3</c:v>
                </c:pt>
                <c:pt idx="1312">
                  <c:v>-2.4704805031389512E-3</c:v>
                </c:pt>
                <c:pt idx="1313">
                  <c:v>-2.9281786884624295E-3</c:v>
                </c:pt>
                <c:pt idx="1314">
                  <c:v>-2.9287558614577922E-3</c:v>
                </c:pt>
                <c:pt idx="1315">
                  <c:v>-2.932796072425338E-3</c:v>
                </c:pt>
                <c:pt idx="1316">
                  <c:v>-2.9356819374021584E-3</c:v>
                </c:pt>
                <c:pt idx="1317">
                  <c:v>-3.0326470006232717E-3</c:v>
                </c:pt>
                <c:pt idx="1318">
                  <c:v>-3.1896380553622233E-3</c:v>
                </c:pt>
                <c:pt idx="1319">
                  <c:v>-3.2081075912138643E-3</c:v>
                </c:pt>
                <c:pt idx="1320">
                  <c:v>-3.3564410510223547E-3</c:v>
                </c:pt>
                <c:pt idx="1321">
                  <c:v>-3.3570182240177174E-3</c:v>
                </c:pt>
                <c:pt idx="1322">
                  <c:v>-3.7241002490690789E-3</c:v>
                </c:pt>
                <c:pt idx="1323">
                  <c:v>-3.8995608396596715E-3</c:v>
                </c:pt>
                <c:pt idx="1324">
                  <c:v>-4.6648922315120425E-3</c:v>
                </c:pt>
                <c:pt idx="1325">
                  <c:v>-5.4152171254849557E-3</c:v>
                </c:pt>
                <c:pt idx="1326">
                  <c:v>-5.5860603321126329E-3</c:v>
                </c:pt>
                <c:pt idx="1327">
                  <c:v>-5.648395015611922E-3</c:v>
                </c:pt>
                <c:pt idx="1328">
                  <c:v>-5.7095753531204857E-3</c:v>
                </c:pt>
                <c:pt idx="1329">
                  <c:v>-5.7753730745919579E-3</c:v>
                </c:pt>
                <c:pt idx="1330">
                  <c:v>-6.1563072515320519E-3</c:v>
                </c:pt>
                <c:pt idx="1331">
                  <c:v>-6.2290310489478834E-3</c:v>
                </c:pt>
                <c:pt idx="1332">
                  <c:v>-6.2353799518968869E-3</c:v>
                </c:pt>
                <c:pt idx="1333">
                  <c:v>-6.2376886438783447E-3</c:v>
                </c:pt>
                <c:pt idx="1334">
                  <c:v>-6.3964112176033844E-3</c:v>
                </c:pt>
                <c:pt idx="1335">
                  <c:v>-6.4679806690284905E-3</c:v>
                </c:pt>
                <c:pt idx="1336">
                  <c:v>-7.0197580525962616E-3</c:v>
                </c:pt>
                <c:pt idx="1337">
                  <c:v>-7.0555427783088182E-3</c:v>
                </c:pt>
                <c:pt idx="1338">
                  <c:v>-7.2229229469643122E-3</c:v>
                </c:pt>
                <c:pt idx="1339">
                  <c:v>-7.8739740857346613E-3</c:v>
                </c:pt>
                <c:pt idx="1340">
                  <c:v>-7.894752313567753E-3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01B-40CE-8B8B-4A0049C67B3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Q. fit</c:v>
                </c:pt>
              </c:strCache>
            </c:strRef>
          </c:tx>
          <c:spPr>
            <a:ln w="28575">
              <a:noFill/>
            </a:ln>
          </c:spPr>
          <c:xVal>
            <c:numRef>
              <c:f>Active!$F$21:$F$1844</c:f>
              <c:numCache>
                <c:formatCode>General</c:formatCode>
                <c:ptCount val="1824"/>
                <c:pt idx="0">
                  <c:v>-50229</c:v>
                </c:pt>
                <c:pt idx="1">
                  <c:v>-49258</c:v>
                </c:pt>
                <c:pt idx="2">
                  <c:v>-48352</c:v>
                </c:pt>
                <c:pt idx="3">
                  <c:v>-47713</c:v>
                </c:pt>
                <c:pt idx="4">
                  <c:v>-46768</c:v>
                </c:pt>
                <c:pt idx="5">
                  <c:v>-46672.5</c:v>
                </c:pt>
                <c:pt idx="6">
                  <c:v>-46083</c:v>
                </c:pt>
                <c:pt idx="7">
                  <c:v>-45603.5</c:v>
                </c:pt>
                <c:pt idx="8">
                  <c:v>-45466</c:v>
                </c:pt>
                <c:pt idx="9">
                  <c:v>-45356</c:v>
                </c:pt>
                <c:pt idx="10">
                  <c:v>-44902</c:v>
                </c:pt>
                <c:pt idx="11">
                  <c:v>-44647</c:v>
                </c:pt>
                <c:pt idx="12">
                  <c:v>-44366</c:v>
                </c:pt>
                <c:pt idx="13">
                  <c:v>-44076</c:v>
                </c:pt>
                <c:pt idx="14">
                  <c:v>-44019</c:v>
                </c:pt>
                <c:pt idx="15">
                  <c:v>-43931</c:v>
                </c:pt>
                <c:pt idx="16">
                  <c:v>-43426</c:v>
                </c:pt>
                <c:pt idx="17">
                  <c:v>-42921</c:v>
                </c:pt>
                <c:pt idx="18">
                  <c:v>-42840</c:v>
                </c:pt>
                <c:pt idx="19">
                  <c:v>-42829</c:v>
                </c:pt>
                <c:pt idx="20">
                  <c:v>-42778</c:v>
                </c:pt>
                <c:pt idx="21">
                  <c:v>-41985</c:v>
                </c:pt>
                <c:pt idx="22">
                  <c:v>-41729</c:v>
                </c:pt>
                <c:pt idx="23">
                  <c:v>-41540</c:v>
                </c:pt>
                <c:pt idx="24">
                  <c:v>-41368</c:v>
                </c:pt>
                <c:pt idx="25">
                  <c:v>-40099</c:v>
                </c:pt>
                <c:pt idx="26">
                  <c:v>-40053</c:v>
                </c:pt>
                <c:pt idx="27">
                  <c:v>-39958</c:v>
                </c:pt>
                <c:pt idx="28">
                  <c:v>-38529.5</c:v>
                </c:pt>
                <c:pt idx="29">
                  <c:v>-38336</c:v>
                </c:pt>
                <c:pt idx="30">
                  <c:v>-38237</c:v>
                </c:pt>
                <c:pt idx="31">
                  <c:v>-38092</c:v>
                </c:pt>
                <c:pt idx="32">
                  <c:v>-38037</c:v>
                </c:pt>
                <c:pt idx="33">
                  <c:v>-37453</c:v>
                </c:pt>
                <c:pt idx="34">
                  <c:v>-37374</c:v>
                </c:pt>
                <c:pt idx="35">
                  <c:v>-37343</c:v>
                </c:pt>
                <c:pt idx="36">
                  <c:v>-36726</c:v>
                </c:pt>
                <c:pt idx="37">
                  <c:v>-36087</c:v>
                </c:pt>
                <c:pt idx="38">
                  <c:v>-36074</c:v>
                </c:pt>
                <c:pt idx="39">
                  <c:v>-36008</c:v>
                </c:pt>
                <c:pt idx="40">
                  <c:v>-34840</c:v>
                </c:pt>
                <c:pt idx="41">
                  <c:v>-34807</c:v>
                </c:pt>
                <c:pt idx="42">
                  <c:v>-34567</c:v>
                </c:pt>
                <c:pt idx="43">
                  <c:v>-33983</c:v>
                </c:pt>
                <c:pt idx="44">
                  <c:v>-33441</c:v>
                </c:pt>
                <c:pt idx="45">
                  <c:v>-33309</c:v>
                </c:pt>
                <c:pt idx="46">
                  <c:v>-32747</c:v>
                </c:pt>
                <c:pt idx="47">
                  <c:v>-32747</c:v>
                </c:pt>
                <c:pt idx="48">
                  <c:v>-32540</c:v>
                </c:pt>
                <c:pt idx="49">
                  <c:v>-32240</c:v>
                </c:pt>
                <c:pt idx="50">
                  <c:v>-32130</c:v>
                </c:pt>
                <c:pt idx="51">
                  <c:v>-31998</c:v>
                </c:pt>
                <c:pt idx="52">
                  <c:v>-31293</c:v>
                </c:pt>
                <c:pt idx="53">
                  <c:v>-31227</c:v>
                </c:pt>
                <c:pt idx="54">
                  <c:v>-30817</c:v>
                </c:pt>
                <c:pt idx="55">
                  <c:v>-30740</c:v>
                </c:pt>
                <c:pt idx="56">
                  <c:v>-30581</c:v>
                </c:pt>
                <c:pt idx="57">
                  <c:v>-30101</c:v>
                </c:pt>
                <c:pt idx="58">
                  <c:v>-29640</c:v>
                </c:pt>
                <c:pt idx="59">
                  <c:v>-29528</c:v>
                </c:pt>
                <c:pt idx="60">
                  <c:v>-29387</c:v>
                </c:pt>
                <c:pt idx="61">
                  <c:v>-29137.5</c:v>
                </c:pt>
                <c:pt idx="62">
                  <c:v>-28763</c:v>
                </c:pt>
                <c:pt idx="63">
                  <c:v>-28757</c:v>
                </c:pt>
                <c:pt idx="64">
                  <c:v>-28718.5</c:v>
                </c:pt>
                <c:pt idx="65">
                  <c:v>-28711</c:v>
                </c:pt>
                <c:pt idx="66">
                  <c:v>-28710</c:v>
                </c:pt>
                <c:pt idx="67">
                  <c:v>-28603</c:v>
                </c:pt>
                <c:pt idx="68">
                  <c:v>-28515</c:v>
                </c:pt>
                <c:pt idx="69">
                  <c:v>-28078</c:v>
                </c:pt>
                <c:pt idx="70">
                  <c:v>-27529</c:v>
                </c:pt>
                <c:pt idx="71">
                  <c:v>-27408</c:v>
                </c:pt>
                <c:pt idx="72">
                  <c:v>-27408</c:v>
                </c:pt>
                <c:pt idx="73">
                  <c:v>-26930</c:v>
                </c:pt>
                <c:pt idx="74">
                  <c:v>-26853</c:v>
                </c:pt>
                <c:pt idx="75">
                  <c:v>-26670</c:v>
                </c:pt>
                <c:pt idx="76">
                  <c:v>-26218</c:v>
                </c:pt>
                <c:pt idx="77">
                  <c:v>-26185</c:v>
                </c:pt>
                <c:pt idx="78">
                  <c:v>-26185</c:v>
                </c:pt>
                <c:pt idx="79">
                  <c:v>-26179</c:v>
                </c:pt>
                <c:pt idx="80">
                  <c:v>-26174</c:v>
                </c:pt>
                <c:pt idx="81">
                  <c:v>-26174</c:v>
                </c:pt>
                <c:pt idx="82">
                  <c:v>-26016</c:v>
                </c:pt>
                <c:pt idx="83">
                  <c:v>-25592</c:v>
                </c:pt>
                <c:pt idx="84">
                  <c:v>-25524</c:v>
                </c:pt>
                <c:pt idx="85">
                  <c:v>-25458</c:v>
                </c:pt>
                <c:pt idx="86">
                  <c:v>-25458</c:v>
                </c:pt>
                <c:pt idx="87">
                  <c:v>-25368</c:v>
                </c:pt>
                <c:pt idx="88">
                  <c:v>-25342</c:v>
                </c:pt>
                <c:pt idx="89">
                  <c:v>-24863</c:v>
                </c:pt>
                <c:pt idx="90">
                  <c:v>-24773</c:v>
                </c:pt>
                <c:pt idx="91">
                  <c:v>-24751</c:v>
                </c:pt>
                <c:pt idx="92">
                  <c:v>-24652</c:v>
                </c:pt>
                <c:pt idx="93">
                  <c:v>-24637</c:v>
                </c:pt>
                <c:pt idx="94">
                  <c:v>-24386</c:v>
                </c:pt>
                <c:pt idx="95">
                  <c:v>-24213</c:v>
                </c:pt>
                <c:pt idx="96">
                  <c:v>-24161</c:v>
                </c:pt>
                <c:pt idx="97">
                  <c:v>-24119</c:v>
                </c:pt>
                <c:pt idx="98">
                  <c:v>-23921</c:v>
                </c:pt>
                <c:pt idx="99">
                  <c:v>-23414</c:v>
                </c:pt>
                <c:pt idx="100">
                  <c:v>-23399</c:v>
                </c:pt>
                <c:pt idx="101">
                  <c:v>-23302</c:v>
                </c:pt>
                <c:pt idx="102">
                  <c:v>-22095.5</c:v>
                </c:pt>
                <c:pt idx="103">
                  <c:v>-22004</c:v>
                </c:pt>
                <c:pt idx="104">
                  <c:v>-21947</c:v>
                </c:pt>
                <c:pt idx="105">
                  <c:v>-21363</c:v>
                </c:pt>
                <c:pt idx="106">
                  <c:v>-20867</c:v>
                </c:pt>
                <c:pt idx="107">
                  <c:v>-20845</c:v>
                </c:pt>
                <c:pt idx="108">
                  <c:v>-20746</c:v>
                </c:pt>
                <c:pt idx="109">
                  <c:v>-20702</c:v>
                </c:pt>
                <c:pt idx="110">
                  <c:v>-20669</c:v>
                </c:pt>
                <c:pt idx="111">
                  <c:v>-20645</c:v>
                </c:pt>
                <c:pt idx="112">
                  <c:v>-20570</c:v>
                </c:pt>
                <c:pt idx="113">
                  <c:v>-19934.5</c:v>
                </c:pt>
                <c:pt idx="114">
                  <c:v>-19843</c:v>
                </c:pt>
                <c:pt idx="115">
                  <c:v>-19455</c:v>
                </c:pt>
                <c:pt idx="116">
                  <c:v>-19334</c:v>
                </c:pt>
                <c:pt idx="117">
                  <c:v>-18596</c:v>
                </c:pt>
                <c:pt idx="118">
                  <c:v>-16729</c:v>
                </c:pt>
                <c:pt idx="119">
                  <c:v>-16622</c:v>
                </c:pt>
                <c:pt idx="120">
                  <c:v>-16459</c:v>
                </c:pt>
                <c:pt idx="121">
                  <c:v>-15974</c:v>
                </c:pt>
                <c:pt idx="122">
                  <c:v>-15561</c:v>
                </c:pt>
                <c:pt idx="123">
                  <c:v>-12188</c:v>
                </c:pt>
                <c:pt idx="124">
                  <c:v>-11307</c:v>
                </c:pt>
                <c:pt idx="125">
                  <c:v>-10982</c:v>
                </c:pt>
                <c:pt idx="126">
                  <c:v>-10822</c:v>
                </c:pt>
                <c:pt idx="127">
                  <c:v>-9636</c:v>
                </c:pt>
                <c:pt idx="128">
                  <c:v>-9627</c:v>
                </c:pt>
                <c:pt idx="129">
                  <c:v>-9601</c:v>
                </c:pt>
                <c:pt idx="130">
                  <c:v>-9581</c:v>
                </c:pt>
                <c:pt idx="131">
                  <c:v>-8000</c:v>
                </c:pt>
                <c:pt idx="132">
                  <c:v>-7910</c:v>
                </c:pt>
                <c:pt idx="133">
                  <c:v>-7857</c:v>
                </c:pt>
                <c:pt idx="134">
                  <c:v>-7855</c:v>
                </c:pt>
                <c:pt idx="135">
                  <c:v>-7844</c:v>
                </c:pt>
                <c:pt idx="136">
                  <c:v>-7675</c:v>
                </c:pt>
                <c:pt idx="137">
                  <c:v>-7361</c:v>
                </c:pt>
                <c:pt idx="138">
                  <c:v>-7205</c:v>
                </c:pt>
                <c:pt idx="139">
                  <c:v>-6709</c:v>
                </c:pt>
                <c:pt idx="140">
                  <c:v>-6709</c:v>
                </c:pt>
                <c:pt idx="141">
                  <c:v>-6687</c:v>
                </c:pt>
                <c:pt idx="142">
                  <c:v>-6591</c:v>
                </c:pt>
                <c:pt idx="143">
                  <c:v>-6591</c:v>
                </c:pt>
                <c:pt idx="144">
                  <c:v>-6591</c:v>
                </c:pt>
                <c:pt idx="145">
                  <c:v>-6347</c:v>
                </c:pt>
                <c:pt idx="146">
                  <c:v>-6347</c:v>
                </c:pt>
                <c:pt idx="147">
                  <c:v>-6347</c:v>
                </c:pt>
                <c:pt idx="148">
                  <c:v>-6066</c:v>
                </c:pt>
                <c:pt idx="149">
                  <c:v>-6066</c:v>
                </c:pt>
                <c:pt idx="150">
                  <c:v>-6066</c:v>
                </c:pt>
                <c:pt idx="151">
                  <c:v>-6064</c:v>
                </c:pt>
                <c:pt idx="152">
                  <c:v>-6062</c:v>
                </c:pt>
                <c:pt idx="153">
                  <c:v>-6062</c:v>
                </c:pt>
                <c:pt idx="154">
                  <c:v>-6062</c:v>
                </c:pt>
                <c:pt idx="155">
                  <c:v>-6053</c:v>
                </c:pt>
                <c:pt idx="156">
                  <c:v>-6053</c:v>
                </c:pt>
                <c:pt idx="157">
                  <c:v>-6053</c:v>
                </c:pt>
                <c:pt idx="158">
                  <c:v>-5941</c:v>
                </c:pt>
                <c:pt idx="159">
                  <c:v>-5288</c:v>
                </c:pt>
                <c:pt idx="160">
                  <c:v>-5277</c:v>
                </c:pt>
                <c:pt idx="161">
                  <c:v>-5277</c:v>
                </c:pt>
                <c:pt idx="162">
                  <c:v>-5266</c:v>
                </c:pt>
                <c:pt idx="163">
                  <c:v>-5178</c:v>
                </c:pt>
                <c:pt idx="164">
                  <c:v>-4711</c:v>
                </c:pt>
                <c:pt idx="165">
                  <c:v>-4671</c:v>
                </c:pt>
                <c:pt idx="166">
                  <c:v>-4588</c:v>
                </c:pt>
                <c:pt idx="167">
                  <c:v>-4566</c:v>
                </c:pt>
                <c:pt idx="168">
                  <c:v>-4555</c:v>
                </c:pt>
                <c:pt idx="169">
                  <c:v>-4511</c:v>
                </c:pt>
                <c:pt idx="170">
                  <c:v>-4476</c:v>
                </c:pt>
                <c:pt idx="171">
                  <c:v>-4467</c:v>
                </c:pt>
                <c:pt idx="172">
                  <c:v>-4394</c:v>
                </c:pt>
                <c:pt idx="173">
                  <c:v>-4298</c:v>
                </c:pt>
                <c:pt idx="174">
                  <c:v>-4219</c:v>
                </c:pt>
                <c:pt idx="175">
                  <c:v>-4208</c:v>
                </c:pt>
                <c:pt idx="176">
                  <c:v>-4096</c:v>
                </c:pt>
                <c:pt idx="177">
                  <c:v>-4085</c:v>
                </c:pt>
                <c:pt idx="178">
                  <c:v>-4024</c:v>
                </c:pt>
                <c:pt idx="179">
                  <c:v>-4006</c:v>
                </c:pt>
                <c:pt idx="180">
                  <c:v>-3995</c:v>
                </c:pt>
                <c:pt idx="181">
                  <c:v>-3968</c:v>
                </c:pt>
                <c:pt idx="182">
                  <c:v>-3927</c:v>
                </c:pt>
                <c:pt idx="183">
                  <c:v>-3925</c:v>
                </c:pt>
                <c:pt idx="184">
                  <c:v>-3903</c:v>
                </c:pt>
                <c:pt idx="185">
                  <c:v>-3898</c:v>
                </c:pt>
                <c:pt idx="186">
                  <c:v>-3894</c:v>
                </c:pt>
                <c:pt idx="187">
                  <c:v>-3889</c:v>
                </c:pt>
                <c:pt idx="188">
                  <c:v>-3887</c:v>
                </c:pt>
                <c:pt idx="189">
                  <c:v>-3887</c:v>
                </c:pt>
                <c:pt idx="190">
                  <c:v>-3876</c:v>
                </c:pt>
                <c:pt idx="191">
                  <c:v>-3874</c:v>
                </c:pt>
                <c:pt idx="192">
                  <c:v>-3874</c:v>
                </c:pt>
                <c:pt idx="193">
                  <c:v>-3874</c:v>
                </c:pt>
                <c:pt idx="194">
                  <c:v>-3874</c:v>
                </c:pt>
                <c:pt idx="195">
                  <c:v>-3865</c:v>
                </c:pt>
                <c:pt idx="196">
                  <c:v>-3861</c:v>
                </c:pt>
                <c:pt idx="197">
                  <c:v>-3793</c:v>
                </c:pt>
                <c:pt idx="198">
                  <c:v>-3793</c:v>
                </c:pt>
                <c:pt idx="199">
                  <c:v>-3788</c:v>
                </c:pt>
                <c:pt idx="200">
                  <c:v>-3788</c:v>
                </c:pt>
                <c:pt idx="201">
                  <c:v>-3788</c:v>
                </c:pt>
                <c:pt idx="202">
                  <c:v>-3749</c:v>
                </c:pt>
                <c:pt idx="203">
                  <c:v>-3681</c:v>
                </c:pt>
                <c:pt idx="204">
                  <c:v>-3654</c:v>
                </c:pt>
                <c:pt idx="205">
                  <c:v>-3518</c:v>
                </c:pt>
                <c:pt idx="206">
                  <c:v>-3455</c:v>
                </c:pt>
                <c:pt idx="207">
                  <c:v>-3353</c:v>
                </c:pt>
                <c:pt idx="208">
                  <c:v>-3343</c:v>
                </c:pt>
                <c:pt idx="209">
                  <c:v>-3292</c:v>
                </c:pt>
                <c:pt idx="210">
                  <c:v>-3277</c:v>
                </c:pt>
                <c:pt idx="211">
                  <c:v>-3250</c:v>
                </c:pt>
                <c:pt idx="212">
                  <c:v>-3248</c:v>
                </c:pt>
                <c:pt idx="213">
                  <c:v>-3248</c:v>
                </c:pt>
                <c:pt idx="214">
                  <c:v>-3248</c:v>
                </c:pt>
                <c:pt idx="215">
                  <c:v>-3248</c:v>
                </c:pt>
                <c:pt idx="216">
                  <c:v>-3248</c:v>
                </c:pt>
                <c:pt idx="217">
                  <c:v>-3248</c:v>
                </c:pt>
                <c:pt idx="218">
                  <c:v>-3248</c:v>
                </c:pt>
                <c:pt idx="219">
                  <c:v>-3248</c:v>
                </c:pt>
                <c:pt idx="220">
                  <c:v>-3248</c:v>
                </c:pt>
                <c:pt idx="221">
                  <c:v>-3248</c:v>
                </c:pt>
                <c:pt idx="222">
                  <c:v>-3241</c:v>
                </c:pt>
                <c:pt idx="223">
                  <c:v>-3239</c:v>
                </c:pt>
                <c:pt idx="224">
                  <c:v>-3226</c:v>
                </c:pt>
                <c:pt idx="225">
                  <c:v>-3220.5</c:v>
                </c:pt>
                <c:pt idx="226">
                  <c:v>-3195</c:v>
                </c:pt>
                <c:pt idx="227">
                  <c:v>-3191</c:v>
                </c:pt>
                <c:pt idx="228">
                  <c:v>-3191</c:v>
                </c:pt>
                <c:pt idx="229">
                  <c:v>-3191</c:v>
                </c:pt>
                <c:pt idx="230">
                  <c:v>-3162</c:v>
                </c:pt>
                <c:pt idx="231">
                  <c:v>-3129</c:v>
                </c:pt>
                <c:pt idx="232">
                  <c:v>-3055</c:v>
                </c:pt>
                <c:pt idx="233">
                  <c:v>-2798</c:v>
                </c:pt>
                <c:pt idx="234">
                  <c:v>-2776</c:v>
                </c:pt>
                <c:pt idx="235">
                  <c:v>-2682</c:v>
                </c:pt>
                <c:pt idx="236">
                  <c:v>-2666</c:v>
                </c:pt>
                <c:pt idx="237">
                  <c:v>-2642</c:v>
                </c:pt>
                <c:pt idx="238">
                  <c:v>-2642</c:v>
                </c:pt>
                <c:pt idx="239">
                  <c:v>-2642</c:v>
                </c:pt>
                <c:pt idx="240">
                  <c:v>-2642</c:v>
                </c:pt>
                <c:pt idx="241">
                  <c:v>-2642</c:v>
                </c:pt>
                <c:pt idx="242">
                  <c:v>-2642</c:v>
                </c:pt>
                <c:pt idx="243">
                  <c:v>-2611</c:v>
                </c:pt>
                <c:pt idx="244">
                  <c:v>-2600</c:v>
                </c:pt>
                <c:pt idx="245">
                  <c:v>-2539</c:v>
                </c:pt>
                <c:pt idx="246">
                  <c:v>-2523</c:v>
                </c:pt>
                <c:pt idx="247">
                  <c:v>-2471</c:v>
                </c:pt>
                <c:pt idx="248">
                  <c:v>-2381</c:v>
                </c:pt>
                <c:pt idx="249">
                  <c:v>-2253</c:v>
                </c:pt>
                <c:pt idx="250">
                  <c:v>-2247</c:v>
                </c:pt>
                <c:pt idx="251">
                  <c:v>-2231</c:v>
                </c:pt>
                <c:pt idx="252">
                  <c:v>-2209</c:v>
                </c:pt>
                <c:pt idx="253">
                  <c:v>-2209</c:v>
                </c:pt>
                <c:pt idx="254">
                  <c:v>-2207</c:v>
                </c:pt>
                <c:pt idx="255">
                  <c:v>-2207</c:v>
                </c:pt>
                <c:pt idx="256">
                  <c:v>-2163</c:v>
                </c:pt>
                <c:pt idx="257">
                  <c:v>-2130</c:v>
                </c:pt>
                <c:pt idx="258">
                  <c:v>-2027</c:v>
                </c:pt>
                <c:pt idx="259">
                  <c:v>-2012</c:v>
                </c:pt>
                <c:pt idx="260">
                  <c:v>-1981</c:v>
                </c:pt>
                <c:pt idx="261">
                  <c:v>-1900</c:v>
                </c:pt>
                <c:pt idx="262">
                  <c:v>-1898</c:v>
                </c:pt>
                <c:pt idx="263">
                  <c:v>-1891</c:v>
                </c:pt>
                <c:pt idx="264">
                  <c:v>-1860</c:v>
                </c:pt>
                <c:pt idx="265">
                  <c:v>-1838</c:v>
                </c:pt>
                <c:pt idx="266">
                  <c:v>-1827</c:v>
                </c:pt>
                <c:pt idx="267">
                  <c:v>-1827</c:v>
                </c:pt>
                <c:pt idx="268">
                  <c:v>-1827</c:v>
                </c:pt>
                <c:pt idx="269">
                  <c:v>-1816</c:v>
                </c:pt>
                <c:pt idx="270">
                  <c:v>-1783</c:v>
                </c:pt>
                <c:pt idx="271">
                  <c:v>-1777</c:v>
                </c:pt>
                <c:pt idx="272">
                  <c:v>-1524</c:v>
                </c:pt>
                <c:pt idx="273">
                  <c:v>-1522</c:v>
                </c:pt>
                <c:pt idx="274">
                  <c:v>-1520</c:v>
                </c:pt>
                <c:pt idx="275">
                  <c:v>-1502</c:v>
                </c:pt>
                <c:pt idx="276">
                  <c:v>-1500</c:v>
                </c:pt>
                <c:pt idx="277">
                  <c:v>-1445</c:v>
                </c:pt>
                <c:pt idx="278">
                  <c:v>-1341</c:v>
                </c:pt>
                <c:pt idx="279">
                  <c:v>-1241</c:v>
                </c:pt>
                <c:pt idx="280">
                  <c:v>-1217</c:v>
                </c:pt>
                <c:pt idx="281">
                  <c:v>-1215</c:v>
                </c:pt>
                <c:pt idx="282">
                  <c:v>-1197</c:v>
                </c:pt>
                <c:pt idx="283">
                  <c:v>-1166</c:v>
                </c:pt>
                <c:pt idx="284">
                  <c:v>-1127</c:v>
                </c:pt>
                <c:pt idx="285">
                  <c:v>-1127</c:v>
                </c:pt>
                <c:pt idx="286">
                  <c:v>-1083</c:v>
                </c:pt>
                <c:pt idx="287">
                  <c:v>-933</c:v>
                </c:pt>
                <c:pt idx="288">
                  <c:v>-927</c:v>
                </c:pt>
                <c:pt idx="289">
                  <c:v>-907</c:v>
                </c:pt>
                <c:pt idx="290">
                  <c:v>-802</c:v>
                </c:pt>
                <c:pt idx="291">
                  <c:v>-671</c:v>
                </c:pt>
                <c:pt idx="292">
                  <c:v>-637</c:v>
                </c:pt>
                <c:pt idx="293">
                  <c:v>-633</c:v>
                </c:pt>
                <c:pt idx="294">
                  <c:v>-626</c:v>
                </c:pt>
                <c:pt idx="295">
                  <c:v>-602</c:v>
                </c:pt>
                <c:pt idx="296">
                  <c:v>-602</c:v>
                </c:pt>
                <c:pt idx="297">
                  <c:v>-591</c:v>
                </c:pt>
                <c:pt idx="298">
                  <c:v>-558</c:v>
                </c:pt>
                <c:pt idx="299">
                  <c:v>-543</c:v>
                </c:pt>
                <c:pt idx="300">
                  <c:v>-543</c:v>
                </c:pt>
                <c:pt idx="301">
                  <c:v>-538</c:v>
                </c:pt>
                <c:pt idx="302">
                  <c:v>-505</c:v>
                </c:pt>
                <c:pt idx="303">
                  <c:v>-488</c:v>
                </c:pt>
                <c:pt idx="304">
                  <c:v>-483</c:v>
                </c:pt>
                <c:pt idx="305">
                  <c:v>-470</c:v>
                </c:pt>
                <c:pt idx="306">
                  <c:v>-462</c:v>
                </c:pt>
                <c:pt idx="307">
                  <c:v>-439</c:v>
                </c:pt>
                <c:pt idx="308">
                  <c:v>-433</c:v>
                </c:pt>
                <c:pt idx="309">
                  <c:v>-429</c:v>
                </c:pt>
                <c:pt idx="310">
                  <c:v>-428</c:v>
                </c:pt>
                <c:pt idx="311">
                  <c:v>-424</c:v>
                </c:pt>
                <c:pt idx="312">
                  <c:v>-416</c:v>
                </c:pt>
                <c:pt idx="313">
                  <c:v>-416</c:v>
                </c:pt>
                <c:pt idx="314">
                  <c:v>-384</c:v>
                </c:pt>
                <c:pt idx="315">
                  <c:v>-376</c:v>
                </c:pt>
                <c:pt idx="316">
                  <c:v>-365</c:v>
                </c:pt>
                <c:pt idx="317">
                  <c:v>-348</c:v>
                </c:pt>
                <c:pt idx="318">
                  <c:v>-305</c:v>
                </c:pt>
                <c:pt idx="319">
                  <c:v>-302</c:v>
                </c:pt>
                <c:pt idx="320">
                  <c:v>-270</c:v>
                </c:pt>
                <c:pt idx="321">
                  <c:v>-257</c:v>
                </c:pt>
                <c:pt idx="322">
                  <c:v>-253</c:v>
                </c:pt>
                <c:pt idx="323">
                  <c:v>-216</c:v>
                </c:pt>
                <c:pt idx="324">
                  <c:v>-167</c:v>
                </c:pt>
                <c:pt idx="325">
                  <c:v>-159</c:v>
                </c:pt>
                <c:pt idx="326">
                  <c:v>-159</c:v>
                </c:pt>
                <c:pt idx="327">
                  <c:v>-159</c:v>
                </c:pt>
                <c:pt idx="328">
                  <c:v>-121</c:v>
                </c:pt>
                <c:pt idx="329">
                  <c:v>-108</c:v>
                </c:pt>
                <c:pt idx="330">
                  <c:v>-88</c:v>
                </c:pt>
                <c:pt idx="331">
                  <c:v>-79</c:v>
                </c:pt>
                <c:pt idx="332">
                  <c:v>-29</c:v>
                </c:pt>
                <c:pt idx="333">
                  <c:v>-27</c:v>
                </c:pt>
                <c:pt idx="334">
                  <c:v>-23</c:v>
                </c:pt>
                <c:pt idx="335">
                  <c:v>-18</c:v>
                </c:pt>
                <c:pt idx="336">
                  <c:v>-9</c:v>
                </c:pt>
                <c:pt idx="337">
                  <c:v>-9</c:v>
                </c:pt>
                <c:pt idx="338">
                  <c:v>-3</c:v>
                </c:pt>
                <c:pt idx="339">
                  <c:v>-1</c:v>
                </c:pt>
                <c:pt idx="340">
                  <c:v>0</c:v>
                </c:pt>
                <c:pt idx="341">
                  <c:v>8</c:v>
                </c:pt>
                <c:pt idx="342">
                  <c:v>8</c:v>
                </c:pt>
                <c:pt idx="343">
                  <c:v>10</c:v>
                </c:pt>
                <c:pt idx="344">
                  <c:v>13</c:v>
                </c:pt>
                <c:pt idx="345">
                  <c:v>19</c:v>
                </c:pt>
                <c:pt idx="346">
                  <c:v>68</c:v>
                </c:pt>
                <c:pt idx="347">
                  <c:v>70</c:v>
                </c:pt>
                <c:pt idx="348">
                  <c:v>81</c:v>
                </c:pt>
                <c:pt idx="349">
                  <c:v>81</c:v>
                </c:pt>
                <c:pt idx="350">
                  <c:v>81</c:v>
                </c:pt>
                <c:pt idx="351">
                  <c:v>114</c:v>
                </c:pt>
                <c:pt idx="352">
                  <c:v>122</c:v>
                </c:pt>
                <c:pt idx="353">
                  <c:v>129</c:v>
                </c:pt>
                <c:pt idx="354">
                  <c:v>129</c:v>
                </c:pt>
                <c:pt idx="355">
                  <c:v>131</c:v>
                </c:pt>
                <c:pt idx="356">
                  <c:v>156</c:v>
                </c:pt>
                <c:pt idx="357">
                  <c:v>162</c:v>
                </c:pt>
                <c:pt idx="358">
                  <c:v>221</c:v>
                </c:pt>
                <c:pt idx="359">
                  <c:v>292</c:v>
                </c:pt>
                <c:pt idx="360">
                  <c:v>301</c:v>
                </c:pt>
                <c:pt idx="361">
                  <c:v>301</c:v>
                </c:pt>
                <c:pt idx="362">
                  <c:v>323</c:v>
                </c:pt>
                <c:pt idx="363">
                  <c:v>329</c:v>
                </c:pt>
                <c:pt idx="364">
                  <c:v>331</c:v>
                </c:pt>
                <c:pt idx="365">
                  <c:v>382</c:v>
                </c:pt>
                <c:pt idx="366">
                  <c:v>437</c:v>
                </c:pt>
                <c:pt idx="367">
                  <c:v>487</c:v>
                </c:pt>
                <c:pt idx="368">
                  <c:v>540</c:v>
                </c:pt>
                <c:pt idx="369">
                  <c:v>546</c:v>
                </c:pt>
                <c:pt idx="370">
                  <c:v>557</c:v>
                </c:pt>
                <c:pt idx="371">
                  <c:v>568</c:v>
                </c:pt>
                <c:pt idx="372">
                  <c:v>573</c:v>
                </c:pt>
                <c:pt idx="373">
                  <c:v>601</c:v>
                </c:pt>
                <c:pt idx="374">
                  <c:v>630</c:v>
                </c:pt>
                <c:pt idx="375">
                  <c:v>647</c:v>
                </c:pt>
                <c:pt idx="376">
                  <c:v>663</c:v>
                </c:pt>
                <c:pt idx="377">
                  <c:v>663</c:v>
                </c:pt>
                <c:pt idx="378">
                  <c:v>663</c:v>
                </c:pt>
                <c:pt idx="379">
                  <c:v>671</c:v>
                </c:pt>
                <c:pt idx="380">
                  <c:v>674</c:v>
                </c:pt>
                <c:pt idx="381">
                  <c:v>674</c:v>
                </c:pt>
                <c:pt idx="382">
                  <c:v>674</c:v>
                </c:pt>
                <c:pt idx="383">
                  <c:v>674</c:v>
                </c:pt>
                <c:pt idx="384">
                  <c:v>680</c:v>
                </c:pt>
                <c:pt idx="385">
                  <c:v>680</c:v>
                </c:pt>
                <c:pt idx="386">
                  <c:v>722</c:v>
                </c:pt>
                <c:pt idx="387">
                  <c:v>733</c:v>
                </c:pt>
                <c:pt idx="388">
                  <c:v>735</c:v>
                </c:pt>
                <c:pt idx="389">
                  <c:v>740</c:v>
                </c:pt>
                <c:pt idx="390">
                  <c:v>742</c:v>
                </c:pt>
                <c:pt idx="391">
                  <c:v>753</c:v>
                </c:pt>
                <c:pt idx="392">
                  <c:v>757</c:v>
                </c:pt>
                <c:pt idx="393">
                  <c:v>762</c:v>
                </c:pt>
                <c:pt idx="394">
                  <c:v>773</c:v>
                </c:pt>
                <c:pt idx="395">
                  <c:v>773</c:v>
                </c:pt>
                <c:pt idx="396">
                  <c:v>775</c:v>
                </c:pt>
                <c:pt idx="397">
                  <c:v>775</c:v>
                </c:pt>
                <c:pt idx="398">
                  <c:v>775</c:v>
                </c:pt>
                <c:pt idx="399">
                  <c:v>794</c:v>
                </c:pt>
                <c:pt idx="400">
                  <c:v>794</c:v>
                </c:pt>
                <c:pt idx="401">
                  <c:v>819</c:v>
                </c:pt>
                <c:pt idx="402">
                  <c:v>828</c:v>
                </c:pt>
                <c:pt idx="403">
                  <c:v>828</c:v>
                </c:pt>
                <c:pt idx="404">
                  <c:v>840</c:v>
                </c:pt>
                <c:pt idx="405">
                  <c:v>850</c:v>
                </c:pt>
                <c:pt idx="406">
                  <c:v>873</c:v>
                </c:pt>
                <c:pt idx="407">
                  <c:v>882</c:v>
                </c:pt>
                <c:pt idx="408">
                  <c:v>883</c:v>
                </c:pt>
                <c:pt idx="409">
                  <c:v>885</c:v>
                </c:pt>
                <c:pt idx="410">
                  <c:v>898</c:v>
                </c:pt>
                <c:pt idx="411">
                  <c:v>907</c:v>
                </c:pt>
                <c:pt idx="412">
                  <c:v>907</c:v>
                </c:pt>
                <c:pt idx="413">
                  <c:v>980.5</c:v>
                </c:pt>
                <c:pt idx="414">
                  <c:v>995</c:v>
                </c:pt>
                <c:pt idx="415">
                  <c:v>1009</c:v>
                </c:pt>
                <c:pt idx="416">
                  <c:v>1009</c:v>
                </c:pt>
                <c:pt idx="417">
                  <c:v>1049</c:v>
                </c:pt>
                <c:pt idx="418">
                  <c:v>1196</c:v>
                </c:pt>
                <c:pt idx="419">
                  <c:v>1274.5</c:v>
                </c:pt>
                <c:pt idx="420">
                  <c:v>1278</c:v>
                </c:pt>
                <c:pt idx="421">
                  <c:v>1289</c:v>
                </c:pt>
                <c:pt idx="422">
                  <c:v>1308</c:v>
                </c:pt>
                <c:pt idx="423">
                  <c:v>1370</c:v>
                </c:pt>
                <c:pt idx="424">
                  <c:v>1374</c:v>
                </c:pt>
                <c:pt idx="425">
                  <c:v>1394</c:v>
                </c:pt>
                <c:pt idx="426">
                  <c:v>1409</c:v>
                </c:pt>
                <c:pt idx="427">
                  <c:v>1412</c:v>
                </c:pt>
                <c:pt idx="428">
                  <c:v>1412</c:v>
                </c:pt>
                <c:pt idx="429">
                  <c:v>1425</c:v>
                </c:pt>
                <c:pt idx="430">
                  <c:v>1467</c:v>
                </c:pt>
                <c:pt idx="431">
                  <c:v>1478</c:v>
                </c:pt>
                <c:pt idx="432">
                  <c:v>1480</c:v>
                </c:pt>
                <c:pt idx="433">
                  <c:v>1480</c:v>
                </c:pt>
                <c:pt idx="434">
                  <c:v>1480</c:v>
                </c:pt>
                <c:pt idx="435">
                  <c:v>1489</c:v>
                </c:pt>
                <c:pt idx="436">
                  <c:v>1524</c:v>
                </c:pt>
                <c:pt idx="437">
                  <c:v>1526</c:v>
                </c:pt>
                <c:pt idx="438">
                  <c:v>1533</c:v>
                </c:pt>
                <c:pt idx="439">
                  <c:v>1535</c:v>
                </c:pt>
                <c:pt idx="440">
                  <c:v>1546</c:v>
                </c:pt>
                <c:pt idx="441">
                  <c:v>1546</c:v>
                </c:pt>
                <c:pt idx="442">
                  <c:v>1579</c:v>
                </c:pt>
                <c:pt idx="443">
                  <c:v>1609</c:v>
                </c:pt>
                <c:pt idx="444">
                  <c:v>1621</c:v>
                </c:pt>
                <c:pt idx="445">
                  <c:v>1645</c:v>
                </c:pt>
                <c:pt idx="446">
                  <c:v>1678</c:v>
                </c:pt>
                <c:pt idx="447">
                  <c:v>1682</c:v>
                </c:pt>
                <c:pt idx="448">
                  <c:v>1737</c:v>
                </c:pt>
                <c:pt idx="449">
                  <c:v>1737</c:v>
                </c:pt>
                <c:pt idx="450">
                  <c:v>1737</c:v>
                </c:pt>
                <c:pt idx="451">
                  <c:v>1878.5</c:v>
                </c:pt>
                <c:pt idx="452">
                  <c:v>1903</c:v>
                </c:pt>
                <c:pt idx="453">
                  <c:v>2031</c:v>
                </c:pt>
                <c:pt idx="454">
                  <c:v>2040</c:v>
                </c:pt>
                <c:pt idx="455">
                  <c:v>2042</c:v>
                </c:pt>
                <c:pt idx="456">
                  <c:v>2051</c:v>
                </c:pt>
                <c:pt idx="457">
                  <c:v>2053</c:v>
                </c:pt>
                <c:pt idx="458">
                  <c:v>2055</c:v>
                </c:pt>
                <c:pt idx="459">
                  <c:v>2062</c:v>
                </c:pt>
                <c:pt idx="460">
                  <c:v>2073</c:v>
                </c:pt>
                <c:pt idx="461">
                  <c:v>2073</c:v>
                </c:pt>
                <c:pt idx="462">
                  <c:v>2073</c:v>
                </c:pt>
                <c:pt idx="463">
                  <c:v>2073</c:v>
                </c:pt>
                <c:pt idx="464">
                  <c:v>2075</c:v>
                </c:pt>
                <c:pt idx="465">
                  <c:v>2075</c:v>
                </c:pt>
                <c:pt idx="466">
                  <c:v>2075</c:v>
                </c:pt>
                <c:pt idx="467">
                  <c:v>2075</c:v>
                </c:pt>
                <c:pt idx="468">
                  <c:v>2075</c:v>
                </c:pt>
                <c:pt idx="469">
                  <c:v>2075</c:v>
                </c:pt>
                <c:pt idx="470">
                  <c:v>2075</c:v>
                </c:pt>
                <c:pt idx="471">
                  <c:v>2084</c:v>
                </c:pt>
                <c:pt idx="472">
                  <c:v>2103</c:v>
                </c:pt>
                <c:pt idx="473">
                  <c:v>2106</c:v>
                </c:pt>
                <c:pt idx="474">
                  <c:v>2145</c:v>
                </c:pt>
                <c:pt idx="475">
                  <c:v>2150</c:v>
                </c:pt>
                <c:pt idx="476">
                  <c:v>2152</c:v>
                </c:pt>
                <c:pt idx="477">
                  <c:v>2169</c:v>
                </c:pt>
                <c:pt idx="478">
                  <c:v>2196</c:v>
                </c:pt>
                <c:pt idx="479">
                  <c:v>2205</c:v>
                </c:pt>
                <c:pt idx="480">
                  <c:v>2207</c:v>
                </c:pt>
                <c:pt idx="481">
                  <c:v>2207</c:v>
                </c:pt>
                <c:pt idx="482">
                  <c:v>2238</c:v>
                </c:pt>
                <c:pt idx="483">
                  <c:v>2271</c:v>
                </c:pt>
                <c:pt idx="484">
                  <c:v>2273</c:v>
                </c:pt>
                <c:pt idx="485">
                  <c:v>2273</c:v>
                </c:pt>
                <c:pt idx="486">
                  <c:v>2310</c:v>
                </c:pt>
                <c:pt idx="487">
                  <c:v>2396</c:v>
                </c:pt>
                <c:pt idx="488">
                  <c:v>2501</c:v>
                </c:pt>
                <c:pt idx="489">
                  <c:v>2527</c:v>
                </c:pt>
                <c:pt idx="490">
                  <c:v>2578</c:v>
                </c:pt>
                <c:pt idx="491">
                  <c:v>2622</c:v>
                </c:pt>
                <c:pt idx="492">
                  <c:v>2622</c:v>
                </c:pt>
                <c:pt idx="493">
                  <c:v>2633</c:v>
                </c:pt>
                <c:pt idx="494">
                  <c:v>2723</c:v>
                </c:pt>
                <c:pt idx="495">
                  <c:v>2723</c:v>
                </c:pt>
                <c:pt idx="496">
                  <c:v>2723</c:v>
                </c:pt>
                <c:pt idx="497">
                  <c:v>2723</c:v>
                </c:pt>
                <c:pt idx="498">
                  <c:v>2723</c:v>
                </c:pt>
                <c:pt idx="499">
                  <c:v>2723</c:v>
                </c:pt>
                <c:pt idx="500">
                  <c:v>2723</c:v>
                </c:pt>
                <c:pt idx="501">
                  <c:v>2723</c:v>
                </c:pt>
                <c:pt idx="502">
                  <c:v>2731</c:v>
                </c:pt>
                <c:pt idx="503">
                  <c:v>2751</c:v>
                </c:pt>
                <c:pt idx="504">
                  <c:v>2762</c:v>
                </c:pt>
                <c:pt idx="505">
                  <c:v>2762</c:v>
                </c:pt>
                <c:pt idx="506">
                  <c:v>2764</c:v>
                </c:pt>
                <c:pt idx="507">
                  <c:v>2767</c:v>
                </c:pt>
                <c:pt idx="508">
                  <c:v>2767</c:v>
                </c:pt>
                <c:pt idx="509">
                  <c:v>2769</c:v>
                </c:pt>
                <c:pt idx="510">
                  <c:v>2811</c:v>
                </c:pt>
                <c:pt idx="511">
                  <c:v>2826</c:v>
                </c:pt>
                <c:pt idx="512">
                  <c:v>2844</c:v>
                </c:pt>
                <c:pt idx="513">
                  <c:v>2888</c:v>
                </c:pt>
                <c:pt idx="514">
                  <c:v>2901</c:v>
                </c:pt>
                <c:pt idx="515">
                  <c:v>2923</c:v>
                </c:pt>
                <c:pt idx="516">
                  <c:v>2940</c:v>
                </c:pt>
                <c:pt idx="517">
                  <c:v>2942</c:v>
                </c:pt>
                <c:pt idx="518">
                  <c:v>2969</c:v>
                </c:pt>
                <c:pt idx="519">
                  <c:v>2975</c:v>
                </c:pt>
                <c:pt idx="520">
                  <c:v>2991</c:v>
                </c:pt>
                <c:pt idx="521">
                  <c:v>2997</c:v>
                </c:pt>
                <c:pt idx="522">
                  <c:v>3043</c:v>
                </c:pt>
                <c:pt idx="523">
                  <c:v>3044</c:v>
                </c:pt>
                <c:pt idx="524">
                  <c:v>3050</c:v>
                </c:pt>
                <c:pt idx="525">
                  <c:v>3052</c:v>
                </c:pt>
                <c:pt idx="526">
                  <c:v>3221</c:v>
                </c:pt>
                <c:pt idx="527">
                  <c:v>3239</c:v>
                </c:pt>
                <c:pt idx="528">
                  <c:v>3282</c:v>
                </c:pt>
                <c:pt idx="529">
                  <c:v>3315</c:v>
                </c:pt>
                <c:pt idx="530">
                  <c:v>3335</c:v>
                </c:pt>
                <c:pt idx="531">
                  <c:v>3399</c:v>
                </c:pt>
                <c:pt idx="532">
                  <c:v>3419</c:v>
                </c:pt>
                <c:pt idx="533">
                  <c:v>3419</c:v>
                </c:pt>
                <c:pt idx="534">
                  <c:v>3419</c:v>
                </c:pt>
                <c:pt idx="535">
                  <c:v>3419</c:v>
                </c:pt>
                <c:pt idx="536">
                  <c:v>3430</c:v>
                </c:pt>
                <c:pt idx="537">
                  <c:v>3430</c:v>
                </c:pt>
                <c:pt idx="538">
                  <c:v>3430</c:v>
                </c:pt>
                <c:pt idx="539">
                  <c:v>3430</c:v>
                </c:pt>
                <c:pt idx="540">
                  <c:v>3441</c:v>
                </c:pt>
                <c:pt idx="541">
                  <c:v>3470.5</c:v>
                </c:pt>
                <c:pt idx="542">
                  <c:v>3470.5</c:v>
                </c:pt>
                <c:pt idx="543">
                  <c:v>3470.5</c:v>
                </c:pt>
                <c:pt idx="544">
                  <c:v>3472.5</c:v>
                </c:pt>
                <c:pt idx="545">
                  <c:v>3472.5</c:v>
                </c:pt>
                <c:pt idx="546">
                  <c:v>3474</c:v>
                </c:pt>
                <c:pt idx="547">
                  <c:v>3474</c:v>
                </c:pt>
                <c:pt idx="548">
                  <c:v>3474</c:v>
                </c:pt>
                <c:pt idx="549">
                  <c:v>3474</c:v>
                </c:pt>
                <c:pt idx="550">
                  <c:v>3474</c:v>
                </c:pt>
                <c:pt idx="551">
                  <c:v>3474</c:v>
                </c:pt>
                <c:pt idx="552">
                  <c:v>3474</c:v>
                </c:pt>
                <c:pt idx="553">
                  <c:v>3476</c:v>
                </c:pt>
                <c:pt idx="554">
                  <c:v>3479.5</c:v>
                </c:pt>
                <c:pt idx="555">
                  <c:v>3483</c:v>
                </c:pt>
                <c:pt idx="556">
                  <c:v>3483</c:v>
                </c:pt>
                <c:pt idx="557">
                  <c:v>3505</c:v>
                </c:pt>
                <c:pt idx="558">
                  <c:v>3518</c:v>
                </c:pt>
                <c:pt idx="559">
                  <c:v>3529</c:v>
                </c:pt>
                <c:pt idx="560">
                  <c:v>3573</c:v>
                </c:pt>
                <c:pt idx="561">
                  <c:v>3575</c:v>
                </c:pt>
                <c:pt idx="562">
                  <c:v>3617</c:v>
                </c:pt>
                <c:pt idx="563">
                  <c:v>3619</c:v>
                </c:pt>
                <c:pt idx="564">
                  <c:v>3650</c:v>
                </c:pt>
                <c:pt idx="565">
                  <c:v>3753</c:v>
                </c:pt>
                <c:pt idx="566">
                  <c:v>3753</c:v>
                </c:pt>
                <c:pt idx="567">
                  <c:v>3799</c:v>
                </c:pt>
                <c:pt idx="568">
                  <c:v>3869</c:v>
                </c:pt>
                <c:pt idx="569">
                  <c:v>3880</c:v>
                </c:pt>
                <c:pt idx="570">
                  <c:v>3884</c:v>
                </c:pt>
                <c:pt idx="571">
                  <c:v>3917</c:v>
                </c:pt>
                <c:pt idx="572">
                  <c:v>3963</c:v>
                </c:pt>
                <c:pt idx="573">
                  <c:v>4011</c:v>
                </c:pt>
                <c:pt idx="574">
                  <c:v>4022</c:v>
                </c:pt>
                <c:pt idx="575">
                  <c:v>4042</c:v>
                </c:pt>
                <c:pt idx="576">
                  <c:v>4080</c:v>
                </c:pt>
                <c:pt idx="577">
                  <c:v>4080</c:v>
                </c:pt>
                <c:pt idx="578">
                  <c:v>4080</c:v>
                </c:pt>
                <c:pt idx="579">
                  <c:v>4082</c:v>
                </c:pt>
                <c:pt idx="580">
                  <c:v>4082</c:v>
                </c:pt>
                <c:pt idx="581">
                  <c:v>4082</c:v>
                </c:pt>
                <c:pt idx="582">
                  <c:v>4082</c:v>
                </c:pt>
                <c:pt idx="583">
                  <c:v>4091</c:v>
                </c:pt>
                <c:pt idx="584">
                  <c:v>4091</c:v>
                </c:pt>
                <c:pt idx="585">
                  <c:v>4091</c:v>
                </c:pt>
                <c:pt idx="586">
                  <c:v>4091</c:v>
                </c:pt>
                <c:pt idx="587">
                  <c:v>4091</c:v>
                </c:pt>
                <c:pt idx="588">
                  <c:v>4091</c:v>
                </c:pt>
                <c:pt idx="589">
                  <c:v>4091</c:v>
                </c:pt>
                <c:pt idx="590">
                  <c:v>4091</c:v>
                </c:pt>
                <c:pt idx="591">
                  <c:v>4091</c:v>
                </c:pt>
                <c:pt idx="592">
                  <c:v>4091</c:v>
                </c:pt>
                <c:pt idx="593">
                  <c:v>4091</c:v>
                </c:pt>
                <c:pt idx="594">
                  <c:v>4091</c:v>
                </c:pt>
                <c:pt idx="595">
                  <c:v>4091</c:v>
                </c:pt>
                <c:pt idx="596">
                  <c:v>4091</c:v>
                </c:pt>
                <c:pt idx="597">
                  <c:v>4091</c:v>
                </c:pt>
                <c:pt idx="598">
                  <c:v>4091</c:v>
                </c:pt>
                <c:pt idx="599">
                  <c:v>4091</c:v>
                </c:pt>
                <c:pt idx="600">
                  <c:v>4091</c:v>
                </c:pt>
                <c:pt idx="601">
                  <c:v>4119</c:v>
                </c:pt>
                <c:pt idx="602">
                  <c:v>4134</c:v>
                </c:pt>
                <c:pt idx="603">
                  <c:v>4137</c:v>
                </c:pt>
                <c:pt idx="604">
                  <c:v>4137</c:v>
                </c:pt>
                <c:pt idx="605">
                  <c:v>4146</c:v>
                </c:pt>
                <c:pt idx="606">
                  <c:v>4147</c:v>
                </c:pt>
                <c:pt idx="607">
                  <c:v>4198</c:v>
                </c:pt>
                <c:pt idx="608">
                  <c:v>4198</c:v>
                </c:pt>
                <c:pt idx="609">
                  <c:v>4267</c:v>
                </c:pt>
                <c:pt idx="610">
                  <c:v>4280</c:v>
                </c:pt>
                <c:pt idx="611">
                  <c:v>4398</c:v>
                </c:pt>
                <c:pt idx="612">
                  <c:v>4459</c:v>
                </c:pt>
                <c:pt idx="613">
                  <c:v>4624</c:v>
                </c:pt>
                <c:pt idx="614">
                  <c:v>4629</c:v>
                </c:pt>
                <c:pt idx="615">
                  <c:v>4708</c:v>
                </c:pt>
                <c:pt idx="616">
                  <c:v>4774</c:v>
                </c:pt>
                <c:pt idx="617">
                  <c:v>4774</c:v>
                </c:pt>
                <c:pt idx="618">
                  <c:v>4774</c:v>
                </c:pt>
                <c:pt idx="619">
                  <c:v>4774</c:v>
                </c:pt>
                <c:pt idx="620">
                  <c:v>4774</c:v>
                </c:pt>
                <c:pt idx="621">
                  <c:v>4774</c:v>
                </c:pt>
                <c:pt idx="622">
                  <c:v>4774</c:v>
                </c:pt>
                <c:pt idx="623">
                  <c:v>4785</c:v>
                </c:pt>
                <c:pt idx="624">
                  <c:v>4787</c:v>
                </c:pt>
                <c:pt idx="625">
                  <c:v>4787</c:v>
                </c:pt>
                <c:pt idx="626">
                  <c:v>4787</c:v>
                </c:pt>
                <c:pt idx="627">
                  <c:v>4787</c:v>
                </c:pt>
                <c:pt idx="628">
                  <c:v>4787</c:v>
                </c:pt>
                <c:pt idx="629">
                  <c:v>4798</c:v>
                </c:pt>
                <c:pt idx="630">
                  <c:v>4798</c:v>
                </c:pt>
                <c:pt idx="631">
                  <c:v>4798</c:v>
                </c:pt>
                <c:pt idx="632">
                  <c:v>4798</c:v>
                </c:pt>
                <c:pt idx="633">
                  <c:v>4807</c:v>
                </c:pt>
                <c:pt idx="634">
                  <c:v>4813</c:v>
                </c:pt>
                <c:pt idx="635">
                  <c:v>4829</c:v>
                </c:pt>
                <c:pt idx="636">
                  <c:v>4829</c:v>
                </c:pt>
                <c:pt idx="637">
                  <c:v>4829</c:v>
                </c:pt>
                <c:pt idx="638">
                  <c:v>4829</c:v>
                </c:pt>
                <c:pt idx="639">
                  <c:v>4840</c:v>
                </c:pt>
                <c:pt idx="640">
                  <c:v>4842</c:v>
                </c:pt>
                <c:pt idx="641">
                  <c:v>4930</c:v>
                </c:pt>
                <c:pt idx="642">
                  <c:v>4939</c:v>
                </c:pt>
                <c:pt idx="643">
                  <c:v>4941</c:v>
                </c:pt>
                <c:pt idx="644">
                  <c:v>5130</c:v>
                </c:pt>
                <c:pt idx="645">
                  <c:v>5165</c:v>
                </c:pt>
                <c:pt idx="646">
                  <c:v>5230</c:v>
                </c:pt>
                <c:pt idx="647">
                  <c:v>5263</c:v>
                </c:pt>
                <c:pt idx="648">
                  <c:v>5279</c:v>
                </c:pt>
                <c:pt idx="649">
                  <c:v>5290</c:v>
                </c:pt>
                <c:pt idx="650">
                  <c:v>5312</c:v>
                </c:pt>
                <c:pt idx="651">
                  <c:v>5318</c:v>
                </c:pt>
                <c:pt idx="652">
                  <c:v>5325</c:v>
                </c:pt>
                <c:pt idx="653">
                  <c:v>5325</c:v>
                </c:pt>
                <c:pt idx="654">
                  <c:v>5375</c:v>
                </c:pt>
                <c:pt idx="655">
                  <c:v>5390</c:v>
                </c:pt>
                <c:pt idx="656">
                  <c:v>5448</c:v>
                </c:pt>
                <c:pt idx="657">
                  <c:v>5448</c:v>
                </c:pt>
                <c:pt idx="658">
                  <c:v>5448</c:v>
                </c:pt>
                <c:pt idx="659">
                  <c:v>5448</c:v>
                </c:pt>
                <c:pt idx="660">
                  <c:v>5448</c:v>
                </c:pt>
                <c:pt idx="661">
                  <c:v>5448</c:v>
                </c:pt>
                <c:pt idx="662">
                  <c:v>5459</c:v>
                </c:pt>
                <c:pt idx="663">
                  <c:v>5459</c:v>
                </c:pt>
                <c:pt idx="664">
                  <c:v>5461</c:v>
                </c:pt>
                <c:pt idx="665">
                  <c:v>5468</c:v>
                </c:pt>
                <c:pt idx="666">
                  <c:v>5468</c:v>
                </c:pt>
                <c:pt idx="667">
                  <c:v>5470</c:v>
                </c:pt>
                <c:pt idx="668">
                  <c:v>5474</c:v>
                </c:pt>
                <c:pt idx="669">
                  <c:v>5479</c:v>
                </c:pt>
                <c:pt idx="670">
                  <c:v>5481</c:v>
                </c:pt>
                <c:pt idx="671">
                  <c:v>5481</c:v>
                </c:pt>
                <c:pt idx="672">
                  <c:v>5483</c:v>
                </c:pt>
                <c:pt idx="673">
                  <c:v>5490</c:v>
                </c:pt>
                <c:pt idx="674">
                  <c:v>5496</c:v>
                </c:pt>
                <c:pt idx="675">
                  <c:v>5496</c:v>
                </c:pt>
                <c:pt idx="676">
                  <c:v>5497.5</c:v>
                </c:pt>
                <c:pt idx="677">
                  <c:v>5498</c:v>
                </c:pt>
                <c:pt idx="678">
                  <c:v>5503</c:v>
                </c:pt>
                <c:pt idx="679">
                  <c:v>5503</c:v>
                </c:pt>
                <c:pt idx="680">
                  <c:v>5505</c:v>
                </c:pt>
                <c:pt idx="681">
                  <c:v>5505</c:v>
                </c:pt>
                <c:pt idx="682">
                  <c:v>5506.5</c:v>
                </c:pt>
                <c:pt idx="683">
                  <c:v>5506.5</c:v>
                </c:pt>
                <c:pt idx="684">
                  <c:v>5512</c:v>
                </c:pt>
                <c:pt idx="685">
                  <c:v>5525</c:v>
                </c:pt>
                <c:pt idx="686">
                  <c:v>5528.5</c:v>
                </c:pt>
                <c:pt idx="687">
                  <c:v>5530.5</c:v>
                </c:pt>
                <c:pt idx="688">
                  <c:v>5536</c:v>
                </c:pt>
                <c:pt idx="689">
                  <c:v>5560</c:v>
                </c:pt>
                <c:pt idx="690">
                  <c:v>5648</c:v>
                </c:pt>
                <c:pt idx="691">
                  <c:v>5650</c:v>
                </c:pt>
                <c:pt idx="692">
                  <c:v>5760</c:v>
                </c:pt>
                <c:pt idx="693">
                  <c:v>6091</c:v>
                </c:pt>
                <c:pt idx="694">
                  <c:v>6091</c:v>
                </c:pt>
                <c:pt idx="695">
                  <c:v>6131</c:v>
                </c:pt>
                <c:pt idx="696">
                  <c:v>6151</c:v>
                </c:pt>
                <c:pt idx="697">
                  <c:v>6151</c:v>
                </c:pt>
                <c:pt idx="698">
                  <c:v>6153</c:v>
                </c:pt>
                <c:pt idx="699">
                  <c:v>6153</c:v>
                </c:pt>
                <c:pt idx="700">
                  <c:v>6156.5</c:v>
                </c:pt>
                <c:pt idx="701">
                  <c:v>6156.5</c:v>
                </c:pt>
                <c:pt idx="702">
                  <c:v>6241</c:v>
                </c:pt>
                <c:pt idx="703">
                  <c:v>6241</c:v>
                </c:pt>
                <c:pt idx="704">
                  <c:v>6241</c:v>
                </c:pt>
                <c:pt idx="705">
                  <c:v>6241</c:v>
                </c:pt>
                <c:pt idx="706">
                  <c:v>6291</c:v>
                </c:pt>
                <c:pt idx="707">
                  <c:v>6302</c:v>
                </c:pt>
                <c:pt idx="708">
                  <c:v>6361</c:v>
                </c:pt>
                <c:pt idx="709">
                  <c:v>6454</c:v>
                </c:pt>
                <c:pt idx="710">
                  <c:v>6476</c:v>
                </c:pt>
                <c:pt idx="711">
                  <c:v>6577</c:v>
                </c:pt>
                <c:pt idx="712">
                  <c:v>6577</c:v>
                </c:pt>
                <c:pt idx="713">
                  <c:v>6590</c:v>
                </c:pt>
                <c:pt idx="714">
                  <c:v>6612</c:v>
                </c:pt>
                <c:pt idx="715">
                  <c:v>6640</c:v>
                </c:pt>
                <c:pt idx="716">
                  <c:v>6656</c:v>
                </c:pt>
                <c:pt idx="717">
                  <c:v>6680</c:v>
                </c:pt>
                <c:pt idx="718">
                  <c:v>6724</c:v>
                </c:pt>
                <c:pt idx="719">
                  <c:v>6732</c:v>
                </c:pt>
                <c:pt idx="720">
                  <c:v>6741</c:v>
                </c:pt>
                <c:pt idx="721">
                  <c:v>6790</c:v>
                </c:pt>
                <c:pt idx="722">
                  <c:v>6790</c:v>
                </c:pt>
                <c:pt idx="723">
                  <c:v>6792</c:v>
                </c:pt>
                <c:pt idx="724">
                  <c:v>6792</c:v>
                </c:pt>
                <c:pt idx="725">
                  <c:v>6792</c:v>
                </c:pt>
                <c:pt idx="726">
                  <c:v>6792</c:v>
                </c:pt>
                <c:pt idx="727">
                  <c:v>6792</c:v>
                </c:pt>
                <c:pt idx="728">
                  <c:v>6792</c:v>
                </c:pt>
                <c:pt idx="729">
                  <c:v>6792</c:v>
                </c:pt>
                <c:pt idx="730">
                  <c:v>6792</c:v>
                </c:pt>
                <c:pt idx="731">
                  <c:v>6792</c:v>
                </c:pt>
                <c:pt idx="732">
                  <c:v>6792</c:v>
                </c:pt>
                <c:pt idx="733">
                  <c:v>6792</c:v>
                </c:pt>
                <c:pt idx="734">
                  <c:v>6792</c:v>
                </c:pt>
                <c:pt idx="735">
                  <c:v>6792</c:v>
                </c:pt>
                <c:pt idx="736">
                  <c:v>6792</c:v>
                </c:pt>
                <c:pt idx="737">
                  <c:v>6792</c:v>
                </c:pt>
                <c:pt idx="738">
                  <c:v>6794</c:v>
                </c:pt>
                <c:pt idx="739">
                  <c:v>6794</c:v>
                </c:pt>
                <c:pt idx="740">
                  <c:v>6794</c:v>
                </c:pt>
                <c:pt idx="741">
                  <c:v>6794</c:v>
                </c:pt>
                <c:pt idx="742">
                  <c:v>6794</c:v>
                </c:pt>
                <c:pt idx="743">
                  <c:v>6794</c:v>
                </c:pt>
                <c:pt idx="744">
                  <c:v>6794</c:v>
                </c:pt>
                <c:pt idx="745">
                  <c:v>6853</c:v>
                </c:pt>
                <c:pt idx="746">
                  <c:v>6858</c:v>
                </c:pt>
                <c:pt idx="747">
                  <c:v>6858</c:v>
                </c:pt>
                <c:pt idx="748">
                  <c:v>6858</c:v>
                </c:pt>
                <c:pt idx="749">
                  <c:v>6858</c:v>
                </c:pt>
                <c:pt idx="750">
                  <c:v>6875</c:v>
                </c:pt>
                <c:pt idx="751">
                  <c:v>6888</c:v>
                </c:pt>
                <c:pt idx="752">
                  <c:v>6913</c:v>
                </c:pt>
                <c:pt idx="753">
                  <c:v>6943</c:v>
                </c:pt>
                <c:pt idx="754">
                  <c:v>7013</c:v>
                </c:pt>
                <c:pt idx="755">
                  <c:v>7062</c:v>
                </c:pt>
                <c:pt idx="756">
                  <c:v>7121</c:v>
                </c:pt>
                <c:pt idx="757">
                  <c:v>7150</c:v>
                </c:pt>
                <c:pt idx="758">
                  <c:v>7154</c:v>
                </c:pt>
                <c:pt idx="759">
                  <c:v>7222</c:v>
                </c:pt>
                <c:pt idx="760">
                  <c:v>7270</c:v>
                </c:pt>
                <c:pt idx="761">
                  <c:v>7384</c:v>
                </c:pt>
                <c:pt idx="762">
                  <c:v>7385</c:v>
                </c:pt>
                <c:pt idx="763">
                  <c:v>7385</c:v>
                </c:pt>
                <c:pt idx="764">
                  <c:v>7431</c:v>
                </c:pt>
                <c:pt idx="765">
                  <c:v>7440</c:v>
                </c:pt>
                <c:pt idx="766">
                  <c:v>7440</c:v>
                </c:pt>
                <c:pt idx="767">
                  <c:v>7440</c:v>
                </c:pt>
                <c:pt idx="768">
                  <c:v>7440</c:v>
                </c:pt>
                <c:pt idx="769">
                  <c:v>7440</c:v>
                </c:pt>
                <c:pt idx="770">
                  <c:v>7442</c:v>
                </c:pt>
                <c:pt idx="771">
                  <c:v>7442</c:v>
                </c:pt>
                <c:pt idx="772">
                  <c:v>7442</c:v>
                </c:pt>
                <c:pt idx="773">
                  <c:v>7442</c:v>
                </c:pt>
                <c:pt idx="774">
                  <c:v>7464</c:v>
                </c:pt>
                <c:pt idx="775">
                  <c:v>7464</c:v>
                </c:pt>
                <c:pt idx="776">
                  <c:v>7488</c:v>
                </c:pt>
                <c:pt idx="777">
                  <c:v>7501</c:v>
                </c:pt>
                <c:pt idx="778">
                  <c:v>7602</c:v>
                </c:pt>
                <c:pt idx="779">
                  <c:v>7643</c:v>
                </c:pt>
                <c:pt idx="780">
                  <c:v>7648</c:v>
                </c:pt>
                <c:pt idx="781">
                  <c:v>7828</c:v>
                </c:pt>
                <c:pt idx="782">
                  <c:v>8011</c:v>
                </c:pt>
                <c:pt idx="783">
                  <c:v>8022</c:v>
                </c:pt>
                <c:pt idx="784">
                  <c:v>8090</c:v>
                </c:pt>
                <c:pt idx="785">
                  <c:v>8092</c:v>
                </c:pt>
                <c:pt idx="786">
                  <c:v>8147</c:v>
                </c:pt>
                <c:pt idx="787">
                  <c:v>8164</c:v>
                </c:pt>
                <c:pt idx="788">
                  <c:v>8189</c:v>
                </c:pt>
                <c:pt idx="789">
                  <c:v>8208</c:v>
                </c:pt>
                <c:pt idx="790">
                  <c:v>8470</c:v>
                </c:pt>
                <c:pt idx="791">
                  <c:v>8493</c:v>
                </c:pt>
                <c:pt idx="792">
                  <c:v>8685</c:v>
                </c:pt>
                <c:pt idx="793">
                  <c:v>8748</c:v>
                </c:pt>
                <c:pt idx="794">
                  <c:v>8762</c:v>
                </c:pt>
                <c:pt idx="795">
                  <c:v>8792</c:v>
                </c:pt>
                <c:pt idx="796">
                  <c:v>8795</c:v>
                </c:pt>
                <c:pt idx="797">
                  <c:v>8795</c:v>
                </c:pt>
                <c:pt idx="798">
                  <c:v>8795</c:v>
                </c:pt>
                <c:pt idx="799">
                  <c:v>8797</c:v>
                </c:pt>
                <c:pt idx="800">
                  <c:v>8797</c:v>
                </c:pt>
                <c:pt idx="801">
                  <c:v>8805</c:v>
                </c:pt>
                <c:pt idx="802">
                  <c:v>8808</c:v>
                </c:pt>
                <c:pt idx="803">
                  <c:v>8808</c:v>
                </c:pt>
                <c:pt idx="804">
                  <c:v>8808</c:v>
                </c:pt>
                <c:pt idx="805">
                  <c:v>8808</c:v>
                </c:pt>
                <c:pt idx="806">
                  <c:v>8808</c:v>
                </c:pt>
                <c:pt idx="807">
                  <c:v>8808</c:v>
                </c:pt>
                <c:pt idx="808">
                  <c:v>8808</c:v>
                </c:pt>
                <c:pt idx="809">
                  <c:v>8808</c:v>
                </c:pt>
                <c:pt idx="810">
                  <c:v>8808</c:v>
                </c:pt>
                <c:pt idx="811">
                  <c:v>8810</c:v>
                </c:pt>
                <c:pt idx="812">
                  <c:v>8836</c:v>
                </c:pt>
                <c:pt idx="813">
                  <c:v>8847</c:v>
                </c:pt>
                <c:pt idx="814">
                  <c:v>8902</c:v>
                </c:pt>
                <c:pt idx="815">
                  <c:v>8913</c:v>
                </c:pt>
                <c:pt idx="816">
                  <c:v>8913</c:v>
                </c:pt>
                <c:pt idx="817">
                  <c:v>8935</c:v>
                </c:pt>
                <c:pt idx="818">
                  <c:v>8942</c:v>
                </c:pt>
                <c:pt idx="819">
                  <c:v>8953</c:v>
                </c:pt>
                <c:pt idx="820">
                  <c:v>8953</c:v>
                </c:pt>
                <c:pt idx="821">
                  <c:v>8970</c:v>
                </c:pt>
                <c:pt idx="822">
                  <c:v>9107</c:v>
                </c:pt>
                <c:pt idx="823">
                  <c:v>9109</c:v>
                </c:pt>
                <c:pt idx="824">
                  <c:v>9120</c:v>
                </c:pt>
                <c:pt idx="825">
                  <c:v>9144</c:v>
                </c:pt>
                <c:pt idx="826">
                  <c:v>9148</c:v>
                </c:pt>
                <c:pt idx="827">
                  <c:v>9214</c:v>
                </c:pt>
                <c:pt idx="828">
                  <c:v>9291</c:v>
                </c:pt>
                <c:pt idx="829">
                  <c:v>9354</c:v>
                </c:pt>
                <c:pt idx="830">
                  <c:v>9403</c:v>
                </c:pt>
                <c:pt idx="831">
                  <c:v>9435</c:v>
                </c:pt>
                <c:pt idx="832">
                  <c:v>9435</c:v>
                </c:pt>
                <c:pt idx="833">
                  <c:v>9435</c:v>
                </c:pt>
                <c:pt idx="834">
                  <c:v>9447</c:v>
                </c:pt>
                <c:pt idx="835">
                  <c:v>9458</c:v>
                </c:pt>
                <c:pt idx="836">
                  <c:v>9464</c:v>
                </c:pt>
                <c:pt idx="837">
                  <c:v>9469</c:v>
                </c:pt>
                <c:pt idx="838">
                  <c:v>9480</c:v>
                </c:pt>
                <c:pt idx="839">
                  <c:v>9491</c:v>
                </c:pt>
                <c:pt idx="840">
                  <c:v>9541</c:v>
                </c:pt>
                <c:pt idx="841">
                  <c:v>9601</c:v>
                </c:pt>
                <c:pt idx="842">
                  <c:v>9656</c:v>
                </c:pt>
                <c:pt idx="843">
                  <c:v>9669</c:v>
                </c:pt>
                <c:pt idx="844">
                  <c:v>9691</c:v>
                </c:pt>
                <c:pt idx="845">
                  <c:v>9732</c:v>
                </c:pt>
                <c:pt idx="846">
                  <c:v>9798</c:v>
                </c:pt>
                <c:pt idx="847">
                  <c:v>9820</c:v>
                </c:pt>
                <c:pt idx="848">
                  <c:v>9825</c:v>
                </c:pt>
                <c:pt idx="849">
                  <c:v>10050</c:v>
                </c:pt>
                <c:pt idx="850">
                  <c:v>10050</c:v>
                </c:pt>
                <c:pt idx="851">
                  <c:v>10050</c:v>
                </c:pt>
                <c:pt idx="852">
                  <c:v>10097</c:v>
                </c:pt>
                <c:pt idx="853">
                  <c:v>10097</c:v>
                </c:pt>
                <c:pt idx="854">
                  <c:v>10110</c:v>
                </c:pt>
                <c:pt idx="855">
                  <c:v>10110</c:v>
                </c:pt>
                <c:pt idx="856">
                  <c:v>10110</c:v>
                </c:pt>
                <c:pt idx="857">
                  <c:v>10110</c:v>
                </c:pt>
                <c:pt idx="858">
                  <c:v>10110</c:v>
                </c:pt>
                <c:pt idx="859">
                  <c:v>10110</c:v>
                </c:pt>
                <c:pt idx="860">
                  <c:v>10119</c:v>
                </c:pt>
                <c:pt idx="861">
                  <c:v>10141</c:v>
                </c:pt>
                <c:pt idx="862">
                  <c:v>10141</c:v>
                </c:pt>
                <c:pt idx="863">
                  <c:v>10141</c:v>
                </c:pt>
                <c:pt idx="864">
                  <c:v>10141</c:v>
                </c:pt>
                <c:pt idx="865">
                  <c:v>10141</c:v>
                </c:pt>
                <c:pt idx="866">
                  <c:v>10141</c:v>
                </c:pt>
                <c:pt idx="867">
                  <c:v>10149</c:v>
                </c:pt>
                <c:pt idx="868">
                  <c:v>10149</c:v>
                </c:pt>
                <c:pt idx="869">
                  <c:v>10149</c:v>
                </c:pt>
                <c:pt idx="870">
                  <c:v>10165</c:v>
                </c:pt>
                <c:pt idx="871">
                  <c:v>10224</c:v>
                </c:pt>
                <c:pt idx="872">
                  <c:v>10308</c:v>
                </c:pt>
                <c:pt idx="873">
                  <c:v>10407</c:v>
                </c:pt>
                <c:pt idx="874">
                  <c:v>10407</c:v>
                </c:pt>
                <c:pt idx="875">
                  <c:v>10459</c:v>
                </c:pt>
                <c:pt idx="876">
                  <c:v>10472</c:v>
                </c:pt>
                <c:pt idx="877">
                  <c:v>10685</c:v>
                </c:pt>
                <c:pt idx="878">
                  <c:v>10689</c:v>
                </c:pt>
                <c:pt idx="879">
                  <c:v>10703</c:v>
                </c:pt>
                <c:pt idx="880">
                  <c:v>10703</c:v>
                </c:pt>
                <c:pt idx="881">
                  <c:v>10703</c:v>
                </c:pt>
                <c:pt idx="882">
                  <c:v>10707</c:v>
                </c:pt>
                <c:pt idx="883">
                  <c:v>10747</c:v>
                </c:pt>
                <c:pt idx="884">
                  <c:v>10747</c:v>
                </c:pt>
                <c:pt idx="885">
                  <c:v>10758</c:v>
                </c:pt>
                <c:pt idx="886">
                  <c:v>10771</c:v>
                </c:pt>
                <c:pt idx="887">
                  <c:v>10802</c:v>
                </c:pt>
                <c:pt idx="888">
                  <c:v>10804</c:v>
                </c:pt>
                <c:pt idx="889">
                  <c:v>10813</c:v>
                </c:pt>
                <c:pt idx="890">
                  <c:v>10813</c:v>
                </c:pt>
                <c:pt idx="891">
                  <c:v>10813</c:v>
                </c:pt>
                <c:pt idx="892">
                  <c:v>10813</c:v>
                </c:pt>
                <c:pt idx="893">
                  <c:v>10813</c:v>
                </c:pt>
                <c:pt idx="894">
                  <c:v>10813</c:v>
                </c:pt>
                <c:pt idx="895">
                  <c:v>10824</c:v>
                </c:pt>
                <c:pt idx="896">
                  <c:v>10824</c:v>
                </c:pt>
                <c:pt idx="897">
                  <c:v>10835</c:v>
                </c:pt>
                <c:pt idx="898">
                  <c:v>10835</c:v>
                </c:pt>
                <c:pt idx="899">
                  <c:v>10859</c:v>
                </c:pt>
                <c:pt idx="900">
                  <c:v>10868</c:v>
                </c:pt>
                <c:pt idx="901">
                  <c:v>10868</c:v>
                </c:pt>
                <c:pt idx="902">
                  <c:v>10868</c:v>
                </c:pt>
                <c:pt idx="903">
                  <c:v>10868</c:v>
                </c:pt>
                <c:pt idx="904">
                  <c:v>10873.5</c:v>
                </c:pt>
                <c:pt idx="905">
                  <c:v>10873.5</c:v>
                </c:pt>
                <c:pt idx="906">
                  <c:v>10877.5</c:v>
                </c:pt>
                <c:pt idx="907">
                  <c:v>10886.5</c:v>
                </c:pt>
                <c:pt idx="908">
                  <c:v>10886.5</c:v>
                </c:pt>
                <c:pt idx="909">
                  <c:v>10903</c:v>
                </c:pt>
                <c:pt idx="910">
                  <c:v>10905</c:v>
                </c:pt>
                <c:pt idx="911">
                  <c:v>10905</c:v>
                </c:pt>
                <c:pt idx="912">
                  <c:v>10947</c:v>
                </c:pt>
                <c:pt idx="913">
                  <c:v>10947</c:v>
                </c:pt>
                <c:pt idx="914">
                  <c:v>10947</c:v>
                </c:pt>
                <c:pt idx="915">
                  <c:v>10958</c:v>
                </c:pt>
                <c:pt idx="916">
                  <c:v>10958</c:v>
                </c:pt>
                <c:pt idx="917">
                  <c:v>10958</c:v>
                </c:pt>
                <c:pt idx="918">
                  <c:v>11030</c:v>
                </c:pt>
                <c:pt idx="919">
                  <c:v>11035</c:v>
                </c:pt>
                <c:pt idx="920">
                  <c:v>11035</c:v>
                </c:pt>
                <c:pt idx="921">
                  <c:v>11037</c:v>
                </c:pt>
                <c:pt idx="922">
                  <c:v>11037</c:v>
                </c:pt>
                <c:pt idx="923">
                  <c:v>11037</c:v>
                </c:pt>
                <c:pt idx="924">
                  <c:v>11298</c:v>
                </c:pt>
                <c:pt idx="925">
                  <c:v>11329</c:v>
                </c:pt>
                <c:pt idx="926">
                  <c:v>11329</c:v>
                </c:pt>
                <c:pt idx="927">
                  <c:v>11342</c:v>
                </c:pt>
                <c:pt idx="928">
                  <c:v>11397</c:v>
                </c:pt>
                <c:pt idx="929">
                  <c:v>11397</c:v>
                </c:pt>
                <c:pt idx="930">
                  <c:v>11397</c:v>
                </c:pt>
                <c:pt idx="931">
                  <c:v>11397</c:v>
                </c:pt>
                <c:pt idx="932">
                  <c:v>11397</c:v>
                </c:pt>
                <c:pt idx="933">
                  <c:v>11408</c:v>
                </c:pt>
                <c:pt idx="934">
                  <c:v>11413.5</c:v>
                </c:pt>
                <c:pt idx="935">
                  <c:v>11413.5</c:v>
                </c:pt>
                <c:pt idx="936">
                  <c:v>11430</c:v>
                </c:pt>
                <c:pt idx="937">
                  <c:v>11436</c:v>
                </c:pt>
                <c:pt idx="938">
                  <c:v>11436</c:v>
                </c:pt>
                <c:pt idx="939">
                  <c:v>11454</c:v>
                </c:pt>
                <c:pt idx="940">
                  <c:v>11454</c:v>
                </c:pt>
                <c:pt idx="941">
                  <c:v>11454</c:v>
                </c:pt>
                <c:pt idx="942">
                  <c:v>11454</c:v>
                </c:pt>
                <c:pt idx="943">
                  <c:v>11460</c:v>
                </c:pt>
                <c:pt idx="944">
                  <c:v>11460</c:v>
                </c:pt>
                <c:pt idx="945">
                  <c:v>11470.5</c:v>
                </c:pt>
                <c:pt idx="946">
                  <c:v>11470.5</c:v>
                </c:pt>
                <c:pt idx="947">
                  <c:v>11474</c:v>
                </c:pt>
                <c:pt idx="948">
                  <c:v>11474</c:v>
                </c:pt>
                <c:pt idx="949">
                  <c:v>11474</c:v>
                </c:pt>
                <c:pt idx="950">
                  <c:v>11487</c:v>
                </c:pt>
                <c:pt idx="951">
                  <c:v>11487</c:v>
                </c:pt>
                <c:pt idx="952">
                  <c:v>11487</c:v>
                </c:pt>
                <c:pt idx="953">
                  <c:v>11496</c:v>
                </c:pt>
                <c:pt idx="954">
                  <c:v>11509</c:v>
                </c:pt>
                <c:pt idx="955">
                  <c:v>11509</c:v>
                </c:pt>
                <c:pt idx="956">
                  <c:v>11509</c:v>
                </c:pt>
                <c:pt idx="957">
                  <c:v>11509</c:v>
                </c:pt>
                <c:pt idx="958">
                  <c:v>11509</c:v>
                </c:pt>
                <c:pt idx="959">
                  <c:v>11572</c:v>
                </c:pt>
                <c:pt idx="960">
                  <c:v>11641</c:v>
                </c:pt>
                <c:pt idx="961">
                  <c:v>11660</c:v>
                </c:pt>
                <c:pt idx="962">
                  <c:v>11707</c:v>
                </c:pt>
                <c:pt idx="963">
                  <c:v>11781</c:v>
                </c:pt>
                <c:pt idx="964">
                  <c:v>11959</c:v>
                </c:pt>
                <c:pt idx="965">
                  <c:v>11979</c:v>
                </c:pt>
                <c:pt idx="966">
                  <c:v>12064</c:v>
                </c:pt>
                <c:pt idx="967">
                  <c:v>12069</c:v>
                </c:pt>
                <c:pt idx="968">
                  <c:v>12104</c:v>
                </c:pt>
                <c:pt idx="969">
                  <c:v>12119</c:v>
                </c:pt>
                <c:pt idx="970">
                  <c:v>12159</c:v>
                </c:pt>
                <c:pt idx="971">
                  <c:v>12159</c:v>
                </c:pt>
                <c:pt idx="972">
                  <c:v>12159</c:v>
                </c:pt>
                <c:pt idx="973">
                  <c:v>12159</c:v>
                </c:pt>
                <c:pt idx="974">
                  <c:v>12159</c:v>
                </c:pt>
                <c:pt idx="975">
                  <c:v>12159</c:v>
                </c:pt>
                <c:pt idx="976">
                  <c:v>12168</c:v>
                </c:pt>
                <c:pt idx="977">
                  <c:v>12194</c:v>
                </c:pt>
                <c:pt idx="978">
                  <c:v>12200</c:v>
                </c:pt>
                <c:pt idx="979">
                  <c:v>12209</c:v>
                </c:pt>
                <c:pt idx="980">
                  <c:v>12258</c:v>
                </c:pt>
                <c:pt idx="981">
                  <c:v>12258</c:v>
                </c:pt>
                <c:pt idx="982">
                  <c:v>12258</c:v>
                </c:pt>
                <c:pt idx="983">
                  <c:v>12258</c:v>
                </c:pt>
                <c:pt idx="984">
                  <c:v>12258</c:v>
                </c:pt>
                <c:pt idx="985">
                  <c:v>12258</c:v>
                </c:pt>
                <c:pt idx="986">
                  <c:v>12259</c:v>
                </c:pt>
                <c:pt idx="987">
                  <c:v>12264</c:v>
                </c:pt>
                <c:pt idx="988">
                  <c:v>12334</c:v>
                </c:pt>
                <c:pt idx="989">
                  <c:v>12537</c:v>
                </c:pt>
                <c:pt idx="990">
                  <c:v>12574</c:v>
                </c:pt>
                <c:pt idx="991">
                  <c:v>12589</c:v>
                </c:pt>
                <c:pt idx="992">
                  <c:v>12730</c:v>
                </c:pt>
                <c:pt idx="993">
                  <c:v>12743</c:v>
                </c:pt>
                <c:pt idx="994">
                  <c:v>12807</c:v>
                </c:pt>
                <c:pt idx="995">
                  <c:v>12809</c:v>
                </c:pt>
                <c:pt idx="996">
                  <c:v>12809</c:v>
                </c:pt>
                <c:pt idx="997">
                  <c:v>12809</c:v>
                </c:pt>
                <c:pt idx="998">
                  <c:v>12809</c:v>
                </c:pt>
                <c:pt idx="999">
                  <c:v>13070</c:v>
                </c:pt>
                <c:pt idx="1000">
                  <c:v>13127</c:v>
                </c:pt>
                <c:pt idx="1001">
                  <c:v>13149</c:v>
                </c:pt>
                <c:pt idx="1002">
                  <c:v>13193</c:v>
                </c:pt>
                <c:pt idx="1003">
                  <c:v>13296</c:v>
                </c:pt>
                <c:pt idx="1004">
                  <c:v>13340</c:v>
                </c:pt>
                <c:pt idx="1005">
                  <c:v>13413</c:v>
                </c:pt>
                <c:pt idx="1006">
                  <c:v>13424</c:v>
                </c:pt>
                <c:pt idx="1007">
                  <c:v>13459</c:v>
                </c:pt>
                <c:pt idx="1008">
                  <c:v>13467</c:v>
                </c:pt>
                <c:pt idx="1009">
                  <c:v>13514</c:v>
                </c:pt>
                <c:pt idx="1010">
                  <c:v>13514</c:v>
                </c:pt>
                <c:pt idx="1011">
                  <c:v>13514</c:v>
                </c:pt>
                <c:pt idx="1012">
                  <c:v>13514</c:v>
                </c:pt>
                <c:pt idx="1013">
                  <c:v>13514</c:v>
                </c:pt>
                <c:pt idx="1014">
                  <c:v>13514</c:v>
                </c:pt>
                <c:pt idx="1015">
                  <c:v>13531</c:v>
                </c:pt>
                <c:pt idx="1016">
                  <c:v>13602</c:v>
                </c:pt>
                <c:pt idx="1017">
                  <c:v>13613</c:v>
                </c:pt>
                <c:pt idx="1018">
                  <c:v>13624</c:v>
                </c:pt>
                <c:pt idx="1019">
                  <c:v>13626</c:v>
                </c:pt>
                <c:pt idx="1020">
                  <c:v>13747</c:v>
                </c:pt>
                <c:pt idx="1021">
                  <c:v>13948</c:v>
                </c:pt>
                <c:pt idx="1022">
                  <c:v>13951</c:v>
                </c:pt>
                <c:pt idx="1023">
                  <c:v>14014</c:v>
                </c:pt>
                <c:pt idx="1024">
                  <c:v>14146</c:v>
                </c:pt>
                <c:pt idx="1025">
                  <c:v>14186</c:v>
                </c:pt>
                <c:pt idx="1026">
                  <c:v>14186</c:v>
                </c:pt>
                <c:pt idx="1027">
                  <c:v>14296</c:v>
                </c:pt>
                <c:pt idx="1028">
                  <c:v>14403</c:v>
                </c:pt>
                <c:pt idx="1029">
                  <c:v>14447</c:v>
                </c:pt>
                <c:pt idx="1030">
                  <c:v>14498</c:v>
                </c:pt>
                <c:pt idx="1031">
                  <c:v>14544</c:v>
                </c:pt>
                <c:pt idx="1032">
                  <c:v>14713</c:v>
                </c:pt>
                <c:pt idx="1033">
                  <c:v>14713</c:v>
                </c:pt>
                <c:pt idx="1034">
                  <c:v>14713</c:v>
                </c:pt>
                <c:pt idx="1035">
                  <c:v>14741</c:v>
                </c:pt>
                <c:pt idx="1036">
                  <c:v>14825</c:v>
                </c:pt>
                <c:pt idx="1037">
                  <c:v>14825</c:v>
                </c:pt>
                <c:pt idx="1038">
                  <c:v>14825</c:v>
                </c:pt>
                <c:pt idx="1039">
                  <c:v>14825</c:v>
                </c:pt>
                <c:pt idx="1040">
                  <c:v>14825</c:v>
                </c:pt>
                <c:pt idx="1041">
                  <c:v>14836</c:v>
                </c:pt>
                <c:pt idx="1042">
                  <c:v>14836</c:v>
                </c:pt>
                <c:pt idx="1043">
                  <c:v>14836</c:v>
                </c:pt>
                <c:pt idx="1044">
                  <c:v>14853</c:v>
                </c:pt>
                <c:pt idx="1045">
                  <c:v>14897</c:v>
                </c:pt>
                <c:pt idx="1046">
                  <c:v>14913</c:v>
                </c:pt>
                <c:pt idx="1047">
                  <c:v>14932</c:v>
                </c:pt>
                <c:pt idx="1048">
                  <c:v>14935</c:v>
                </c:pt>
                <c:pt idx="1049">
                  <c:v>14941</c:v>
                </c:pt>
                <c:pt idx="1050">
                  <c:v>14951.5</c:v>
                </c:pt>
                <c:pt idx="1051">
                  <c:v>14951.5</c:v>
                </c:pt>
                <c:pt idx="1052">
                  <c:v>14968</c:v>
                </c:pt>
                <c:pt idx="1053">
                  <c:v>14974</c:v>
                </c:pt>
                <c:pt idx="1054">
                  <c:v>14981</c:v>
                </c:pt>
                <c:pt idx="1055">
                  <c:v>14981</c:v>
                </c:pt>
                <c:pt idx="1056">
                  <c:v>14981</c:v>
                </c:pt>
                <c:pt idx="1057">
                  <c:v>15031</c:v>
                </c:pt>
                <c:pt idx="1058">
                  <c:v>15031</c:v>
                </c:pt>
                <c:pt idx="1059">
                  <c:v>15064</c:v>
                </c:pt>
                <c:pt idx="1060">
                  <c:v>15069</c:v>
                </c:pt>
                <c:pt idx="1061">
                  <c:v>15249</c:v>
                </c:pt>
                <c:pt idx="1062">
                  <c:v>15249</c:v>
                </c:pt>
                <c:pt idx="1063">
                  <c:v>15249</c:v>
                </c:pt>
                <c:pt idx="1064">
                  <c:v>15295</c:v>
                </c:pt>
                <c:pt idx="1065">
                  <c:v>15330</c:v>
                </c:pt>
                <c:pt idx="1066">
                  <c:v>15420</c:v>
                </c:pt>
                <c:pt idx="1067">
                  <c:v>15464</c:v>
                </c:pt>
                <c:pt idx="1068">
                  <c:v>15472</c:v>
                </c:pt>
                <c:pt idx="1069">
                  <c:v>15497</c:v>
                </c:pt>
                <c:pt idx="1070">
                  <c:v>15499</c:v>
                </c:pt>
                <c:pt idx="1071">
                  <c:v>15508</c:v>
                </c:pt>
                <c:pt idx="1072">
                  <c:v>15508</c:v>
                </c:pt>
                <c:pt idx="1073">
                  <c:v>15525</c:v>
                </c:pt>
                <c:pt idx="1074">
                  <c:v>15591</c:v>
                </c:pt>
                <c:pt idx="1075">
                  <c:v>15613</c:v>
                </c:pt>
                <c:pt idx="1076">
                  <c:v>15613</c:v>
                </c:pt>
                <c:pt idx="1077">
                  <c:v>15618</c:v>
                </c:pt>
                <c:pt idx="1078">
                  <c:v>15631</c:v>
                </c:pt>
                <c:pt idx="1079">
                  <c:v>15635</c:v>
                </c:pt>
                <c:pt idx="1080">
                  <c:v>15637</c:v>
                </c:pt>
                <c:pt idx="1081">
                  <c:v>15646</c:v>
                </c:pt>
                <c:pt idx="1082">
                  <c:v>15675</c:v>
                </c:pt>
                <c:pt idx="1083">
                  <c:v>15675</c:v>
                </c:pt>
                <c:pt idx="1084">
                  <c:v>15675</c:v>
                </c:pt>
                <c:pt idx="1085">
                  <c:v>15675</c:v>
                </c:pt>
                <c:pt idx="1086">
                  <c:v>15686</c:v>
                </c:pt>
                <c:pt idx="1087">
                  <c:v>15729</c:v>
                </c:pt>
                <c:pt idx="1088">
                  <c:v>15738</c:v>
                </c:pt>
                <c:pt idx="1089">
                  <c:v>15741</c:v>
                </c:pt>
                <c:pt idx="1090">
                  <c:v>15785</c:v>
                </c:pt>
                <c:pt idx="1091">
                  <c:v>15793</c:v>
                </c:pt>
                <c:pt idx="1092">
                  <c:v>15798</c:v>
                </c:pt>
                <c:pt idx="1093">
                  <c:v>16013</c:v>
                </c:pt>
                <c:pt idx="1094">
                  <c:v>16172</c:v>
                </c:pt>
                <c:pt idx="1095">
                  <c:v>16219</c:v>
                </c:pt>
                <c:pt idx="1096">
                  <c:v>16221</c:v>
                </c:pt>
                <c:pt idx="1097">
                  <c:v>16230</c:v>
                </c:pt>
                <c:pt idx="1098">
                  <c:v>16230</c:v>
                </c:pt>
                <c:pt idx="1099">
                  <c:v>16230</c:v>
                </c:pt>
                <c:pt idx="1100">
                  <c:v>16241</c:v>
                </c:pt>
                <c:pt idx="1101">
                  <c:v>16247</c:v>
                </c:pt>
                <c:pt idx="1102">
                  <c:v>16247</c:v>
                </c:pt>
                <c:pt idx="1103">
                  <c:v>16292</c:v>
                </c:pt>
                <c:pt idx="1104">
                  <c:v>16296</c:v>
                </c:pt>
                <c:pt idx="1105">
                  <c:v>16301</c:v>
                </c:pt>
                <c:pt idx="1106">
                  <c:v>16329</c:v>
                </c:pt>
                <c:pt idx="1107">
                  <c:v>16331</c:v>
                </c:pt>
                <c:pt idx="1108">
                  <c:v>16434</c:v>
                </c:pt>
                <c:pt idx="1109">
                  <c:v>16471</c:v>
                </c:pt>
                <c:pt idx="1110">
                  <c:v>16471</c:v>
                </c:pt>
                <c:pt idx="1111">
                  <c:v>16654</c:v>
                </c:pt>
                <c:pt idx="1112">
                  <c:v>16753</c:v>
                </c:pt>
                <c:pt idx="1113">
                  <c:v>16753</c:v>
                </c:pt>
                <c:pt idx="1114">
                  <c:v>16753</c:v>
                </c:pt>
                <c:pt idx="1115">
                  <c:v>16753</c:v>
                </c:pt>
                <c:pt idx="1116">
                  <c:v>16753</c:v>
                </c:pt>
                <c:pt idx="1117">
                  <c:v>16753</c:v>
                </c:pt>
                <c:pt idx="1118">
                  <c:v>16783</c:v>
                </c:pt>
                <c:pt idx="1119">
                  <c:v>16792</c:v>
                </c:pt>
                <c:pt idx="1120">
                  <c:v>16852</c:v>
                </c:pt>
                <c:pt idx="1121">
                  <c:v>16852</c:v>
                </c:pt>
                <c:pt idx="1122">
                  <c:v>16858</c:v>
                </c:pt>
                <c:pt idx="1123">
                  <c:v>16869</c:v>
                </c:pt>
                <c:pt idx="1124">
                  <c:v>16902</c:v>
                </c:pt>
                <c:pt idx="1125">
                  <c:v>16968</c:v>
                </c:pt>
                <c:pt idx="1126">
                  <c:v>16970</c:v>
                </c:pt>
                <c:pt idx="1127">
                  <c:v>17038</c:v>
                </c:pt>
                <c:pt idx="1128">
                  <c:v>17080</c:v>
                </c:pt>
                <c:pt idx="1129">
                  <c:v>17089</c:v>
                </c:pt>
                <c:pt idx="1130">
                  <c:v>17089</c:v>
                </c:pt>
                <c:pt idx="1131">
                  <c:v>17089</c:v>
                </c:pt>
                <c:pt idx="1132">
                  <c:v>17089</c:v>
                </c:pt>
                <c:pt idx="1133">
                  <c:v>17089</c:v>
                </c:pt>
                <c:pt idx="1134">
                  <c:v>17089</c:v>
                </c:pt>
                <c:pt idx="1135">
                  <c:v>17104</c:v>
                </c:pt>
                <c:pt idx="1136">
                  <c:v>17115</c:v>
                </c:pt>
                <c:pt idx="1137">
                  <c:v>17194</c:v>
                </c:pt>
                <c:pt idx="1138">
                  <c:v>17251</c:v>
                </c:pt>
                <c:pt idx="1139">
                  <c:v>17299</c:v>
                </c:pt>
                <c:pt idx="1140">
                  <c:v>17310</c:v>
                </c:pt>
                <c:pt idx="1141">
                  <c:v>17348</c:v>
                </c:pt>
                <c:pt idx="1142">
                  <c:v>17376</c:v>
                </c:pt>
                <c:pt idx="1143">
                  <c:v>17501</c:v>
                </c:pt>
                <c:pt idx="1144">
                  <c:v>17534</c:v>
                </c:pt>
                <c:pt idx="1145">
                  <c:v>17537</c:v>
                </c:pt>
                <c:pt idx="1146">
                  <c:v>17537</c:v>
                </c:pt>
                <c:pt idx="1147">
                  <c:v>17537</c:v>
                </c:pt>
                <c:pt idx="1148">
                  <c:v>17537</c:v>
                </c:pt>
                <c:pt idx="1149">
                  <c:v>17537</c:v>
                </c:pt>
                <c:pt idx="1150">
                  <c:v>17537</c:v>
                </c:pt>
                <c:pt idx="1151">
                  <c:v>17537</c:v>
                </c:pt>
                <c:pt idx="1152">
                  <c:v>17537</c:v>
                </c:pt>
                <c:pt idx="1153">
                  <c:v>17631</c:v>
                </c:pt>
                <c:pt idx="1154">
                  <c:v>17640</c:v>
                </c:pt>
                <c:pt idx="1155">
                  <c:v>17681</c:v>
                </c:pt>
                <c:pt idx="1156">
                  <c:v>17734</c:v>
                </c:pt>
                <c:pt idx="1157">
                  <c:v>17754</c:v>
                </c:pt>
                <c:pt idx="1158">
                  <c:v>17820</c:v>
                </c:pt>
                <c:pt idx="1159">
                  <c:v>17844</c:v>
                </c:pt>
                <c:pt idx="1160">
                  <c:v>17914</c:v>
                </c:pt>
                <c:pt idx="1161">
                  <c:v>17914</c:v>
                </c:pt>
                <c:pt idx="1162">
                  <c:v>18002</c:v>
                </c:pt>
                <c:pt idx="1163">
                  <c:v>18002</c:v>
                </c:pt>
                <c:pt idx="1164">
                  <c:v>18002</c:v>
                </c:pt>
                <c:pt idx="1165">
                  <c:v>18051</c:v>
                </c:pt>
                <c:pt idx="1166">
                  <c:v>18070</c:v>
                </c:pt>
                <c:pt idx="1167">
                  <c:v>18075</c:v>
                </c:pt>
                <c:pt idx="1168">
                  <c:v>18086</c:v>
                </c:pt>
                <c:pt idx="1169">
                  <c:v>18108</c:v>
                </c:pt>
                <c:pt idx="1170">
                  <c:v>18108</c:v>
                </c:pt>
                <c:pt idx="1171">
                  <c:v>18130</c:v>
                </c:pt>
                <c:pt idx="1172">
                  <c:v>18130</c:v>
                </c:pt>
                <c:pt idx="1173">
                  <c:v>18180</c:v>
                </c:pt>
                <c:pt idx="1174">
                  <c:v>18182</c:v>
                </c:pt>
                <c:pt idx="1175">
                  <c:v>18272</c:v>
                </c:pt>
                <c:pt idx="1176">
                  <c:v>18279</c:v>
                </c:pt>
                <c:pt idx="1177">
                  <c:v>18330</c:v>
                </c:pt>
                <c:pt idx="1178">
                  <c:v>18338</c:v>
                </c:pt>
                <c:pt idx="1179">
                  <c:v>18347</c:v>
                </c:pt>
                <c:pt idx="1180">
                  <c:v>18349</c:v>
                </c:pt>
                <c:pt idx="1181">
                  <c:v>18471.5</c:v>
                </c:pt>
                <c:pt idx="1182">
                  <c:v>18549</c:v>
                </c:pt>
                <c:pt idx="1183">
                  <c:v>18587</c:v>
                </c:pt>
                <c:pt idx="1184">
                  <c:v>18587</c:v>
                </c:pt>
                <c:pt idx="1185">
                  <c:v>18636.5</c:v>
                </c:pt>
                <c:pt idx="1186">
                  <c:v>18636.5</c:v>
                </c:pt>
                <c:pt idx="1187">
                  <c:v>18660.5</c:v>
                </c:pt>
                <c:pt idx="1188">
                  <c:v>18660.5</c:v>
                </c:pt>
                <c:pt idx="1189">
                  <c:v>18682.5</c:v>
                </c:pt>
                <c:pt idx="1190">
                  <c:v>18682.5</c:v>
                </c:pt>
                <c:pt idx="1191">
                  <c:v>18695</c:v>
                </c:pt>
                <c:pt idx="1192">
                  <c:v>18695</c:v>
                </c:pt>
                <c:pt idx="1193">
                  <c:v>18780</c:v>
                </c:pt>
                <c:pt idx="1194">
                  <c:v>18826</c:v>
                </c:pt>
                <c:pt idx="1195">
                  <c:v>18826</c:v>
                </c:pt>
                <c:pt idx="1196">
                  <c:v>18826</c:v>
                </c:pt>
                <c:pt idx="1197">
                  <c:v>18826</c:v>
                </c:pt>
                <c:pt idx="1198">
                  <c:v>18878</c:v>
                </c:pt>
                <c:pt idx="1199">
                  <c:v>18934</c:v>
                </c:pt>
                <c:pt idx="1200">
                  <c:v>19045</c:v>
                </c:pt>
                <c:pt idx="1201">
                  <c:v>19353</c:v>
                </c:pt>
                <c:pt idx="1202">
                  <c:v>19353</c:v>
                </c:pt>
                <c:pt idx="1203">
                  <c:v>19416</c:v>
                </c:pt>
                <c:pt idx="1204">
                  <c:v>19436</c:v>
                </c:pt>
                <c:pt idx="1205">
                  <c:v>19451</c:v>
                </c:pt>
                <c:pt idx="1206">
                  <c:v>19597</c:v>
                </c:pt>
                <c:pt idx="1207">
                  <c:v>19597</c:v>
                </c:pt>
                <c:pt idx="1208">
                  <c:v>19597</c:v>
                </c:pt>
                <c:pt idx="1209">
                  <c:v>19597</c:v>
                </c:pt>
                <c:pt idx="1210">
                  <c:v>19638</c:v>
                </c:pt>
                <c:pt idx="1211">
                  <c:v>19671</c:v>
                </c:pt>
                <c:pt idx="1212">
                  <c:v>19693</c:v>
                </c:pt>
                <c:pt idx="1213">
                  <c:v>19712</c:v>
                </c:pt>
                <c:pt idx="1214">
                  <c:v>19712</c:v>
                </c:pt>
                <c:pt idx="1215">
                  <c:v>19712</c:v>
                </c:pt>
                <c:pt idx="1216">
                  <c:v>19955</c:v>
                </c:pt>
                <c:pt idx="1217">
                  <c:v>19955</c:v>
                </c:pt>
                <c:pt idx="1218">
                  <c:v>19957</c:v>
                </c:pt>
                <c:pt idx="1219">
                  <c:v>19957</c:v>
                </c:pt>
                <c:pt idx="1220">
                  <c:v>20043</c:v>
                </c:pt>
                <c:pt idx="1221">
                  <c:v>20043</c:v>
                </c:pt>
                <c:pt idx="1222">
                  <c:v>20043</c:v>
                </c:pt>
                <c:pt idx="1223">
                  <c:v>20079</c:v>
                </c:pt>
                <c:pt idx="1224">
                  <c:v>20081</c:v>
                </c:pt>
                <c:pt idx="1225">
                  <c:v>20099</c:v>
                </c:pt>
                <c:pt idx="1226">
                  <c:v>20112</c:v>
                </c:pt>
                <c:pt idx="1227">
                  <c:v>20114</c:v>
                </c:pt>
                <c:pt idx="1228">
                  <c:v>20123</c:v>
                </c:pt>
                <c:pt idx="1229">
                  <c:v>20123</c:v>
                </c:pt>
                <c:pt idx="1230">
                  <c:v>20132</c:v>
                </c:pt>
                <c:pt idx="1231">
                  <c:v>20145</c:v>
                </c:pt>
                <c:pt idx="1232">
                  <c:v>20154</c:v>
                </c:pt>
                <c:pt idx="1233">
                  <c:v>20263.5</c:v>
                </c:pt>
                <c:pt idx="1234">
                  <c:v>20313</c:v>
                </c:pt>
                <c:pt idx="1235">
                  <c:v>20313</c:v>
                </c:pt>
                <c:pt idx="1236">
                  <c:v>20315</c:v>
                </c:pt>
                <c:pt idx="1237">
                  <c:v>20315</c:v>
                </c:pt>
                <c:pt idx="1238">
                  <c:v>20315</c:v>
                </c:pt>
                <c:pt idx="1239">
                  <c:v>20362</c:v>
                </c:pt>
                <c:pt idx="1240">
                  <c:v>20362</c:v>
                </c:pt>
                <c:pt idx="1241">
                  <c:v>20362</c:v>
                </c:pt>
                <c:pt idx="1242">
                  <c:v>20504</c:v>
                </c:pt>
                <c:pt idx="1243">
                  <c:v>20688</c:v>
                </c:pt>
                <c:pt idx="1244">
                  <c:v>20820</c:v>
                </c:pt>
                <c:pt idx="1245">
                  <c:v>21066</c:v>
                </c:pt>
                <c:pt idx="1246">
                  <c:v>21333</c:v>
                </c:pt>
                <c:pt idx="1247">
                  <c:v>21334</c:v>
                </c:pt>
                <c:pt idx="1248">
                  <c:v>21334</c:v>
                </c:pt>
                <c:pt idx="1249">
                  <c:v>21428</c:v>
                </c:pt>
                <c:pt idx="1250">
                  <c:v>21429.5</c:v>
                </c:pt>
                <c:pt idx="1251">
                  <c:v>21494</c:v>
                </c:pt>
                <c:pt idx="1252">
                  <c:v>21494</c:v>
                </c:pt>
                <c:pt idx="1253">
                  <c:v>21494</c:v>
                </c:pt>
                <c:pt idx="1254">
                  <c:v>21494</c:v>
                </c:pt>
                <c:pt idx="1255">
                  <c:v>21513</c:v>
                </c:pt>
                <c:pt idx="1256">
                  <c:v>21556.5</c:v>
                </c:pt>
                <c:pt idx="1257">
                  <c:v>21667</c:v>
                </c:pt>
                <c:pt idx="1258">
                  <c:v>21731</c:v>
                </c:pt>
                <c:pt idx="1259">
                  <c:v>22002.5</c:v>
                </c:pt>
                <c:pt idx="1260">
                  <c:v>22104</c:v>
                </c:pt>
                <c:pt idx="1261">
                  <c:v>22123.5</c:v>
                </c:pt>
                <c:pt idx="1262">
                  <c:v>22169.5</c:v>
                </c:pt>
                <c:pt idx="1263">
                  <c:v>22177</c:v>
                </c:pt>
                <c:pt idx="1264">
                  <c:v>22184.5</c:v>
                </c:pt>
                <c:pt idx="1265">
                  <c:v>22184.5</c:v>
                </c:pt>
                <c:pt idx="1266">
                  <c:v>22226.5</c:v>
                </c:pt>
                <c:pt idx="1267">
                  <c:v>22254</c:v>
                </c:pt>
                <c:pt idx="1268">
                  <c:v>22323.5</c:v>
                </c:pt>
                <c:pt idx="1269">
                  <c:v>22338.5</c:v>
                </c:pt>
                <c:pt idx="1270">
                  <c:v>22367.5</c:v>
                </c:pt>
                <c:pt idx="1271">
                  <c:v>22368</c:v>
                </c:pt>
                <c:pt idx="1272">
                  <c:v>22386</c:v>
                </c:pt>
                <c:pt idx="1273">
                  <c:v>22388</c:v>
                </c:pt>
                <c:pt idx="1274">
                  <c:v>22419</c:v>
                </c:pt>
                <c:pt idx="1275">
                  <c:v>22618</c:v>
                </c:pt>
                <c:pt idx="1276">
                  <c:v>22624</c:v>
                </c:pt>
                <c:pt idx="1277">
                  <c:v>22743</c:v>
                </c:pt>
                <c:pt idx="1278">
                  <c:v>23079</c:v>
                </c:pt>
                <c:pt idx="1279">
                  <c:v>23579</c:v>
                </c:pt>
                <c:pt idx="1280">
                  <c:v>23595</c:v>
                </c:pt>
                <c:pt idx="1281">
                  <c:v>23597</c:v>
                </c:pt>
                <c:pt idx="1282">
                  <c:v>24045</c:v>
                </c:pt>
                <c:pt idx="1283">
                  <c:v>24045</c:v>
                </c:pt>
                <c:pt idx="1284">
                  <c:v>24158</c:v>
                </c:pt>
                <c:pt idx="1285">
                  <c:v>24176.5</c:v>
                </c:pt>
                <c:pt idx="1286">
                  <c:v>24218.5</c:v>
                </c:pt>
                <c:pt idx="1287">
                  <c:v>24264.5</c:v>
                </c:pt>
                <c:pt idx="1288">
                  <c:v>24281</c:v>
                </c:pt>
                <c:pt idx="1289">
                  <c:v>24342</c:v>
                </c:pt>
                <c:pt idx="1290">
                  <c:v>24410</c:v>
                </c:pt>
                <c:pt idx="1291">
                  <c:v>24741</c:v>
                </c:pt>
                <c:pt idx="1292">
                  <c:v>24977</c:v>
                </c:pt>
                <c:pt idx="1293">
                  <c:v>25435</c:v>
                </c:pt>
                <c:pt idx="1294">
                  <c:v>25506</c:v>
                </c:pt>
                <c:pt idx="1295">
                  <c:v>25517</c:v>
                </c:pt>
                <c:pt idx="1296">
                  <c:v>25587</c:v>
                </c:pt>
                <c:pt idx="1297">
                  <c:v>25987</c:v>
                </c:pt>
                <c:pt idx="1298">
                  <c:v>26303</c:v>
                </c:pt>
                <c:pt idx="1299">
                  <c:v>26303</c:v>
                </c:pt>
                <c:pt idx="1300">
                  <c:v>26314</c:v>
                </c:pt>
                <c:pt idx="1301">
                  <c:v>26314</c:v>
                </c:pt>
                <c:pt idx="1302">
                  <c:v>26677.5</c:v>
                </c:pt>
                <c:pt idx="1303">
                  <c:v>26845</c:v>
                </c:pt>
                <c:pt idx="1304">
                  <c:v>26847</c:v>
                </c:pt>
                <c:pt idx="1305">
                  <c:v>26865</c:v>
                </c:pt>
                <c:pt idx="1306">
                  <c:v>27399</c:v>
                </c:pt>
                <c:pt idx="1307">
                  <c:v>27402.5</c:v>
                </c:pt>
                <c:pt idx="1308">
                  <c:v>27440</c:v>
                </c:pt>
                <c:pt idx="1309">
                  <c:v>27493</c:v>
                </c:pt>
                <c:pt idx="1310">
                  <c:v>27504</c:v>
                </c:pt>
                <c:pt idx="1311">
                  <c:v>27583</c:v>
                </c:pt>
                <c:pt idx="1312">
                  <c:v>27599</c:v>
                </c:pt>
                <c:pt idx="1313">
                  <c:v>27995.5</c:v>
                </c:pt>
                <c:pt idx="1314">
                  <c:v>27996</c:v>
                </c:pt>
                <c:pt idx="1315">
                  <c:v>27999.5</c:v>
                </c:pt>
                <c:pt idx="1316">
                  <c:v>28002</c:v>
                </c:pt>
                <c:pt idx="1317">
                  <c:v>28086</c:v>
                </c:pt>
                <c:pt idx="1318">
                  <c:v>28222</c:v>
                </c:pt>
                <c:pt idx="1319">
                  <c:v>28238</c:v>
                </c:pt>
                <c:pt idx="1320">
                  <c:v>28366.5</c:v>
                </c:pt>
                <c:pt idx="1321">
                  <c:v>28367</c:v>
                </c:pt>
                <c:pt idx="1322">
                  <c:v>28685</c:v>
                </c:pt>
                <c:pt idx="1323">
                  <c:v>28837</c:v>
                </c:pt>
                <c:pt idx="1324">
                  <c:v>29500</c:v>
                </c:pt>
                <c:pt idx="1325">
                  <c:v>30150</c:v>
                </c:pt>
                <c:pt idx="1326">
                  <c:v>30298</c:v>
                </c:pt>
                <c:pt idx="1327">
                  <c:v>30352</c:v>
                </c:pt>
                <c:pt idx="1328">
                  <c:v>30405</c:v>
                </c:pt>
                <c:pt idx="1329">
                  <c:v>30462</c:v>
                </c:pt>
                <c:pt idx="1330">
                  <c:v>30792</c:v>
                </c:pt>
                <c:pt idx="1331">
                  <c:v>30855</c:v>
                </c:pt>
                <c:pt idx="1332">
                  <c:v>30860.5</c:v>
                </c:pt>
                <c:pt idx="1333">
                  <c:v>30862.5</c:v>
                </c:pt>
                <c:pt idx="1334">
                  <c:v>31000</c:v>
                </c:pt>
                <c:pt idx="1335">
                  <c:v>31062</c:v>
                </c:pt>
                <c:pt idx="1336">
                  <c:v>31540</c:v>
                </c:pt>
                <c:pt idx="1337">
                  <c:v>31571</c:v>
                </c:pt>
                <c:pt idx="1338">
                  <c:v>31716</c:v>
                </c:pt>
                <c:pt idx="1339">
                  <c:v>32280</c:v>
                </c:pt>
                <c:pt idx="1340">
                  <c:v>32298</c:v>
                </c:pt>
              </c:numCache>
            </c:numRef>
          </c:xVal>
          <c:yVal>
            <c:numRef>
              <c:f>Active!$O$21:$O$1844</c:f>
              <c:numCache>
                <c:formatCode>General</c:formatCode>
                <c:ptCount val="1824"/>
                <c:pt idx="178">
                  <c:v>0</c:v>
                </c:pt>
                <c:pt idx="207">
                  <c:v>0</c:v>
                </c:pt>
                <c:pt idx="235">
                  <c:v>0</c:v>
                </c:pt>
                <c:pt idx="259">
                  <c:v>0</c:v>
                </c:pt>
                <c:pt idx="278">
                  <c:v>0</c:v>
                </c:pt>
                <c:pt idx="291">
                  <c:v>0</c:v>
                </c:pt>
                <c:pt idx="340">
                  <c:v>0</c:v>
                </c:pt>
                <c:pt idx="379">
                  <c:v>0</c:v>
                </c:pt>
                <c:pt idx="382">
                  <c:v>0</c:v>
                </c:pt>
                <c:pt idx="882">
                  <c:v>0</c:v>
                </c:pt>
                <c:pt idx="918">
                  <c:v>0</c:v>
                </c:pt>
                <c:pt idx="937">
                  <c:v>0</c:v>
                </c:pt>
                <c:pt idx="938">
                  <c:v>0</c:v>
                </c:pt>
                <c:pt idx="943">
                  <c:v>0</c:v>
                </c:pt>
                <c:pt idx="944">
                  <c:v>0</c:v>
                </c:pt>
                <c:pt idx="959">
                  <c:v>0</c:v>
                </c:pt>
                <c:pt idx="961">
                  <c:v>0</c:v>
                </c:pt>
                <c:pt idx="963">
                  <c:v>0</c:v>
                </c:pt>
                <c:pt idx="966">
                  <c:v>0</c:v>
                </c:pt>
                <c:pt idx="969">
                  <c:v>0</c:v>
                </c:pt>
                <c:pt idx="978">
                  <c:v>0</c:v>
                </c:pt>
                <c:pt idx="979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91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8">
                  <c:v>0</c:v>
                </c:pt>
                <c:pt idx="1015">
                  <c:v>0</c:v>
                </c:pt>
                <c:pt idx="1110">
                  <c:v>0</c:v>
                </c:pt>
                <c:pt idx="1168">
                  <c:v>0</c:v>
                </c:pt>
                <c:pt idx="1177">
                  <c:v>0</c:v>
                </c:pt>
                <c:pt idx="119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44-4381-9296-4261DB83A70E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Diff^2</c:v>
                </c:pt>
              </c:strCache>
            </c:strRef>
          </c:tx>
          <c:spPr>
            <a:ln w="28575">
              <a:noFill/>
            </a:ln>
          </c:spPr>
          <c:xVal>
            <c:numRef>
              <c:f>Active!$F$21:$F$1844</c:f>
              <c:numCache>
                <c:formatCode>General</c:formatCode>
                <c:ptCount val="1824"/>
                <c:pt idx="0">
                  <c:v>-50229</c:v>
                </c:pt>
                <c:pt idx="1">
                  <c:v>-49258</c:v>
                </c:pt>
                <c:pt idx="2">
                  <c:v>-48352</c:v>
                </c:pt>
                <c:pt idx="3">
                  <c:v>-47713</c:v>
                </c:pt>
                <c:pt idx="4">
                  <c:v>-46768</c:v>
                </c:pt>
                <c:pt idx="5">
                  <c:v>-46672.5</c:v>
                </c:pt>
                <c:pt idx="6">
                  <c:v>-46083</c:v>
                </c:pt>
                <c:pt idx="7">
                  <c:v>-45603.5</c:v>
                </c:pt>
                <c:pt idx="8">
                  <c:v>-45466</c:v>
                </c:pt>
                <c:pt idx="9">
                  <c:v>-45356</c:v>
                </c:pt>
                <c:pt idx="10">
                  <c:v>-44902</c:v>
                </c:pt>
                <c:pt idx="11">
                  <c:v>-44647</c:v>
                </c:pt>
                <c:pt idx="12">
                  <c:v>-44366</c:v>
                </c:pt>
                <c:pt idx="13">
                  <c:v>-44076</c:v>
                </c:pt>
                <c:pt idx="14">
                  <c:v>-44019</c:v>
                </c:pt>
                <c:pt idx="15">
                  <c:v>-43931</c:v>
                </c:pt>
                <c:pt idx="16">
                  <c:v>-43426</c:v>
                </c:pt>
                <c:pt idx="17">
                  <c:v>-42921</c:v>
                </c:pt>
                <c:pt idx="18">
                  <c:v>-42840</c:v>
                </c:pt>
                <c:pt idx="19">
                  <c:v>-42829</c:v>
                </c:pt>
                <c:pt idx="20">
                  <c:v>-42778</c:v>
                </c:pt>
                <c:pt idx="21">
                  <c:v>-41985</c:v>
                </c:pt>
                <c:pt idx="22">
                  <c:v>-41729</c:v>
                </c:pt>
                <c:pt idx="23">
                  <c:v>-41540</c:v>
                </c:pt>
                <c:pt idx="24">
                  <c:v>-41368</c:v>
                </c:pt>
                <c:pt idx="25">
                  <c:v>-40099</c:v>
                </c:pt>
                <c:pt idx="26">
                  <c:v>-40053</c:v>
                </c:pt>
                <c:pt idx="27">
                  <c:v>-39958</c:v>
                </c:pt>
                <c:pt idx="28">
                  <c:v>-38529.5</c:v>
                </c:pt>
                <c:pt idx="29">
                  <c:v>-38336</c:v>
                </c:pt>
                <c:pt idx="30">
                  <c:v>-38237</c:v>
                </c:pt>
                <c:pt idx="31">
                  <c:v>-38092</c:v>
                </c:pt>
                <c:pt idx="32">
                  <c:v>-38037</c:v>
                </c:pt>
                <c:pt idx="33">
                  <c:v>-37453</c:v>
                </c:pt>
                <c:pt idx="34">
                  <c:v>-37374</c:v>
                </c:pt>
                <c:pt idx="35">
                  <c:v>-37343</c:v>
                </c:pt>
                <c:pt idx="36">
                  <c:v>-36726</c:v>
                </c:pt>
                <c:pt idx="37">
                  <c:v>-36087</c:v>
                </c:pt>
                <c:pt idx="38">
                  <c:v>-36074</c:v>
                </c:pt>
                <c:pt idx="39">
                  <c:v>-36008</c:v>
                </c:pt>
                <c:pt idx="40">
                  <c:v>-34840</c:v>
                </c:pt>
                <c:pt idx="41">
                  <c:v>-34807</c:v>
                </c:pt>
                <c:pt idx="42">
                  <c:v>-34567</c:v>
                </c:pt>
                <c:pt idx="43">
                  <c:v>-33983</c:v>
                </c:pt>
                <c:pt idx="44">
                  <c:v>-33441</c:v>
                </c:pt>
                <c:pt idx="45">
                  <c:v>-33309</c:v>
                </c:pt>
                <c:pt idx="46">
                  <c:v>-32747</c:v>
                </c:pt>
                <c:pt idx="47">
                  <c:v>-32747</c:v>
                </c:pt>
                <c:pt idx="48">
                  <c:v>-32540</c:v>
                </c:pt>
                <c:pt idx="49">
                  <c:v>-32240</c:v>
                </c:pt>
                <c:pt idx="50">
                  <c:v>-32130</c:v>
                </c:pt>
                <c:pt idx="51">
                  <c:v>-31998</c:v>
                </c:pt>
                <c:pt idx="52">
                  <c:v>-31293</c:v>
                </c:pt>
                <c:pt idx="53">
                  <c:v>-31227</c:v>
                </c:pt>
                <c:pt idx="54">
                  <c:v>-30817</c:v>
                </c:pt>
                <c:pt idx="55">
                  <c:v>-30740</c:v>
                </c:pt>
                <c:pt idx="56">
                  <c:v>-30581</c:v>
                </c:pt>
                <c:pt idx="57">
                  <c:v>-30101</c:v>
                </c:pt>
                <c:pt idx="58">
                  <c:v>-29640</c:v>
                </c:pt>
                <c:pt idx="59">
                  <c:v>-29528</c:v>
                </c:pt>
                <c:pt idx="60">
                  <c:v>-29387</c:v>
                </c:pt>
                <c:pt idx="61">
                  <c:v>-29137.5</c:v>
                </c:pt>
                <c:pt idx="62">
                  <c:v>-28763</c:v>
                </c:pt>
                <c:pt idx="63">
                  <c:v>-28757</c:v>
                </c:pt>
                <c:pt idx="64">
                  <c:v>-28718.5</c:v>
                </c:pt>
                <c:pt idx="65">
                  <c:v>-28711</c:v>
                </c:pt>
                <c:pt idx="66">
                  <c:v>-28710</c:v>
                </c:pt>
                <c:pt idx="67">
                  <c:v>-28603</c:v>
                </c:pt>
                <c:pt idx="68">
                  <c:v>-28515</c:v>
                </c:pt>
                <c:pt idx="69">
                  <c:v>-28078</c:v>
                </c:pt>
                <c:pt idx="70">
                  <c:v>-27529</c:v>
                </c:pt>
                <c:pt idx="71">
                  <c:v>-27408</c:v>
                </c:pt>
                <c:pt idx="72">
                  <c:v>-27408</c:v>
                </c:pt>
                <c:pt idx="73">
                  <c:v>-26930</c:v>
                </c:pt>
                <c:pt idx="74">
                  <c:v>-26853</c:v>
                </c:pt>
                <c:pt idx="75">
                  <c:v>-26670</c:v>
                </c:pt>
                <c:pt idx="76">
                  <c:v>-26218</c:v>
                </c:pt>
                <c:pt idx="77">
                  <c:v>-26185</c:v>
                </c:pt>
                <c:pt idx="78">
                  <c:v>-26185</c:v>
                </c:pt>
                <c:pt idx="79">
                  <c:v>-26179</c:v>
                </c:pt>
                <c:pt idx="80">
                  <c:v>-26174</c:v>
                </c:pt>
                <c:pt idx="81">
                  <c:v>-26174</c:v>
                </c:pt>
                <c:pt idx="82">
                  <c:v>-26016</c:v>
                </c:pt>
                <c:pt idx="83">
                  <c:v>-25592</c:v>
                </c:pt>
                <c:pt idx="84">
                  <c:v>-25524</c:v>
                </c:pt>
                <c:pt idx="85">
                  <c:v>-25458</c:v>
                </c:pt>
                <c:pt idx="86">
                  <c:v>-25458</c:v>
                </c:pt>
                <c:pt idx="87">
                  <c:v>-25368</c:v>
                </c:pt>
                <c:pt idx="88">
                  <c:v>-25342</c:v>
                </c:pt>
                <c:pt idx="89">
                  <c:v>-24863</c:v>
                </c:pt>
                <c:pt idx="90">
                  <c:v>-24773</c:v>
                </c:pt>
                <c:pt idx="91">
                  <c:v>-24751</c:v>
                </c:pt>
                <c:pt idx="92">
                  <c:v>-24652</c:v>
                </c:pt>
                <c:pt idx="93">
                  <c:v>-24637</c:v>
                </c:pt>
                <c:pt idx="94">
                  <c:v>-24386</c:v>
                </c:pt>
                <c:pt idx="95">
                  <c:v>-24213</c:v>
                </c:pt>
                <c:pt idx="96">
                  <c:v>-24161</c:v>
                </c:pt>
                <c:pt idx="97">
                  <c:v>-24119</c:v>
                </c:pt>
                <c:pt idx="98">
                  <c:v>-23921</c:v>
                </c:pt>
                <c:pt idx="99">
                  <c:v>-23414</c:v>
                </c:pt>
                <c:pt idx="100">
                  <c:v>-23399</c:v>
                </c:pt>
                <c:pt idx="101">
                  <c:v>-23302</c:v>
                </c:pt>
                <c:pt idx="102">
                  <c:v>-22095.5</c:v>
                </c:pt>
                <c:pt idx="103">
                  <c:v>-22004</c:v>
                </c:pt>
                <c:pt idx="104">
                  <c:v>-21947</c:v>
                </c:pt>
                <c:pt idx="105">
                  <c:v>-21363</c:v>
                </c:pt>
                <c:pt idx="106">
                  <c:v>-20867</c:v>
                </c:pt>
                <c:pt idx="107">
                  <c:v>-20845</c:v>
                </c:pt>
                <c:pt idx="108">
                  <c:v>-20746</c:v>
                </c:pt>
                <c:pt idx="109">
                  <c:v>-20702</c:v>
                </c:pt>
                <c:pt idx="110">
                  <c:v>-20669</c:v>
                </c:pt>
                <c:pt idx="111">
                  <c:v>-20645</c:v>
                </c:pt>
                <c:pt idx="112">
                  <c:v>-20570</c:v>
                </c:pt>
                <c:pt idx="113">
                  <c:v>-19934.5</c:v>
                </c:pt>
                <c:pt idx="114">
                  <c:v>-19843</c:v>
                </c:pt>
                <c:pt idx="115">
                  <c:v>-19455</c:v>
                </c:pt>
                <c:pt idx="116">
                  <c:v>-19334</c:v>
                </c:pt>
                <c:pt idx="117">
                  <c:v>-18596</c:v>
                </c:pt>
                <c:pt idx="118">
                  <c:v>-16729</c:v>
                </c:pt>
                <c:pt idx="119">
                  <c:v>-16622</c:v>
                </c:pt>
                <c:pt idx="120">
                  <c:v>-16459</c:v>
                </c:pt>
                <c:pt idx="121">
                  <c:v>-15974</c:v>
                </c:pt>
                <c:pt idx="122">
                  <c:v>-15561</c:v>
                </c:pt>
                <c:pt idx="123">
                  <c:v>-12188</c:v>
                </c:pt>
                <c:pt idx="124">
                  <c:v>-11307</c:v>
                </c:pt>
                <c:pt idx="125">
                  <c:v>-10982</c:v>
                </c:pt>
                <c:pt idx="126">
                  <c:v>-10822</c:v>
                </c:pt>
                <c:pt idx="127">
                  <c:v>-9636</c:v>
                </c:pt>
                <c:pt idx="128">
                  <c:v>-9627</c:v>
                </c:pt>
                <c:pt idx="129">
                  <c:v>-9601</c:v>
                </c:pt>
                <c:pt idx="130">
                  <c:v>-9581</c:v>
                </c:pt>
                <c:pt idx="131">
                  <c:v>-8000</c:v>
                </c:pt>
                <c:pt idx="132">
                  <c:v>-7910</c:v>
                </c:pt>
                <c:pt idx="133">
                  <c:v>-7857</c:v>
                </c:pt>
                <c:pt idx="134">
                  <c:v>-7855</c:v>
                </c:pt>
                <c:pt idx="135">
                  <c:v>-7844</c:v>
                </c:pt>
                <c:pt idx="136">
                  <c:v>-7675</c:v>
                </c:pt>
                <c:pt idx="137">
                  <c:v>-7361</c:v>
                </c:pt>
                <c:pt idx="138">
                  <c:v>-7205</c:v>
                </c:pt>
                <c:pt idx="139">
                  <c:v>-6709</c:v>
                </c:pt>
                <c:pt idx="140">
                  <c:v>-6709</c:v>
                </c:pt>
                <c:pt idx="141">
                  <c:v>-6687</c:v>
                </c:pt>
                <c:pt idx="142">
                  <c:v>-6591</c:v>
                </c:pt>
                <c:pt idx="143">
                  <c:v>-6591</c:v>
                </c:pt>
                <c:pt idx="144">
                  <c:v>-6591</c:v>
                </c:pt>
                <c:pt idx="145">
                  <c:v>-6347</c:v>
                </c:pt>
                <c:pt idx="146">
                  <c:v>-6347</c:v>
                </c:pt>
                <c:pt idx="147">
                  <c:v>-6347</c:v>
                </c:pt>
                <c:pt idx="148">
                  <c:v>-6066</c:v>
                </c:pt>
                <c:pt idx="149">
                  <c:v>-6066</c:v>
                </c:pt>
                <c:pt idx="150">
                  <c:v>-6066</c:v>
                </c:pt>
                <c:pt idx="151">
                  <c:v>-6064</c:v>
                </c:pt>
                <c:pt idx="152">
                  <c:v>-6062</c:v>
                </c:pt>
                <c:pt idx="153">
                  <c:v>-6062</c:v>
                </c:pt>
                <c:pt idx="154">
                  <c:v>-6062</c:v>
                </c:pt>
                <c:pt idx="155">
                  <c:v>-6053</c:v>
                </c:pt>
                <c:pt idx="156">
                  <c:v>-6053</c:v>
                </c:pt>
                <c:pt idx="157">
                  <c:v>-6053</c:v>
                </c:pt>
                <c:pt idx="158">
                  <c:v>-5941</c:v>
                </c:pt>
                <c:pt idx="159">
                  <c:v>-5288</c:v>
                </c:pt>
                <c:pt idx="160">
                  <c:v>-5277</c:v>
                </c:pt>
                <c:pt idx="161">
                  <c:v>-5277</c:v>
                </c:pt>
                <c:pt idx="162">
                  <c:v>-5266</c:v>
                </c:pt>
                <c:pt idx="163">
                  <c:v>-5178</c:v>
                </c:pt>
                <c:pt idx="164">
                  <c:v>-4711</c:v>
                </c:pt>
                <c:pt idx="165">
                  <c:v>-4671</c:v>
                </c:pt>
                <c:pt idx="166">
                  <c:v>-4588</c:v>
                </c:pt>
                <c:pt idx="167">
                  <c:v>-4566</c:v>
                </c:pt>
                <c:pt idx="168">
                  <c:v>-4555</c:v>
                </c:pt>
                <c:pt idx="169">
                  <c:v>-4511</c:v>
                </c:pt>
                <c:pt idx="170">
                  <c:v>-4476</c:v>
                </c:pt>
                <c:pt idx="171">
                  <c:v>-4467</c:v>
                </c:pt>
                <c:pt idx="172">
                  <c:v>-4394</c:v>
                </c:pt>
                <c:pt idx="173">
                  <c:v>-4298</c:v>
                </c:pt>
                <c:pt idx="174">
                  <c:v>-4219</c:v>
                </c:pt>
                <c:pt idx="175">
                  <c:v>-4208</c:v>
                </c:pt>
                <c:pt idx="176">
                  <c:v>-4096</c:v>
                </c:pt>
                <c:pt idx="177">
                  <c:v>-4085</c:v>
                </c:pt>
                <c:pt idx="178">
                  <c:v>-4024</c:v>
                </c:pt>
                <c:pt idx="179">
                  <c:v>-4006</c:v>
                </c:pt>
                <c:pt idx="180">
                  <c:v>-3995</c:v>
                </c:pt>
                <c:pt idx="181">
                  <c:v>-3968</c:v>
                </c:pt>
                <c:pt idx="182">
                  <c:v>-3927</c:v>
                </c:pt>
                <c:pt idx="183">
                  <c:v>-3925</c:v>
                </c:pt>
                <c:pt idx="184">
                  <c:v>-3903</c:v>
                </c:pt>
                <c:pt idx="185">
                  <c:v>-3898</c:v>
                </c:pt>
                <c:pt idx="186">
                  <c:v>-3894</c:v>
                </c:pt>
                <c:pt idx="187">
                  <c:v>-3889</c:v>
                </c:pt>
                <c:pt idx="188">
                  <c:v>-3887</c:v>
                </c:pt>
                <c:pt idx="189">
                  <c:v>-3887</c:v>
                </c:pt>
                <c:pt idx="190">
                  <c:v>-3876</c:v>
                </c:pt>
                <c:pt idx="191">
                  <c:v>-3874</c:v>
                </c:pt>
                <c:pt idx="192">
                  <c:v>-3874</c:v>
                </c:pt>
                <c:pt idx="193">
                  <c:v>-3874</c:v>
                </c:pt>
                <c:pt idx="194">
                  <c:v>-3874</c:v>
                </c:pt>
                <c:pt idx="195">
                  <c:v>-3865</c:v>
                </c:pt>
                <c:pt idx="196">
                  <c:v>-3861</c:v>
                </c:pt>
                <c:pt idx="197">
                  <c:v>-3793</c:v>
                </c:pt>
                <c:pt idx="198">
                  <c:v>-3793</c:v>
                </c:pt>
                <c:pt idx="199">
                  <c:v>-3788</c:v>
                </c:pt>
                <c:pt idx="200">
                  <c:v>-3788</c:v>
                </c:pt>
                <c:pt idx="201">
                  <c:v>-3788</c:v>
                </c:pt>
                <c:pt idx="202">
                  <c:v>-3749</c:v>
                </c:pt>
                <c:pt idx="203">
                  <c:v>-3681</c:v>
                </c:pt>
                <c:pt idx="204">
                  <c:v>-3654</c:v>
                </c:pt>
                <c:pt idx="205">
                  <c:v>-3518</c:v>
                </c:pt>
                <c:pt idx="206">
                  <c:v>-3455</c:v>
                </c:pt>
                <c:pt idx="207">
                  <c:v>-3353</c:v>
                </c:pt>
                <c:pt idx="208">
                  <c:v>-3343</c:v>
                </c:pt>
                <c:pt idx="209">
                  <c:v>-3292</c:v>
                </c:pt>
                <c:pt idx="210">
                  <c:v>-3277</c:v>
                </c:pt>
                <c:pt idx="211">
                  <c:v>-3250</c:v>
                </c:pt>
                <c:pt idx="212">
                  <c:v>-3248</c:v>
                </c:pt>
                <c:pt idx="213">
                  <c:v>-3248</c:v>
                </c:pt>
                <c:pt idx="214">
                  <c:v>-3248</c:v>
                </c:pt>
                <c:pt idx="215">
                  <c:v>-3248</c:v>
                </c:pt>
                <c:pt idx="216">
                  <c:v>-3248</c:v>
                </c:pt>
                <c:pt idx="217">
                  <c:v>-3248</c:v>
                </c:pt>
                <c:pt idx="218">
                  <c:v>-3248</c:v>
                </c:pt>
                <c:pt idx="219">
                  <c:v>-3248</c:v>
                </c:pt>
                <c:pt idx="220">
                  <c:v>-3248</c:v>
                </c:pt>
                <c:pt idx="221">
                  <c:v>-3248</c:v>
                </c:pt>
                <c:pt idx="222">
                  <c:v>-3241</c:v>
                </c:pt>
                <c:pt idx="223">
                  <c:v>-3239</c:v>
                </c:pt>
                <c:pt idx="224">
                  <c:v>-3226</c:v>
                </c:pt>
                <c:pt idx="225">
                  <c:v>-3220.5</c:v>
                </c:pt>
                <c:pt idx="226">
                  <c:v>-3195</c:v>
                </c:pt>
                <c:pt idx="227">
                  <c:v>-3191</c:v>
                </c:pt>
                <c:pt idx="228">
                  <c:v>-3191</c:v>
                </c:pt>
                <c:pt idx="229">
                  <c:v>-3191</c:v>
                </c:pt>
                <c:pt idx="230">
                  <c:v>-3162</c:v>
                </c:pt>
                <c:pt idx="231">
                  <c:v>-3129</c:v>
                </c:pt>
                <c:pt idx="232">
                  <c:v>-3055</c:v>
                </c:pt>
                <c:pt idx="233">
                  <c:v>-2798</c:v>
                </c:pt>
                <c:pt idx="234">
                  <c:v>-2776</c:v>
                </c:pt>
                <c:pt idx="235">
                  <c:v>-2682</c:v>
                </c:pt>
                <c:pt idx="236">
                  <c:v>-2666</c:v>
                </c:pt>
                <c:pt idx="237">
                  <c:v>-2642</c:v>
                </c:pt>
                <c:pt idx="238">
                  <c:v>-2642</c:v>
                </c:pt>
                <c:pt idx="239">
                  <c:v>-2642</c:v>
                </c:pt>
                <c:pt idx="240">
                  <c:v>-2642</c:v>
                </c:pt>
                <c:pt idx="241">
                  <c:v>-2642</c:v>
                </c:pt>
                <c:pt idx="242">
                  <c:v>-2642</c:v>
                </c:pt>
                <c:pt idx="243">
                  <c:v>-2611</c:v>
                </c:pt>
                <c:pt idx="244">
                  <c:v>-2600</c:v>
                </c:pt>
                <c:pt idx="245">
                  <c:v>-2539</c:v>
                </c:pt>
                <c:pt idx="246">
                  <c:v>-2523</c:v>
                </c:pt>
                <c:pt idx="247">
                  <c:v>-2471</c:v>
                </c:pt>
                <c:pt idx="248">
                  <c:v>-2381</c:v>
                </c:pt>
                <c:pt idx="249">
                  <c:v>-2253</c:v>
                </c:pt>
                <c:pt idx="250">
                  <c:v>-2247</c:v>
                </c:pt>
                <c:pt idx="251">
                  <c:v>-2231</c:v>
                </c:pt>
                <c:pt idx="252">
                  <c:v>-2209</c:v>
                </c:pt>
                <c:pt idx="253">
                  <c:v>-2209</c:v>
                </c:pt>
                <c:pt idx="254">
                  <c:v>-2207</c:v>
                </c:pt>
                <c:pt idx="255">
                  <c:v>-2207</c:v>
                </c:pt>
                <c:pt idx="256">
                  <c:v>-2163</c:v>
                </c:pt>
                <c:pt idx="257">
                  <c:v>-2130</c:v>
                </c:pt>
                <c:pt idx="258">
                  <c:v>-2027</c:v>
                </c:pt>
                <c:pt idx="259">
                  <c:v>-2012</c:v>
                </c:pt>
                <c:pt idx="260">
                  <c:v>-1981</c:v>
                </c:pt>
                <c:pt idx="261">
                  <c:v>-1900</c:v>
                </c:pt>
                <c:pt idx="262">
                  <c:v>-1898</c:v>
                </c:pt>
                <c:pt idx="263">
                  <c:v>-1891</c:v>
                </c:pt>
                <c:pt idx="264">
                  <c:v>-1860</c:v>
                </c:pt>
                <c:pt idx="265">
                  <c:v>-1838</c:v>
                </c:pt>
                <c:pt idx="266">
                  <c:v>-1827</c:v>
                </c:pt>
                <c:pt idx="267">
                  <c:v>-1827</c:v>
                </c:pt>
                <c:pt idx="268">
                  <c:v>-1827</c:v>
                </c:pt>
                <c:pt idx="269">
                  <c:v>-1816</c:v>
                </c:pt>
                <c:pt idx="270">
                  <c:v>-1783</c:v>
                </c:pt>
                <c:pt idx="271">
                  <c:v>-1777</c:v>
                </c:pt>
                <c:pt idx="272">
                  <c:v>-1524</c:v>
                </c:pt>
                <c:pt idx="273">
                  <c:v>-1522</c:v>
                </c:pt>
                <c:pt idx="274">
                  <c:v>-1520</c:v>
                </c:pt>
                <c:pt idx="275">
                  <c:v>-1502</c:v>
                </c:pt>
                <c:pt idx="276">
                  <c:v>-1500</c:v>
                </c:pt>
                <c:pt idx="277">
                  <c:v>-1445</c:v>
                </c:pt>
                <c:pt idx="278">
                  <c:v>-1341</c:v>
                </c:pt>
                <c:pt idx="279">
                  <c:v>-1241</c:v>
                </c:pt>
                <c:pt idx="280">
                  <c:v>-1217</c:v>
                </c:pt>
                <c:pt idx="281">
                  <c:v>-1215</c:v>
                </c:pt>
                <c:pt idx="282">
                  <c:v>-1197</c:v>
                </c:pt>
                <c:pt idx="283">
                  <c:v>-1166</c:v>
                </c:pt>
                <c:pt idx="284">
                  <c:v>-1127</c:v>
                </c:pt>
                <c:pt idx="285">
                  <c:v>-1127</c:v>
                </c:pt>
                <c:pt idx="286">
                  <c:v>-1083</c:v>
                </c:pt>
                <c:pt idx="287">
                  <c:v>-933</c:v>
                </c:pt>
                <c:pt idx="288">
                  <c:v>-927</c:v>
                </c:pt>
                <c:pt idx="289">
                  <c:v>-907</c:v>
                </c:pt>
                <c:pt idx="290">
                  <c:v>-802</c:v>
                </c:pt>
                <c:pt idx="291">
                  <c:v>-671</c:v>
                </c:pt>
                <c:pt idx="292">
                  <c:v>-637</c:v>
                </c:pt>
                <c:pt idx="293">
                  <c:v>-633</c:v>
                </c:pt>
                <c:pt idx="294">
                  <c:v>-626</c:v>
                </c:pt>
                <c:pt idx="295">
                  <c:v>-602</c:v>
                </c:pt>
                <c:pt idx="296">
                  <c:v>-602</c:v>
                </c:pt>
                <c:pt idx="297">
                  <c:v>-591</c:v>
                </c:pt>
                <c:pt idx="298">
                  <c:v>-558</c:v>
                </c:pt>
                <c:pt idx="299">
                  <c:v>-543</c:v>
                </c:pt>
                <c:pt idx="300">
                  <c:v>-543</c:v>
                </c:pt>
                <c:pt idx="301">
                  <c:v>-538</c:v>
                </c:pt>
                <c:pt idx="302">
                  <c:v>-505</c:v>
                </c:pt>
                <c:pt idx="303">
                  <c:v>-488</c:v>
                </c:pt>
                <c:pt idx="304">
                  <c:v>-483</c:v>
                </c:pt>
                <c:pt idx="305">
                  <c:v>-470</c:v>
                </c:pt>
                <c:pt idx="306">
                  <c:v>-462</c:v>
                </c:pt>
                <c:pt idx="307">
                  <c:v>-439</c:v>
                </c:pt>
                <c:pt idx="308">
                  <c:v>-433</c:v>
                </c:pt>
                <c:pt idx="309">
                  <c:v>-429</c:v>
                </c:pt>
                <c:pt idx="310">
                  <c:v>-428</c:v>
                </c:pt>
                <c:pt idx="311">
                  <c:v>-424</c:v>
                </c:pt>
                <c:pt idx="312">
                  <c:v>-416</c:v>
                </c:pt>
                <c:pt idx="313">
                  <c:v>-416</c:v>
                </c:pt>
                <c:pt idx="314">
                  <c:v>-384</c:v>
                </c:pt>
                <c:pt idx="315">
                  <c:v>-376</c:v>
                </c:pt>
                <c:pt idx="316">
                  <c:v>-365</c:v>
                </c:pt>
                <c:pt idx="317">
                  <c:v>-348</c:v>
                </c:pt>
                <c:pt idx="318">
                  <c:v>-305</c:v>
                </c:pt>
                <c:pt idx="319">
                  <c:v>-302</c:v>
                </c:pt>
                <c:pt idx="320">
                  <c:v>-270</c:v>
                </c:pt>
                <c:pt idx="321">
                  <c:v>-257</c:v>
                </c:pt>
                <c:pt idx="322">
                  <c:v>-253</c:v>
                </c:pt>
                <c:pt idx="323">
                  <c:v>-216</c:v>
                </c:pt>
                <c:pt idx="324">
                  <c:v>-167</c:v>
                </c:pt>
                <c:pt idx="325">
                  <c:v>-159</c:v>
                </c:pt>
                <c:pt idx="326">
                  <c:v>-159</c:v>
                </c:pt>
                <c:pt idx="327">
                  <c:v>-159</c:v>
                </c:pt>
                <c:pt idx="328">
                  <c:v>-121</c:v>
                </c:pt>
                <c:pt idx="329">
                  <c:v>-108</c:v>
                </c:pt>
                <c:pt idx="330">
                  <c:v>-88</c:v>
                </c:pt>
                <c:pt idx="331">
                  <c:v>-79</c:v>
                </c:pt>
                <c:pt idx="332">
                  <c:v>-29</c:v>
                </c:pt>
                <c:pt idx="333">
                  <c:v>-27</c:v>
                </c:pt>
                <c:pt idx="334">
                  <c:v>-23</c:v>
                </c:pt>
                <c:pt idx="335">
                  <c:v>-18</c:v>
                </c:pt>
                <c:pt idx="336">
                  <c:v>-9</c:v>
                </c:pt>
                <c:pt idx="337">
                  <c:v>-9</c:v>
                </c:pt>
                <c:pt idx="338">
                  <c:v>-3</c:v>
                </c:pt>
                <c:pt idx="339">
                  <c:v>-1</c:v>
                </c:pt>
                <c:pt idx="340">
                  <c:v>0</c:v>
                </c:pt>
                <c:pt idx="341">
                  <c:v>8</c:v>
                </c:pt>
                <c:pt idx="342">
                  <c:v>8</c:v>
                </c:pt>
                <c:pt idx="343">
                  <c:v>10</c:v>
                </c:pt>
                <c:pt idx="344">
                  <c:v>13</c:v>
                </c:pt>
                <c:pt idx="345">
                  <c:v>19</c:v>
                </c:pt>
                <c:pt idx="346">
                  <c:v>68</c:v>
                </c:pt>
                <c:pt idx="347">
                  <c:v>70</c:v>
                </c:pt>
                <c:pt idx="348">
                  <c:v>81</c:v>
                </c:pt>
                <c:pt idx="349">
                  <c:v>81</c:v>
                </c:pt>
                <c:pt idx="350">
                  <c:v>81</c:v>
                </c:pt>
                <c:pt idx="351">
                  <c:v>114</c:v>
                </c:pt>
                <c:pt idx="352">
                  <c:v>122</c:v>
                </c:pt>
                <c:pt idx="353">
                  <c:v>129</c:v>
                </c:pt>
                <c:pt idx="354">
                  <c:v>129</c:v>
                </c:pt>
                <c:pt idx="355">
                  <c:v>131</c:v>
                </c:pt>
                <c:pt idx="356">
                  <c:v>156</c:v>
                </c:pt>
                <c:pt idx="357">
                  <c:v>162</c:v>
                </c:pt>
                <c:pt idx="358">
                  <c:v>221</c:v>
                </c:pt>
                <c:pt idx="359">
                  <c:v>292</c:v>
                </c:pt>
                <c:pt idx="360">
                  <c:v>301</c:v>
                </c:pt>
                <c:pt idx="361">
                  <c:v>301</c:v>
                </c:pt>
                <c:pt idx="362">
                  <c:v>323</c:v>
                </c:pt>
                <c:pt idx="363">
                  <c:v>329</c:v>
                </c:pt>
                <c:pt idx="364">
                  <c:v>331</c:v>
                </c:pt>
                <c:pt idx="365">
                  <c:v>382</c:v>
                </c:pt>
                <c:pt idx="366">
                  <c:v>437</c:v>
                </c:pt>
                <c:pt idx="367">
                  <c:v>487</c:v>
                </c:pt>
                <c:pt idx="368">
                  <c:v>540</c:v>
                </c:pt>
                <c:pt idx="369">
                  <c:v>546</c:v>
                </c:pt>
                <c:pt idx="370">
                  <c:v>557</c:v>
                </c:pt>
                <c:pt idx="371">
                  <c:v>568</c:v>
                </c:pt>
                <c:pt idx="372">
                  <c:v>573</c:v>
                </c:pt>
                <c:pt idx="373">
                  <c:v>601</c:v>
                </c:pt>
                <c:pt idx="374">
                  <c:v>630</c:v>
                </c:pt>
                <c:pt idx="375">
                  <c:v>647</c:v>
                </c:pt>
                <c:pt idx="376">
                  <c:v>663</c:v>
                </c:pt>
                <c:pt idx="377">
                  <c:v>663</c:v>
                </c:pt>
                <c:pt idx="378">
                  <c:v>663</c:v>
                </c:pt>
                <c:pt idx="379">
                  <c:v>671</c:v>
                </c:pt>
                <c:pt idx="380">
                  <c:v>674</c:v>
                </c:pt>
                <c:pt idx="381">
                  <c:v>674</c:v>
                </c:pt>
                <c:pt idx="382">
                  <c:v>674</c:v>
                </c:pt>
                <c:pt idx="383">
                  <c:v>674</c:v>
                </c:pt>
                <c:pt idx="384">
                  <c:v>680</c:v>
                </c:pt>
                <c:pt idx="385">
                  <c:v>680</c:v>
                </c:pt>
                <c:pt idx="386">
                  <c:v>722</c:v>
                </c:pt>
                <c:pt idx="387">
                  <c:v>733</c:v>
                </c:pt>
                <c:pt idx="388">
                  <c:v>735</c:v>
                </c:pt>
                <c:pt idx="389">
                  <c:v>740</c:v>
                </c:pt>
                <c:pt idx="390">
                  <c:v>742</c:v>
                </c:pt>
                <c:pt idx="391">
                  <c:v>753</c:v>
                </c:pt>
                <c:pt idx="392">
                  <c:v>757</c:v>
                </c:pt>
                <c:pt idx="393">
                  <c:v>762</c:v>
                </c:pt>
                <c:pt idx="394">
                  <c:v>773</c:v>
                </c:pt>
                <c:pt idx="395">
                  <c:v>773</c:v>
                </c:pt>
                <c:pt idx="396">
                  <c:v>775</c:v>
                </c:pt>
                <c:pt idx="397">
                  <c:v>775</c:v>
                </c:pt>
                <c:pt idx="398">
                  <c:v>775</c:v>
                </c:pt>
                <c:pt idx="399">
                  <c:v>794</c:v>
                </c:pt>
                <c:pt idx="400">
                  <c:v>794</c:v>
                </c:pt>
                <c:pt idx="401">
                  <c:v>819</c:v>
                </c:pt>
                <c:pt idx="402">
                  <c:v>828</c:v>
                </c:pt>
                <c:pt idx="403">
                  <c:v>828</c:v>
                </c:pt>
                <c:pt idx="404">
                  <c:v>840</c:v>
                </c:pt>
                <c:pt idx="405">
                  <c:v>850</c:v>
                </c:pt>
                <c:pt idx="406">
                  <c:v>873</c:v>
                </c:pt>
                <c:pt idx="407">
                  <c:v>882</c:v>
                </c:pt>
                <c:pt idx="408">
                  <c:v>883</c:v>
                </c:pt>
                <c:pt idx="409">
                  <c:v>885</c:v>
                </c:pt>
                <c:pt idx="410">
                  <c:v>898</c:v>
                </c:pt>
                <c:pt idx="411">
                  <c:v>907</c:v>
                </c:pt>
                <c:pt idx="412">
                  <c:v>907</c:v>
                </c:pt>
                <c:pt idx="413">
                  <c:v>980.5</c:v>
                </c:pt>
                <c:pt idx="414">
                  <c:v>995</c:v>
                </c:pt>
                <c:pt idx="415">
                  <c:v>1009</c:v>
                </c:pt>
                <c:pt idx="416">
                  <c:v>1009</c:v>
                </c:pt>
                <c:pt idx="417">
                  <c:v>1049</c:v>
                </c:pt>
                <c:pt idx="418">
                  <c:v>1196</c:v>
                </c:pt>
                <c:pt idx="419">
                  <c:v>1274.5</c:v>
                </c:pt>
                <c:pt idx="420">
                  <c:v>1278</c:v>
                </c:pt>
                <c:pt idx="421">
                  <c:v>1289</c:v>
                </c:pt>
                <c:pt idx="422">
                  <c:v>1308</c:v>
                </c:pt>
                <c:pt idx="423">
                  <c:v>1370</c:v>
                </c:pt>
                <c:pt idx="424">
                  <c:v>1374</c:v>
                </c:pt>
                <c:pt idx="425">
                  <c:v>1394</c:v>
                </c:pt>
                <c:pt idx="426">
                  <c:v>1409</c:v>
                </c:pt>
                <c:pt idx="427">
                  <c:v>1412</c:v>
                </c:pt>
                <c:pt idx="428">
                  <c:v>1412</c:v>
                </c:pt>
                <c:pt idx="429">
                  <c:v>1425</c:v>
                </c:pt>
                <c:pt idx="430">
                  <c:v>1467</c:v>
                </c:pt>
                <c:pt idx="431">
                  <c:v>1478</c:v>
                </c:pt>
                <c:pt idx="432">
                  <c:v>1480</c:v>
                </c:pt>
                <c:pt idx="433">
                  <c:v>1480</c:v>
                </c:pt>
                <c:pt idx="434">
                  <c:v>1480</c:v>
                </c:pt>
                <c:pt idx="435">
                  <c:v>1489</c:v>
                </c:pt>
                <c:pt idx="436">
                  <c:v>1524</c:v>
                </c:pt>
                <c:pt idx="437">
                  <c:v>1526</c:v>
                </c:pt>
                <c:pt idx="438">
                  <c:v>1533</c:v>
                </c:pt>
                <c:pt idx="439">
                  <c:v>1535</c:v>
                </c:pt>
                <c:pt idx="440">
                  <c:v>1546</c:v>
                </c:pt>
                <c:pt idx="441">
                  <c:v>1546</c:v>
                </c:pt>
                <c:pt idx="442">
                  <c:v>1579</c:v>
                </c:pt>
                <c:pt idx="443">
                  <c:v>1609</c:v>
                </c:pt>
                <c:pt idx="444">
                  <c:v>1621</c:v>
                </c:pt>
                <c:pt idx="445">
                  <c:v>1645</c:v>
                </c:pt>
                <c:pt idx="446">
                  <c:v>1678</c:v>
                </c:pt>
                <c:pt idx="447">
                  <c:v>1682</c:v>
                </c:pt>
                <c:pt idx="448">
                  <c:v>1737</c:v>
                </c:pt>
                <c:pt idx="449">
                  <c:v>1737</c:v>
                </c:pt>
                <c:pt idx="450">
                  <c:v>1737</c:v>
                </c:pt>
                <c:pt idx="451">
                  <c:v>1878.5</c:v>
                </c:pt>
                <c:pt idx="452">
                  <c:v>1903</c:v>
                </c:pt>
                <c:pt idx="453">
                  <c:v>2031</c:v>
                </c:pt>
                <c:pt idx="454">
                  <c:v>2040</c:v>
                </c:pt>
                <c:pt idx="455">
                  <c:v>2042</c:v>
                </c:pt>
                <c:pt idx="456">
                  <c:v>2051</c:v>
                </c:pt>
                <c:pt idx="457">
                  <c:v>2053</c:v>
                </c:pt>
                <c:pt idx="458">
                  <c:v>2055</c:v>
                </c:pt>
                <c:pt idx="459">
                  <c:v>2062</c:v>
                </c:pt>
                <c:pt idx="460">
                  <c:v>2073</c:v>
                </c:pt>
                <c:pt idx="461">
                  <c:v>2073</c:v>
                </c:pt>
                <c:pt idx="462">
                  <c:v>2073</c:v>
                </c:pt>
                <c:pt idx="463">
                  <c:v>2073</c:v>
                </c:pt>
                <c:pt idx="464">
                  <c:v>2075</c:v>
                </c:pt>
                <c:pt idx="465">
                  <c:v>2075</c:v>
                </c:pt>
                <c:pt idx="466">
                  <c:v>2075</c:v>
                </c:pt>
                <c:pt idx="467">
                  <c:v>2075</c:v>
                </c:pt>
                <c:pt idx="468">
                  <c:v>2075</c:v>
                </c:pt>
                <c:pt idx="469">
                  <c:v>2075</c:v>
                </c:pt>
                <c:pt idx="470">
                  <c:v>2075</c:v>
                </c:pt>
                <c:pt idx="471">
                  <c:v>2084</c:v>
                </c:pt>
                <c:pt idx="472">
                  <c:v>2103</c:v>
                </c:pt>
                <c:pt idx="473">
                  <c:v>2106</c:v>
                </c:pt>
                <c:pt idx="474">
                  <c:v>2145</c:v>
                </c:pt>
                <c:pt idx="475">
                  <c:v>2150</c:v>
                </c:pt>
                <c:pt idx="476">
                  <c:v>2152</c:v>
                </c:pt>
                <c:pt idx="477">
                  <c:v>2169</c:v>
                </c:pt>
                <c:pt idx="478">
                  <c:v>2196</c:v>
                </c:pt>
                <c:pt idx="479">
                  <c:v>2205</c:v>
                </c:pt>
                <c:pt idx="480">
                  <c:v>2207</c:v>
                </c:pt>
                <c:pt idx="481">
                  <c:v>2207</c:v>
                </c:pt>
                <c:pt idx="482">
                  <c:v>2238</c:v>
                </c:pt>
                <c:pt idx="483">
                  <c:v>2271</c:v>
                </c:pt>
                <c:pt idx="484">
                  <c:v>2273</c:v>
                </c:pt>
                <c:pt idx="485">
                  <c:v>2273</c:v>
                </c:pt>
                <c:pt idx="486">
                  <c:v>2310</c:v>
                </c:pt>
                <c:pt idx="487">
                  <c:v>2396</c:v>
                </c:pt>
                <c:pt idx="488">
                  <c:v>2501</c:v>
                </c:pt>
                <c:pt idx="489">
                  <c:v>2527</c:v>
                </c:pt>
                <c:pt idx="490">
                  <c:v>2578</c:v>
                </c:pt>
                <c:pt idx="491">
                  <c:v>2622</c:v>
                </c:pt>
                <c:pt idx="492">
                  <c:v>2622</c:v>
                </c:pt>
                <c:pt idx="493">
                  <c:v>2633</c:v>
                </c:pt>
                <c:pt idx="494">
                  <c:v>2723</c:v>
                </c:pt>
                <c:pt idx="495">
                  <c:v>2723</c:v>
                </c:pt>
                <c:pt idx="496">
                  <c:v>2723</c:v>
                </c:pt>
                <c:pt idx="497">
                  <c:v>2723</c:v>
                </c:pt>
                <c:pt idx="498">
                  <c:v>2723</c:v>
                </c:pt>
                <c:pt idx="499">
                  <c:v>2723</c:v>
                </c:pt>
                <c:pt idx="500">
                  <c:v>2723</c:v>
                </c:pt>
                <c:pt idx="501">
                  <c:v>2723</c:v>
                </c:pt>
                <c:pt idx="502">
                  <c:v>2731</c:v>
                </c:pt>
                <c:pt idx="503">
                  <c:v>2751</c:v>
                </c:pt>
                <c:pt idx="504">
                  <c:v>2762</c:v>
                </c:pt>
                <c:pt idx="505">
                  <c:v>2762</c:v>
                </c:pt>
                <c:pt idx="506">
                  <c:v>2764</c:v>
                </c:pt>
                <c:pt idx="507">
                  <c:v>2767</c:v>
                </c:pt>
                <c:pt idx="508">
                  <c:v>2767</c:v>
                </c:pt>
                <c:pt idx="509">
                  <c:v>2769</c:v>
                </c:pt>
                <c:pt idx="510">
                  <c:v>2811</c:v>
                </c:pt>
                <c:pt idx="511">
                  <c:v>2826</c:v>
                </c:pt>
                <c:pt idx="512">
                  <c:v>2844</c:v>
                </c:pt>
                <c:pt idx="513">
                  <c:v>2888</c:v>
                </c:pt>
                <c:pt idx="514">
                  <c:v>2901</c:v>
                </c:pt>
                <c:pt idx="515">
                  <c:v>2923</c:v>
                </c:pt>
                <c:pt idx="516">
                  <c:v>2940</c:v>
                </c:pt>
                <c:pt idx="517">
                  <c:v>2942</c:v>
                </c:pt>
                <c:pt idx="518">
                  <c:v>2969</c:v>
                </c:pt>
                <c:pt idx="519">
                  <c:v>2975</c:v>
                </c:pt>
                <c:pt idx="520">
                  <c:v>2991</c:v>
                </c:pt>
                <c:pt idx="521">
                  <c:v>2997</c:v>
                </c:pt>
                <c:pt idx="522">
                  <c:v>3043</c:v>
                </c:pt>
                <c:pt idx="523">
                  <c:v>3044</c:v>
                </c:pt>
                <c:pt idx="524">
                  <c:v>3050</c:v>
                </c:pt>
                <c:pt idx="525">
                  <c:v>3052</c:v>
                </c:pt>
                <c:pt idx="526">
                  <c:v>3221</c:v>
                </c:pt>
                <c:pt idx="527">
                  <c:v>3239</c:v>
                </c:pt>
                <c:pt idx="528">
                  <c:v>3282</c:v>
                </c:pt>
                <c:pt idx="529">
                  <c:v>3315</c:v>
                </c:pt>
                <c:pt idx="530">
                  <c:v>3335</c:v>
                </c:pt>
                <c:pt idx="531">
                  <c:v>3399</c:v>
                </c:pt>
                <c:pt idx="532">
                  <c:v>3419</c:v>
                </c:pt>
                <c:pt idx="533">
                  <c:v>3419</c:v>
                </c:pt>
                <c:pt idx="534">
                  <c:v>3419</c:v>
                </c:pt>
                <c:pt idx="535">
                  <c:v>3419</c:v>
                </c:pt>
                <c:pt idx="536">
                  <c:v>3430</c:v>
                </c:pt>
                <c:pt idx="537">
                  <c:v>3430</c:v>
                </c:pt>
                <c:pt idx="538">
                  <c:v>3430</c:v>
                </c:pt>
                <c:pt idx="539">
                  <c:v>3430</c:v>
                </c:pt>
                <c:pt idx="540">
                  <c:v>3441</c:v>
                </c:pt>
                <c:pt idx="541">
                  <c:v>3470.5</c:v>
                </c:pt>
                <c:pt idx="542">
                  <c:v>3470.5</c:v>
                </c:pt>
                <c:pt idx="543">
                  <c:v>3470.5</c:v>
                </c:pt>
                <c:pt idx="544">
                  <c:v>3472.5</c:v>
                </c:pt>
                <c:pt idx="545">
                  <c:v>3472.5</c:v>
                </c:pt>
                <c:pt idx="546">
                  <c:v>3474</c:v>
                </c:pt>
                <c:pt idx="547">
                  <c:v>3474</c:v>
                </c:pt>
                <c:pt idx="548">
                  <c:v>3474</c:v>
                </c:pt>
                <c:pt idx="549">
                  <c:v>3474</c:v>
                </c:pt>
                <c:pt idx="550">
                  <c:v>3474</c:v>
                </c:pt>
                <c:pt idx="551">
                  <c:v>3474</c:v>
                </c:pt>
                <c:pt idx="552">
                  <c:v>3474</c:v>
                </c:pt>
                <c:pt idx="553">
                  <c:v>3476</c:v>
                </c:pt>
                <c:pt idx="554">
                  <c:v>3479.5</c:v>
                </c:pt>
                <c:pt idx="555">
                  <c:v>3483</c:v>
                </c:pt>
                <c:pt idx="556">
                  <c:v>3483</c:v>
                </c:pt>
                <c:pt idx="557">
                  <c:v>3505</c:v>
                </c:pt>
                <c:pt idx="558">
                  <c:v>3518</c:v>
                </c:pt>
                <c:pt idx="559">
                  <c:v>3529</c:v>
                </c:pt>
                <c:pt idx="560">
                  <c:v>3573</c:v>
                </c:pt>
                <c:pt idx="561">
                  <c:v>3575</c:v>
                </c:pt>
                <c:pt idx="562">
                  <c:v>3617</c:v>
                </c:pt>
                <c:pt idx="563">
                  <c:v>3619</c:v>
                </c:pt>
                <c:pt idx="564">
                  <c:v>3650</c:v>
                </c:pt>
                <c:pt idx="565">
                  <c:v>3753</c:v>
                </c:pt>
                <c:pt idx="566">
                  <c:v>3753</c:v>
                </c:pt>
                <c:pt idx="567">
                  <c:v>3799</c:v>
                </c:pt>
                <c:pt idx="568">
                  <c:v>3869</c:v>
                </c:pt>
                <c:pt idx="569">
                  <c:v>3880</c:v>
                </c:pt>
                <c:pt idx="570">
                  <c:v>3884</c:v>
                </c:pt>
                <c:pt idx="571">
                  <c:v>3917</c:v>
                </c:pt>
                <c:pt idx="572">
                  <c:v>3963</c:v>
                </c:pt>
                <c:pt idx="573">
                  <c:v>4011</c:v>
                </c:pt>
                <c:pt idx="574">
                  <c:v>4022</c:v>
                </c:pt>
                <c:pt idx="575">
                  <c:v>4042</c:v>
                </c:pt>
                <c:pt idx="576">
                  <c:v>4080</c:v>
                </c:pt>
                <c:pt idx="577">
                  <c:v>4080</c:v>
                </c:pt>
                <c:pt idx="578">
                  <c:v>4080</c:v>
                </c:pt>
                <c:pt idx="579">
                  <c:v>4082</c:v>
                </c:pt>
                <c:pt idx="580">
                  <c:v>4082</c:v>
                </c:pt>
                <c:pt idx="581">
                  <c:v>4082</c:v>
                </c:pt>
                <c:pt idx="582">
                  <c:v>4082</c:v>
                </c:pt>
                <c:pt idx="583">
                  <c:v>4091</c:v>
                </c:pt>
                <c:pt idx="584">
                  <c:v>4091</c:v>
                </c:pt>
                <c:pt idx="585">
                  <c:v>4091</c:v>
                </c:pt>
                <c:pt idx="586">
                  <c:v>4091</c:v>
                </c:pt>
                <c:pt idx="587">
                  <c:v>4091</c:v>
                </c:pt>
                <c:pt idx="588">
                  <c:v>4091</c:v>
                </c:pt>
                <c:pt idx="589">
                  <c:v>4091</c:v>
                </c:pt>
                <c:pt idx="590">
                  <c:v>4091</c:v>
                </c:pt>
                <c:pt idx="591">
                  <c:v>4091</c:v>
                </c:pt>
                <c:pt idx="592">
                  <c:v>4091</c:v>
                </c:pt>
                <c:pt idx="593">
                  <c:v>4091</c:v>
                </c:pt>
                <c:pt idx="594">
                  <c:v>4091</c:v>
                </c:pt>
                <c:pt idx="595">
                  <c:v>4091</c:v>
                </c:pt>
                <c:pt idx="596">
                  <c:v>4091</c:v>
                </c:pt>
                <c:pt idx="597">
                  <c:v>4091</c:v>
                </c:pt>
                <c:pt idx="598">
                  <c:v>4091</c:v>
                </c:pt>
                <c:pt idx="599">
                  <c:v>4091</c:v>
                </c:pt>
                <c:pt idx="600">
                  <c:v>4091</c:v>
                </c:pt>
                <c:pt idx="601">
                  <c:v>4119</c:v>
                </c:pt>
                <c:pt idx="602">
                  <c:v>4134</c:v>
                </c:pt>
                <c:pt idx="603">
                  <c:v>4137</c:v>
                </c:pt>
                <c:pt idx="604">
                  <c:v>4137</c:v>
                </c:pt>
                <c:pt idx="605">
                  <c:v>4146</c:v>
                </c:pt>
                <c:pt idx="606">
                  <c:v>4147</c:v>
                </c:pt>
                <c:pt idx="607">
                  <c:v>4198</c:v>
                </c:pt>
                <c:pt idx="608">
                  <c:v>4198</c:v>
                </c:pt>
                <c:pt idx="609">
                  <c:v>4267</c:v>
                </c:pt>
                <c:pt idx="610">
                  <c:v>4280</c:v>
                </c:pt>
                <c:pt idx="611">
                  <c:v>4398</c:v>
                </c:pt>
                <c:pt idx="612">
                  <c:v>4459</c:v>
                </c:pt>
                <c:pt idx="613">
                  <c:v>4624</c:v>
                </c:pt>
                <c:pt idx="614">
                  <c:v>4629</c:v>
                </c:pt>
                <c:pt idx="615">
                  <c:v>4708</c:v>
                </c:pt>
                <c:pt idx="616">
                  <c:v>4774</c:v>
                </c:pt>
                <c:pt idx="617">
                  <c:v>4774</c:v>
                </c:pt>
                <c:pt idx="618">
                  <c:v>4774</c:v>
                </c:pt>
                <c:pt idx="619">
                  <c:v>4774</c:v>
                </c:pt>
                <c:pt idx="620">
                  <c:v>4774</c:v>
                </c:pt>
                <c:pt idx="621">
                  <c:v>4774</c:v>
                </c:pt>
                <c:pt idx="622">
                  <c:v>4774</c:v>
                </c:pt>
                <c:pt idx="623">
                  <c:v>4785</c:v>
                </c:pt>
                <c:pt idx="624">
                  <c:v>4787</c:v>
                </c:pt>
                <c:pt idx="625">
                  <c:v>4787</c:v>
                </c:pt>
                <c:pt idx="626">
                  <c:v>4787</c:v>
                </c:pt>
                <c:pt idx="627">
                  <c:v>4787</c:v>
                </c:pt>
                <c:pt idx="628">
                  <c:v>4787</c:v>
                </c:pt>
                <c:pt idx="629">
                  <c:v>4798</c:v>
                </c:pt>
                <c:pt idx="630">
                  <c:v>4798</c:v>
                </c:pt>
                <c:pt idx="631">
                  <c:v>4798</c:v>
                </c:pt>
                <c:pt idx="632">
                  <c:v>4798</c:v>
                </c:pt>
                <c:pt idx="633">
                  <c:v>4807</c:v>
                </c:pt>
                <c:pt idx="634">
                  <c:v>4813</c:v>
                </c:pt>
                <c:pt idx="635">
                  <c:v>4829</c:v>
                </c:pt>
                <c:pt idx="636">
                  <c:v>4829</c:v>
                </c:pt>
                <c:pt idx="637">
                  <c:v>4829</c:v>
                </c:pt>
                <c:pt idx="638">
                  <c:v>4829</c:v>
                </c:pt>
                <c:pt idx="639">
                  <c:v>4840</c:v>
                </c:pt>
                <c:pt idx="640">
                  <c:v>4842</c:v>
                </c:pt>
                <c:pt idx="641">
                  <c:v>4930</c:v>
                </c:pt>
                <c:pt idx="642">
                  <c:v>4939</c:v>
                </c:pt>
                <c:pt idx="643">
                  <c:v>4941</c:v>
                </c:pt>
                <c:pt idx="644">
                  <c:v>5130</c:v>
                </c:pt>
                <c:pt idx="645">
                  <c:v>5165</c:v>
                </c:pt>
                <c:pt idx="646">
                  <c:v>5230</c:v>
                </c:pt>
                <c:pt idx="647">
                  <c:v>5263</c:v>
                </c:pt>
                <c:pt idx="648">
                  <c:v>5279</c:v>
                </c:pt>
                <c:pt idx="649">
                  <c:v>5290</c:v>
                </c:pt>
                <c:pt idx="650">
                  <c:v>5312</c:v>
                </c:pt>
                <c:pt idx="651">
                  <c:v>5318</c:v>
                </c:pt>
                <c:pt idx="652">
                  <c:v>5325</c:v>
                </c:pt>
                <c:pt idx="653">
                  <c:v>5325</c:v>
                </c:pt>
                <c:pt idx="654">
                  <c:v>5375</c:v>
                </c:pt>
                <c:pt idx="655">
                  <c:v>5390</c:v>
                </c:pt>
                <c:pt idx="656">
                  <c:v>5448</c:v>
                </c:pt>
                <c:pt idx="657">
                  <c:v>5448</c:v>
                </c:pt>
                <c:pt idx="658">
                  <c:v>5448</c:v>
                </c:pt>
                <c:pt idx="659">
                  <c:v>5448</c:v>
                </c:pt>
                <c:pt idx="660">
                  <c:v>5448</c:v>
                </c:pt>
                <c:pt idx="661">
                  <c:v>5448</c:v>
                </c:pt>
                <c:pt idx="662">
                  <c:v>5459</c:v>
                </c:pt>
                <c:pt idx="663">
                  <c:v>5459</c:v>
                </c:pt>
                <c:pt idx="664">
                  <c:v>5461</c:v>
                </c:pt>
                <c:pt idx="665">
                  <c:v>5468</c:v>
                </c:pt>
                <c:pt idx="666">
                  <c:v>5468</c:v>
                </c:pt>
                <c:pt idx="667">
                  <c:v>5470</c:v>
                </c:pt>
                <c:pt idx="668">
                  <c:v>5474</c:v>
                </c:pt>
                <c:pt idx="669">
                  <c:v>5479</c:v>
                </c:pt>
                <c:pt idx="670">
                  <c:v>5481</c:v>
                </c:pt>
                <c:pt idx="671">
                  <c:v>5481</c:v>
                </c:pt>
                <c:pt idx="672">
                  <c:v>5483</c:v>
                </c:pt>
                <c:pt idx="673">
                  <c:v>5490</c:v>
                </c:pt>
                <c:pt idx="674">
                  <c:v>5496</c:v>
                </c:pt>
                <c:pt idx="675">
                  <c:v>5496</c:v>
                </c:pt>
                <c:pt idx="676">
                  <c:v>5497.5</c:v>
                </c:pt>
                <c:pt idx="677">
                  <c:v>5498</c:v>
                </c:pt>
                <c:pt idx="678">
                  <c:v>5503</c:v>
                </c:pt>
                <c:pt idx="679">
                  <c:v>5503</c:v>
                </c:pt>
                <c:pt idx="680">
                  <c:v>5505</c:v>
                </c:pt>
                <c:pt idx="681">
                  <c:v>5505</c:v>
                </c:pt>
                <c:pt idx="682">
                  <c:v>5506.5</c:v>
                </c:pt>
                <c:pt idx="683">
                  <c:v>5506.5</c:v>
                </c:pt>
                <c:pt idx="684">
                  <c:v>5512</c:v>
                </c:pt>
                <c:pt idx="685">
                  <c:v>5525</c:v>
                </c:pt>
                <c:pt idx="686">
                  <c:v>5528.5</c:v>
                </c:pt>
                <c:pt idx="687">
                  <c:v>5530.5</c:v>
                </c:pt>
                <c:pt idx="688">
                  <c:v>5536</c:v>
                </c:pt>
                <c:pt idx="689">
                  <c:v>5560</c:v>
                </c:pt>
                <c:pt idx="690">
                  <c:v>5648</c:v>
                </c:pt>
                <c:pt idx="691">
                  <c:v>5650</c:v>
                </c:pt>
                <c:pt idx="692">
                  <c:v>5760</c:v>
                </c:pt>
                <c:pt idx="693">
                  <c:v>6091</c:v>
                </c:pt>
                <c:pt idx="694">
                  <c:v>6091</c:v>
                </c:pt>
                <c:pt idx="695">
                  <c:v>6131</c:v>
                </c:pt>
                <c:pt idx="696">
                  <c:v>6151</c:v>
                </c:pt>
                <c:pt idx="697">
                  <c:v>6151</c:v>
                </c:pt>
                <c:pt idx="698">
                  <c:v>6153</c:v>
                </c:pt>
                <c:pt idx="699">
                  <c:v>6153</c:v>
                </c:pt>
                <c:pt idx="700">
                  <c:v>6156.5</c:v>
                </c:pt>
                <c:pt idx="701">
                  <c:v>6156.5</c:v>
                </c:pt>
                <c:pt idx="702">
                  <c:v>6241</c:v>
                </c:pt>
                <c:pt idx="703">
                  <c:v>6241</c:v>
                </c:pt>
                <c:pt idx="704">
                  <c:v>6241</c:v>
                </c:pt>
                <c:pt idx="705">
                  <c:v>6241</c:v>
                </c:pt>
                <c:pt idx="706">
                  <c:v>6291</c:v>
                </c:pt>
                <c:pt idx="707">
                  <c:v>6302</c:v>
                </c:pt>
                <c:pt idx="708">
                  <c:v>6361</c:v>
                </c:pt>
                <c:pt idx="709">
                  <c:v>6454</c:v>
                </c:pt>
                <c:pt idx="710">
                  <c:v>6476</c:v>
                </c:pt>
                <c:pt idx="711">
                  <c:v>6577</c:v>
                </c:pt>
                <c:pt idx="712">
                  <c:v>6577</c:v>
                </c:pt>
                <c:pt idx="713">
                  <c:v>6590</c:v>
                </c:pt>
                <c:pt idx="714">
                  <c:v>6612</c:v>
                </c:pt>
                <c:pt idx="715">
                  <c:v>6640</c:v>
                </c:pt>
                <c:pt idx="716">
                  <c:v>6656</c:v>
                </c:pt>
                <c:pt idx="717">
                  <c:v>6680</c:v>
                </c:pt>
                <c:pt idx="718">
                  <c:v>6724</c:v>
                </c:pt>
                <c:pt idx="719">
                  <c:v>6732</c:v>
                </c:pt>
                <c:pt idx="720">
                  <c:v>6741</c:v>
                </c:pt>
                <c:pt idx="721">
                  <c:v>6790</c:v>
                </c:pt>
                <c:pt idx="722">
                  <c:v>6790</c:v>
                </c:pt>
                <c:pt idx="723">
                  <c:v>6792</c:v>
                </c:pt>
                <c:pt idx="724">
                  <c:v>6792</c:v>
                </c:pt>
                <c:pt idx="725">
                  <c:v>6792</c:v>
                </c:pt>
                <c:pt idx="726">
                  <c:v>6792</c:v>
                </c:pt>
                <c:pt idx="727">
                  <c:v>6792</c:v>
                </c:pt>
                <c:pt idx="728">
                  <c:v>6792</c:v>
                </c:pt>
                <c:pt idx="729">
                  <c:v>6792</c:v>
                </c:pt>
                <c:pt idx="730">
                  <c:v>6792</c:v>
                </c:pt>
                <c:pt idx="731">
                  <c:v>6792</c:v>
                </c:pt>
                <c:pt idx="732">
                  <c:v>6792</c:v>
                </c:pt>
                <c:pt idx="733">
                  <c:v>6792</c:v>
                </c:pt>
                <c:pt idx="734">
                  <c:v>6792</c:v>
                </c:pt>
                <c:pt idx="735">
                  <c:v>6792</c:v>
                </c:pt>
                <c:pt idx="736">
                  <c:v>6792</c:v>
                </c:pt>
                <c:pt idx="737">
                  <c:v>6792</c:v>
                </c:pt>
                <c:pt idx="738">
                  <c:v>6794</c:v>
                </c:pt>
                <c:pt idx="739">
                  <c:v>6794</c:v>
                </c:pt>
                <c:pt idx="740">
                  <c:v>6794</c:v>
                </c:pt>
                <c:pt idx="741">
                  <c:v>6794</c:v>
                </c:pt>
                <c:pt idx="742">
                  <c:v>6794</c:v>
                </c:pt>
                <c:pt idx="743">
                  <c:v>6794</c:v>
                </c:pt>
                <c:pt idx="744">
                  <c:v>6794</c:v>
                </c:pt>
                <c:pt idx="745">
                  <c:v>6853</c:v>
                </c:pt>
                <c:pt idx="746">
                  <c:v>6858</c:v>
                </c:pt>
                <c:pt idx="747">
                  <c:v>6858</c:v>
                </c:pt>
                <c:pt idx="748">
                  <c:v>6858</c:v>
                </c:pt>
                <c:pt idx="749">
                  <c:v>6858</c:v>
                </c:pt>
                <c:pt idx="750">
                  <c:v>6875</c:v>
                </c:pt>
                <c:pt idx="751">
                  <c:v>6888</c:v>
                </c:pt>
                <c:pt idx="752">
                  <c:v>6913</c:v>
                </c:pt>
                <c:pt idx="753">
                  <c:v>6943</c:v>
                </c:pt>
                <c:pt idx="754">
                  <c:v>7013</c:v>
                </c:pt>
                <c:pt idx="755">
                  <c:v>7062</c:v>
                </c:pt>
                <c:pt idx="756">
                  <c:v>7121</c:v>
                </c:pt>
                <c:pt idx="757">
                  <c:v>7150</c:v>
                </c:pt>
                <c:pt idx="758">
                  <c:v>7154</c:v>
                </c:pt>
                <c:pt idx="759">
                  <c:v>7222</c:v>
                </c:pt>
                <c:pt idx="760">
                  <c:v>7270</c:v>
                </c:pt>
                <c:pt idx="761">
                  <c:v>7384</c:v>
                </c:pt>
                <c:pt idx="762">
                  <c:v>7385</c:v>
                </c:pt>
                <c:pt idx="763">
                  <c:v>7385</c:v>
                </c:pt>
                <c:pt idx="764">
                  <c:v>7431</c:v>
                </c:pt>
                <c:pt idx="765">
                  <c:v>7440</c:v>
                </c:pt>
                <c:pt idx="766">
                  <c:v>7440</c:v>
                </c:pt>
                <c:pt idx="767">
                  <c:v>7440</c:v>
                </c:pt>
                <c:pt idx="768">
                  <c:v>7440</c:v>
                </c:pt>
                <c:pt idx="769">
                  <c:v>7440</c:v>
                </c:pt>
                <c:pt idx="770">
                  <c:v>7442</c:v>
                </c:pt>
                <c:pt idx="771">
                  <c:v>7442</c:v>
                </c:pt>
                <c:pt idx="772">
                  <c:v>7442</c:v>
                </c:pt>
                <c:pt idx="773">
                  <c:v>7442</c:v>
                </c:pt>
                <c:pt idx="774">
                  <c:v>7464</c:v>
                </c:pt>
                <c:pt idx="775">
                  <c:v>7464</c:v>
                </c:pt>
                <c:pt idx="776">
                  <c:v>7488</c:v>
                </c:pt>
                <c:pt idx="777">
                  <c:v>7501</c:v>
                </c:pt>
                <c:pt idx="778">
                  <c:v>7602</c:v>
                </c:pt>
                <c:pt idx="779">
                  <c:v>7643</c:v>
                </c:pt>
                <c:pt idx="780">
                  <c:v>7648</c:v>
                </c:pt>
                <c:pt idx="781">
                  <c:v>7828</c:v>
                </c:pt>
                <c:pt idx="782">
                  <c:v>8011</c:v>
                </c:pt>
                <c:pt idx="783">
                  <c:v>8022</c:v>
                </c:pt>
                <c:pt idx="784">
                  <c:v>8090</c:v>
                </c:pt>
                <c:pt idx="785">
                  <c:v>8092</c:v>
                </c:pt>
                <c:pt idx="786">
                  <c:v>8147</c:v>
                </c:pt>
                <c:pt idx="787">
                  <c:v>8164</c:v>
                </c:pt>
                <c:pt idx="788">
                  <c:v>8189</c:v>
                </c:pt>
                <c:pt idx="789">
                  <c:v>8208</c:v>
                </c:pt>
                <c:pt idx="790">
                  <c:v>8470</c:v>
                </c:pt>
                <c:pt idx="791">
                  <c:v>8493</c:v>
                </c:pt>
                <c:pt idx="792">
                  <c:v>8685</c:v>
                </c:pt>
                <c:pt idx="793">
                  <c:v>8748</c:v>
                </c:pt>
                <c:pt idx="794">
                  <c:v>8762</c:v>
                </c:pt>
                <c:pt idx="795">
                  <c:v>8792</c:v>
                </c:pt>
                <c:pt idx="796">
                  <c:v>8795</c:v>
                </c:pt>
                <c:pt idx="797">
                  <c:v>8795</c:v>
                </c:pt>
                <c:pt idx="798">
                  <c:v>8795</c:v>
                </c:pt>
                <c:pt idx="799">
                  <c:v>8797</c:v>
                </c:pt>
                <c:pt idx="800">
                  <c:v>8797</c:v>
                </c:pt>
                <c:pt idx="801">
                  <c:v>8805</c:v>
                </c:pt>
                <c:pt idx="802">
                  <c:v>8808</c:v>
                </c:pt>
                <c:pt idx="803">
                  <c:v>8808</c:v>
                </c:pt>
                <c:pt idx="804">
                  <c:v>8808</c:v>
                </c:pt>
                <c:pt idx="805">
                  <c:v>8808</c:v>
                </c:pt>
                <c:pt idx="806">
                  <c:v>8808</c:v>
                </c:pt>
                <c:pt idx="807">
                  <c:v>8808</c:v>
                </c:pt>
                <c:pt idx="808">
                  <c:v>8808</c:v>
                </c:pt>
                <c:pt idx="809">
                  <c:v>8808</c:v>
                </c:pt>
                <c:pt idx="810">
                  <c:v>8808</c:v>
                </c:pt>
                <c:pt idx="811">
                  <c:v>8810</c:v>
                </c:pt>
                <c:pt idx="812">
                  <c:v>8836</c:v>
                </c:pt>
                <c:pt idx="813">
                  <c:v>8847</c:v>
                </c:pt>
                <c:pt idx="814">
                  <c:v>8902</c:v>
                </c:pt>
                <c:pt idx="815">
                  <c:v>8913</c:v>
                </c:pt>
                <c:pt idx="816">
                  <c:v>8913</c:v>
                </c:pt>
                <c:pt idx="817">
                  <c:v>8935</c:v>
                </c:pt>
                <c:pt idx="818">
                  <c:v>8942</c:v>
                </c:pt>
                <c:pt idx="819">
                  <c:v>8953</c:v>
                </c:pt>
                <c:pt idx="820">
                  <c:v>8953</c:v>
                </c:pt>
                <c:pt idx="821">
                  <c:v>8970</c:v>
                </c:pt>
                <c:pt idx="822">
                  <c:v>9107</c:v>
                </c:pt>
                <c:pt idx="823">
                  <c:v>9109</c:v>
                </c:pt>
                <c:pt idx="824">
                  <c:v>9120</c:v>
                </c:pt>
                <c:pt idx="825">
                  <c:v>9144</c:v>
                </c:pt>
                <c:pt idx="826">
                  <c:v>9148</c:v>
                </c:pt>
                <c:pt idx="827">
                  <c:v>9214</c:v>
                </c:pt>
                <c:pt idx="828">
                  <c:v>9291</c:v>
                </c:pt>
                <c:pt idx="829">
                  <c:v>9354</c:v>
                </c:pt>
                <c:pt idx="830">
                  <c:v>9403</c:v>
                </c:pt>
                <c:pt idx="831">
                  <c:v>9435</c:v>
                </c:pt>
                <c:pt idx="832">
                  <c:v>9435</c:v>
                </c:pt>
                <c:pt idx="833">
                  <c:v>9435</c:v>
                </c:pt>
                <c:pt idx="834">
                  <c:v>9447</c:v>
                </c:pt>
                <c:pt idx="835">
                  <c:v>9458</c:v>
                </c:pt>
                <c:pt idx="836">
                  <c:v>9464</c:v>
                </c:pt>
                <c:pt idx="837">
                  <c:v>9469</c:v>
                </c:pt>
                <c:pt idx="838">
                  <c:v>9480</c:v>
                </c:pt>
                <c:pt idx="839">
                  <c:v>9491</c:v>
                </c:pt>
                <c:pt idx="840">
                  <c:v>9541</c:v>
                </c:pt>
                <c:pt idx="841">
                  <c:v>9601</c:v>
                </c:pt>
                <c:pt idx="842">
                  <c:v>9656</c:v>
                </c:pt>
                <c:pt idx="843">
                  <c:v>9669</c:v>
                </c:pt>
                <c:pt idx="844">
                  <c:v>9691</c:v>
                </c:pt>
                <c:pt idx="845">
                  <c:v>9732</c:v>
                </c:pt>
                <c:pt idx="846">
                  <c:v>9798</c:v>
                </c:pt>
                <c:pt idx="847">
                  <c:v>9820</c:v>
                </c:pt>
                <c:pt idx="848">
                  <c:v>9825</c:v>
                </c:pt>
                <c:pt idx="849">
                  <c:v>10050</c:v>
                </c:pt>
                <c:pt idx="850">
                  <c:v>10050</c:v>
                </c:pt>
                <c:pt idx="851">
                  <c:v>10050</c:v>
                </c:pt>
                <c:pt idx="852">
                  <c:v>10097</c:v>
                </c:pt>
                <c:pt idx="853">
                  <c:v>10097</c:v>
                </c:pt>
                <c:pt idx="854">
                  <c:v>10110</c:v>
                </c:pt>
                <c:pt idx="855">
                  <c:v>10110</c:v>
                </c:pt>
                <c:pt idx="856">
                  <c:v>10110</c:v>
                </c:pt>
                <c:pt idx="857">
                  <c:v>10110</c:v>
                </c:pt>
                <c:pt idx="858">
                  <c:v>10110</c:v>
                </c:pt>
                <c:pt idx="859">
                  <c:v>10110</c:v>
                </c:pt>
                <c:pt idx="860">
                  <c:v>10119</c:v>
                </c:pt>
                <c:pt idx="861">
                  <c:v>10141</c:v>
                </c:pt>
                <c:pt idx="862">
                  <c:v>10141</c:v>
                </c:pt>
                <c:pt idx="863">
                  <c:v>10141</c:v>
                </c:pt>
                <c:pt idx="864">
                  <c:v>10141</c:v>
                </c:pt>
                <c:pt idx="865">
                  <c:v>10141</c:v>
                </c:pt>
                <c:pt idx="866">
                  <c:v>10141</c:v>
                </c:pt>
                <c:pt idx="867">
                  <c:v>10149</c:v>
                </c:pt>
                <c:pt idx="868">
                  <c:v>10149</c:v>
                </c:pt>
                <c:pt idx="869">
                  <c:v>10149</c:v>
                </c:pt>
                <c:pt idx="870">
                  <c:v>10165</c:v>
                </c:pt>
                <c:pt idx="871">
                  <c:v>10224</c:v>
                </c:pt>
                <c:pt idx="872">
                  <c:v>10308</c:v>
                </c:pt>
                <c:pt idx="873">
                  <c:v>10407</c:v>
                </c:pt>
                <c:pt idx="874">
                  <c:v>10407</c:v>
                </c:pt>
                <c:pt idx="875">
                  <c:v>10459</c:v>
                </c:pt>
                <c:pt idx="876">
                  <c:v>10472</c:v>
                </c:pt>
                <c:pt idx="877">
                  <c:v>10685</c:v>
                </c:pt>
                <c:pt idx="878">
                  <c:v>10689</c:v>
                </c:pt>
                <c:pt idx="879">
                  <c:v>10703</c:v>
                </c:pt>
                <c:pt idx="880">
                  <c:v>10703</c:v>
                </c:pt>
                <c:pt idx="881">
                  <c:v>10703</c:v>
                </c:pt>
                <c:pt idx="882">
                  <c:v>10707</c:v>
                </c:pt>
                <c:pt idx="883">
                  <c:v>10747</c:v>
                </c:pt>
                <c:pt idx="884">
                  <c:v>10747</c:v>
                </c:pt>
                <c:pt idx="885">
                  <c:v>10758</c:v>
                </c:pt>
                <c:pt idx="886">
                  <c:v>10771</c:v>
                </c:pt>
                <c:pt idx="887">
                  <c:v>10802</c:v>
                </c:pt>
                <c:pt idx="888">
                  <c:v>10804</c:v>
                </c:pt>
                <c:pt idx="889">
                  <c:v>10813</c:v>
                </c:pt>
                <c:pt idx="890">
                  <c:v>10813</c:v>
                </c:pt>
                <c:pt idx="891">
                  <c:v>10813</c:v>
                </c:pt>
                <c:pt idx="892">
                  <c:v>10813</c:v>
                </c:pt>
                <c:pt idx="893">
                  <c:v>10813</c:v>
                </c:pt>
                <c:pt idx="894">
                  <c:v>10813</c:v>
                </c:pt>
                <c:pt idx="895">
                  <c:v>10824</c:v>
                </c:pt>
                <c:pt idx="896">
                  <c:v>10824</c:v>
                </c:pt>
                <c:pt idx="897">
                  <c:v>10835</c:v>
                </c:pt>
                <c:pt idx="898">
                  <c:v>10835</c:v>
                </c:pt>
                <c:pt idx="899">
                  <c:v>10859</c:v>
                </c:pt>
                <c:pt idx="900">
                  <c:v>10868</c:v>
                </c:pt>
                <c:pt idx="901">
                  <c:v>10868</c:v>
                </c:pt>
                <c:pt idx="902">
                  <c:v>10868</c:v>
                </c:pt>
                <c:pt idx="903">
                  <c:v>10868</c:v>
                </c:pt>
                <c:pt idx="904">
                  <c:v>10873.5</c:v>
                </c:pt>
                <c:pt idx="905">
                  <c:v>10873.5</c:v>
                </c:pt>
                <c:pt idx="906">
                  <c:v>10877.5</c:v>
                </c:pt>
                <c:pt idx="907">
                  <c:v>10886.5</c:v>
                </c:pt>
                <c:pt idx="908">
                  <c:v>10886.5</c:v>
                </c:pt>
                <c:pt idx="909">
                  <c:v>10903</c:v>
                </c:pt>
                <c:pt idx="910">
                  <c:v>10905</c:v>
                </c:pt>
                <c:pt idx="911">
                  <c:v>10905</c:v>
                </c:pt>
                <c:pt idx="912">
                  <c:v>10947</c:v>
                </c:pt>
                <c:pt idx="913">
                  <c:v>10947</c:v>
                </c:pt>
                <c:pt idx="914">
                  <c:v>10947</c:v>
                </c:pt>
                <c:pt idx="915">
                  <c:v>10958</c:v>
                </c:pt>
                <c:pt idx="916">
                  <c:v>10958</c:v>
                </c:pt>
                <c:pt idx="917">
                  <c:v>10958</c:v>
                </c:pt>
                <c:pt idx="918">
                  <c:v>11030</c:v>
                </c:pt>
                <c:pt idx="919">
                  <c:v>11035</c:v>
                </c:pt>
                <c:pt idx="920">
                  <c:v>11035</c:v>
                </c:pt>
                <c:pt idx="921">
                  <c:v>11037</c:v>
                </c:pt>
                <c:pt idx="922">
                  <c:v>11037</c:v>
                </c:pt>
                <c:pt idx="923">
                  <c:v>11037</c:v>
                </c:pt>
                <c:pt idx="924">
                  <c:v>11298</c:v>
                </c:pt>
                <c:pt idx="925">
                  <c:v>11329</c:v>
                </c:pt>
                <c:pt idx="926">
                  <c:v>11329</c:v>
                </c:pt>
                <c:pt idx="927">
                  <c:v>11342</c:v>
                </c:pt>
                <c:pt idx="928">
                  <c:v>11397</c:v>
                </c:pt>
                <c:pt idx="929">
                  <c:v>11397</c:v>
                </c:pt>
                <c:pt idx="930">
                  <c:v>11397</c:v>
                </c:pt>
                <c:pt idx="931">
                  <c:v>11397</c:v>
                </c:pt>
                <c:pt idx="932">
                  <c:v>11397</c:v>
                </c:pt>
                <c:pt idx="933">
                  <c:v>11408</c:v>
                </c:pt>
                <c:pt idx="934">
                  <c:v>11413.5</c:v>
                </c:pt>
                <c:pt idx="935">
                  <c:v>11413.5</c:v>
                </c:pt>
                <c:pt idx="936">
                  <c:v>11430</c:v>
                </c:pt>
                <c:pt idx="937">
                  <c:v>11436</c:v>
                </c:pt>
                <c:pt idx="938">
                  <c:v>11436</c:v>
                </c:pt>
                <c:pt idx="939">
                  <c:v>11454</c:v>
                </c:pt>
                <c:pt idx="940">
                  <c:v>11454</c:v>
                </c:pt>
                <c:pt idx="941">
                  <c:v>11454</c:v>
                </c:pt>
                <c:pt idx="942">
                  <c:v>11454</c:v>
                </c:pt>
                <c:pt idx="943">
                  <c:v>11460</c:v>
                </c:pt>
                <c:pt idx="944">
                  <c:v>11460</c:v>
                </c:pt>
                <c:pt idx="945">
                  <c:v>11470.5</c:v>
                </c:pt>
                <c:pt idx="946">
                  <c:v>11470.5</c:v>
                </c:pt>
                <c:pt idx="947">
                  <c:v>11474</c:v>
                </c:pt>
                <c:pt idx="948">
                  <c:v>11474</c:v>
                </c:pt>
                <c:pt idx="949">
                  <c:v>11474</c:v>
                </c:pt>
                <c:pt idx="950">
                  <c:v>11487</c:v>
                </c:pt>
                <c:pt idx="951">
                  <c:v>11487</c:v>
                </c:pt>
                <c:pt idx="952">
                  <c:v>11487</c:v>
                </c:pt>
                <c:pt idx="953">
                  <c:v>11496</c:v>
                </c:pt>
                <c:pt idx="954">
                  <c:v>11509</c:v>
                </c:pt>
                <c:pt idx="955">
                  <c:v>11509</c:v>
                </c:pt>
                <c:pt idx="956">
                  <c:v>11509</c:v>
                </c:pt>
                <c:pt idx="957">
                  <c:v>11509</c:v>
                </c:pt>
                <c:pt idx="958">
                  <c:v>11509</c:v>
                </c:pt>
                <c:pt idx="959">
                  <c:v>11572</c:v>
                </c:pt>
                <c:pt idx="960">
                  <c:v>11641</c:v>
                </c:pt>
                <c:pt idx="961">
                  <c:v>11660</c:v>
                </c:pt>
                <c:pt idx="962">
                  <c:v>11707</c:v>
                </c:pt>
                <c:pt idx="963">
                  <c:v>11781</c:v>
                </c:pt>
                <c:pt idx="964">
                  <c:v>11959</c:v>
                </c:pt>
                <c:pt idx="965">
                  <c:v>11979</c:v>
                </c:pt>
                <c:pt idx="966">
                  <c:v>12064</c:v>
                </c:pt>
                <c:pt idx="967">
                  <c:v>12069</c:v>
                </c:pt>
                <c:pt idx="968">
                  <c:v>12104</c:v>
                </c:pt>
                <c:pt idx="969">
                  <c:v>12119</c:v>
                </c:pt>
                <c:pt idx="970">
                  <c:v>12159</c:v>
                </c:pt>
                <c:pt idx="971">
                  <c:v>12159</c:v>
                </c:pt>
                <c:pt idx="972">
                  <c:v>12159</c:v>
                </c:pt>
                <c:pt idx="973">
                  <c:v>12159</c:v>
                </c:pt>
                <c:pt idx="974">
                  <c:v>12159</c:v>
                </c:pt>
                <c:pt idx="975">
                  <c:v>12159</c:v>
                </c:pt>
                <c:pt idx="976">
                  <c:v>12168</c:v>
                </c:pt>
                <c:pt idx="977">
                  <c:v>12194</c:v>
                </c:pt>
                <c:pt idx="978">
                  <c:v>12200</c:v>
                </c:pt>
                <c:pt idx="979">
                  <c:v>12209</c:v>
                </c:pt>
                <c:pt idx="980">
                  <c:v>12258</c:v>
                </c:pt>
                <c:pt idx="981">
                  <c:v>12258</c:v>
                </c:pt>
                <c:pt idx="982">
                  <c:v>12258</c:v>
                </c:pt>
                <c:pt idx="983">
                  <c:v>12258</c:v>
                </c:pt>
                <c:pt idx="984">
                  <c:v>12258</c:v>
                </c:pt>
                <c:pt idx="985">
                  <c:v>12258</c:v>
                </c:pt>
                <c:pt idx="986">
                  <c:v>12259</c:v>
                </c:pt>
                <c:pt idx="987">
                  <c:v>12264</c:v>
                </c:pt>
                <c:pt idx="988">
                  <c:v>12334</c:v>
                </c:pt>
                <c:pt idx="989">
                  <c:v>12537</c:v>
                </c:pt>
                <c:pt idx="990">
                  <c:v>12574</c:v>
                </c:pt>
                <c:pt idx="991">
                  <c:v>12589</c:v>
                </c:pt>
                <c:pt idx="992">
                  <c:v>12730</c:v>
                </c:pt>
                <c:pt idx="993">
                  <c:v>12743</c:v>
                </c:pt>
                <c:pt idx="994">
                  <c:v>12807</c:v>
                </c:pt>
                <c:pt idx="995">
                  <c:v>12809</c:v>
                </c:pt>
                <c:pt idx="996">
                  <c:v>12809</c:v>
                </c:pt>
                <c:pt idx="997">
                  <c:v>12809</c:v>
                </c:pt>
                <c:pt idx="998">
                  <c:v>12809</c:v>
                </c:pt>
                <c:pt idx="999">
                  <c:v>13070</c:v>
                </c:pt>
                <c:pt idx="1000">
                  <c:v>13127</c:v>
                </c:pt>
                <c:pt idx="1001">
                  <c:v>13149</c:v>
                </c:pt>
                <c:pt idx="1002">
                  <c:v>13193</c:v>
                </c:pt>
                <c:pt idx="1003">
                  <c:v>13296</c:v>
                </c:pt>
                <c:pt idx="1004">
                  <c:v>13340</c:v>
                </c:pt>
                <c:pt idx="1005">
                  <c:v>13413</c:v>
                </c:pt>
                <c:pt idx="1006">
                  <c:v>13424</c:v>
                </c:pt>
                <c:pt idx="1007">
                  <c:v>13459</c:v>
                </c:pt>
                <c:pt idx="1008">
                  <c:v>13467</c:v>
                </c:pt>
                <c:pt idx="1009">
                  <c:v>13514</c:v>
                </c:pt>
                <c:pt idx="1010">
                  <c:v>13514</c:v>
                </c:pt>
                <c:pt idx="1011">
                  <c:v>13514</c:v>
                </c:pt>
                <c:pt idx="1012">
                  <c:v>13514</c:v>
                </c:pt>
                <c:pt idx="1013">
                  <c:v>13514</c:v>
                </c:pt>
                <c:pt idx="1014">
                  <c:v>13514</c:v>
                </c:pt>
                <c:pt idx="1015">
                  <c:v>13531</c:v>
                </c:pt>
                <c:pt idx="1016">
                  <c:v>13602</c:v>
                </c:pt>
                <c:pt idx="1017">
                  <c:v>13613</c:v>
                </c:pt>
                <c:pt idx="1018">
                  <c:v>13624</c:v>
                </c:pt>
                <c:pt idx="1019">
                  <c:v>13626</c:v>
                </c:pt>
                <c:pt idx="1020">
                  <c:v>13747</c:v>
                </c:pt>
                <c:pt idx="1021">
                  <c:v>13948</c:v>
                </c:pt>
                <c:pt idx="1022">
                  <c:v>13951</c:v>
                </c:pt>
                <c:pt idx="1023">
                  <c:v>14014</c:v>
                </c:pt>
                <c:pt idx="1024">
                  <c:v>14146</c:v>
                </c:pt>
                <c:pt idx="1025">
                  <c:v>14186</c:v>
                </c:pt>
                <c:pt idx="1026">
                  <c:v>14186</c:v>
                </c:pt>
                <c:pt idx="1027">
                  <c:v>14296</c:v>
                </c:pt>
                <c:pt idx="1028">
                  <c:v>14403</c:v>
                </c:pt>
                <c:pt idx="1029">
                  <c:v>14447</c:v>
                </c:pt>
                <c:pt idx="1030">
                  <c:v>14498</c:v>
                </c:pt>
                <c:pt idx="1031">
                  <c:v>14544</c:v>
                </c:pt>
                <c:pt idx="1032">
                  <c:v>14713</c:v>
                </c:pt>
                <c:pt idx="1033">
                  <c:v>14713</c:v>
                </c:pt>
                <c:pt idx="1034">
                  <c:v>14713</c:v>
                </c:pt>
                <c:pt idx="1035">
                  <c:v>14741</c:v>
                </c:pt>
                <c:pt idx="1036">
                  <c:v>14825</c:v>
                </c:pt>
                <c:pt idx="1037">
                  <c:v>14825</c:v>
                </c:pt>
                <c:pt idx="1038">
                  <c:v>14825</c:v>
                </c:pt>
                <c:pt idx="1039">
                  <c:v>14825</c:v>
                </c:pt>
                <c:pt idx="1040">
                  <c:v>14825</c:v>
                </c:pt>
                <c:pt idx="1041">
                  <c:v>14836</c:v>
                </c:pt>
                <c:pt idx="1042">
                  <c:v>14836</c:v>
                </c:pt>
                <c:pt idx="1043">
                  <c:v>14836</c:v>
                </c:pt>
                <c:pt idx="1044">
                  <c:v>14853</c:v>
                </c:pt>
                <c:pt idx="1045">
                  <c:v>14897</c:v>
                </c:pt>
                <c:pt idx="1046">
                  <c:v>14913</c:v>
                </c:pt>
                <c:pt idx="1047">
                  <c:v>14932</c:v>
                </c:pt>
                <c:pt idx="1048">
                  <c:v>14935</c:v>
                </c:pt>
                <c:pt idx="1049">
                  <c:v>14941</c:v>
                </c:pt>
                <c:pt idx="1050">
                  <c:v>14951.5</c:v>
                </c:pt>
                <c:pt idx="1051">
                  <c:v>14951.5</c:v>
                </c:pt>
                <c:pt idx="1052">
                  <c:v>14968</c:v>
                </c:pt>
                <c:pt idx="1053">
                  <c:v>14974</c:v>
                </c:pt>
                <c:pt idx="1054">
                  <c:v>14981</c:v>
                </c:pt>
                <c:pt idx="1055">
                  <c:v>14981</c:v>
                </c:pt>
                <c:pt idx="1056">
                  <c:v>14981</c:v>
                </c:pt>
                <c:pt idx="1057">
                  <c:v>15031</c:v>
                </c:pt>
                <c:pt idx="1058">
                  <c:v>15031</c:v>
                </c:pt>
                <c:pt idx="1059">
                  <c:v>15064</c:v>
                </c:pt>
                <c:pt idx="1060">
                  <c:v>15069</c:v>
                </c:pt>
                <c:pt idx="1061">
                  <c:v>15249</c:v>
                </c:pt>
                <c:pt idx="1062">
                  <c:v>15249</c:v>
                </c:pt>
                <c:pt idx="1063">
                  <c:v>15249</c:v>
                </c:pt>
                <c:pt idx="1064">
                  <c:v>15295</c:v>
                </c:pt>
                <c:pt idx="1065">
                  <c:v>15330</c:v>
                </c:pt>
                <c:pt idx="1066">
                  <c:v>15420</c:v>
                </c:pt>
                <c:pt idx="1067">
                  <c:v>15464</c:v>
                </c:pt>
                <c:pt idx="1068">
                  <c:v>15472</c:v>
                </c:pt>
                <c:pt idx="1069">
                  <c:v>15497</c:v>
                </c:pt>
                <c:pt idx="1070">
                  <c:v>15499</c:v>
                </c:pt>
                <c:pt idx="1071">
                  <c:v>15508</c:v>
                </c:pt>
                <c:pt idx="1072">
                  <c:v>15508</c:v>
                </c:pt>
                <c:pt idx="1073">
                  <c:v>15525</c:v>
                </c:pt>
                <c:pt idx="1074">
                  <c:v>15591</c:v>
                </c:pt>
                <c:pt idx="1075">
                  <c:v>15613</c:v>
                </c:pt>
                <c:pt idx="1076">
                  <c:v>15613</c:v>
                </c:pt>
                <c:pt idx="1077">
                  <c:v>15618</c:v>
                </c:pt>
                <c:pt idx="1078">
                  <c:v>15631</c:v>
                </c:pt>
                <c:pt idx="1079">
                  <c:v>15635</c:v>
                </c:pt>
                <c:pt idx="1080">
                  <c:v>15637</c:v>
                </c:pt>
                <c:pt idx="1081">
                  <c:v>15646</c:v>
                </c:pt>
                <c:pt idx="1082">
                  <c:v>15675</c:v>
                </c:pt>
                <c:pt idx="1083">
                  <c:v>15675</c:v>
                </c:pt>
                <c:pt idx="1084">
                  <c:v>15675</c:v>
                </c:pt>
                <c:pt idx="1085">
                  <c:v>15675</c:v>
                </c:pt>
                <c:pt idx="1086">
                  <c:v>15686</c:v>
                </c:pt>
                <c:pt idx="1087">
                  <c:v>15729</c:v>
                </c:pt>
                <c:pt idx="1088">
                  <c:v>15738</c:v>
                </c:pt>
                <c:pt idx="1089">
                  <c:v>15741</c:v>
                </c:pt>
                <c:pt idx="1090">
                  <c:v>15785</c:v>
                </c:pt>
                <c:pt idx="1091">
                  <c:v>15793</c:v>
                </c:pt>
                <c:pt idx="1092">
                  <c:v>15798</c:v>
                </c:pt>
                <c:pt idx="1093">
                  <c:v>16013</c:v>
                </c:pt>
                <c:pt idx="1094">
                  <c:v>16172</c:v>
                </c:pt>
                <c:pt idx="1095">
                  <c:v>16219</c:v>
                </c:pt>
                <c:pt idx="1096">
                  <c:v>16221</c:v>
                </c:pt>
                <c:pt idx="1097">
                  <c:v>16230</c:v>
                </c:pt>
                <c:pt idx="1098">
                  <c:v>16230</c:v>
                </c:pt>
                <c:pt idx="1099">
                  <c:v>16230</c:v>
                </c:pt>
                <c:pt idx="1100">
                  <c:v>16241</c:v>
                </c:pt>
                <c:pt idx="1101">
                  <c:v>16247</c:v>
                </c:pt>
                <c:pt idx="1102">
                  <c:v>16247</c:v>
                </c:pt>
                <c:pt idx="1103">
                  <c:v>16292</c:v>
                </c:pt>
                <c:pt idx="1104">
                  <c:v>16296</c:v>
                </c:pt>
                <c:pt idx="1105">
                  <c:v>16301</c:v>
                </c:pt>
                <c:pt idx="1106">
                  <c:v>16329</c:v>
                </c:pt>
                <c:pt idx="1107">
                  <c:v>16331</c:v>
                </c:pt>
                <c:pt idx="1108">
                  <c:v>16434</c:v>
                </c:pt>
                <c:pt idx="1109">
                  <c:v>16471</c:v>
                </c:pt>
                <c:pt idx="1110">
                  <c:v>16471</c:v>
                </c:pt>
                <c:pt idx="1111">
                  <c:v>16654</c:v>
                </c:pt>
                <c:pt idx="1112">
                  <c:v>16753</c:v>
                </c:pt>
                <c:pt idx="1113">
                  <c:v>16753</c:v>
                </c:pt>
                <c:pt idx="1114">
                  <c:v>16753</c:v>
                </c:pt>
                <c:pt idx="1115">
                  <c:v>16753</c:v>
                </c:pt>
                <c:pt idx="1116">
                  <c:v>16753</c:v>
                </c:pt>
                <c:pt idx="1117">
                  <c:v>16753</c:v>
                </c:pt>
                <c:pt idx="1118">
                  <c:v>16783</c:v>
                </c:pt>
                <c:pt idx="1119">
                  <c:v>16792</c:v>
                </c:pt>
                <c:pt idx="1120">
                  <c:v>16852</c:v>
                </c:pt>
                <c:pt idx="1121">
                  <c:v>16852</c:v>
                </c:pt>
                <c:pt idx="1122">
                  <c:v>16858</c:v>
                </c:pt>
                <c:pt idx="1123">
                  <c:v>16869</c:v>
                </c:pt>
                <c:pt idx="1124">
                  <c:v>16902</c:v>
                </c:pt>
                <c:pt idx="1125">
                  <c:v>16968</c:v>
                </c:pt>
                <c:pt idx="1126">
                  <c:v>16970</c:v>
                </c:pt>
                <c:pt idx="1127">
                  <c:v>17038</c:v>
                </c:pt>
                <c:pt idx="1128">
                  <c:v>17080</c:v>
                </c:pt>
                <c:pt idx="1129">
                  <c:v>17089</c:v>
                </c:pt>
                <c:pt idx="1130">
                  <c:v>17089</c:v>
                </c:pt>
                <c:pt idx="1131">
                  <c:v>17089</c:v>
                </c:pt>
                <c:pt idx="1132">
                  <c:v>17089</c:v>
                </c:pt>
                <c:pt idx="1133">
                  <c:v>17089</c:v>
                </c:pt>
                <c:pt idx="1134">
                  <c:v>17089</c:v>
                </c:pt>
                <c:pt idx="1135">
                  <c:v>17104</c:v>
                </c:pt>
                <c:pt idx="1136">
                  <c:v>17115</c:v>
                </c:pt>
                <c:pt idx="1137">
                  <c:v>17194</c:v>
                </c:pt>
                <c:pt idx="1138">
                  <c:v>17251</c:v>
                </c:pt>
                <c:pt idx="1139">
                  <c:v>17299</c:v>
                </c:pt>
                <c:pt idx="1140">
                  <c:v>17310</c:v>
                </c:pt>
                <c:pt idx="1141">
                  <c:v>17348</c:v>
                </c:pt>
                <c:pt idx="1142">
                  <c:v>17376</c:v>
                </c:pt>
                <c:pt idx="1143">
                  <c:v>17501</c:v>
                </c:pt>
                <c:pt idx="1144">
                  <c:v>17534</c:v>
                </c:pt>
                <c:pt idx="1145">
                  <c:v>17537</c:v>
                </c:pt>
                <c:pt idx="1146">
                  <c:v>17537</c:v>
                </c:pt>
                <c:pt idx="1147">
                  <c:v>17537</c:v>
                </c:pt>
                <c:pt idx="1148">
                  <c:v>17537</c:v>
                </c:pt>
                <c:pt idx="1149">
                  <c:v>17537</c:v>
                </c:pt>
                <c:pt idx="1150">
                  <c:v>17537</c:v>
                </c:pt>
                <c:pt idx="1151">
                  <c:v>17537</c:v>
                </c:pt>
                <c:pt idx="1152">
                  <c:v>17537</c:v>
                </c:pt>
                <c:pt idx="1153">
                  <c:v>17631</c:v>
                </c:pt>
                <c:pt idx="1154">
                  <c:v>17640</c:v>
                </c:pt>
                <c:pt idx="1155">
                  <c:v>17681</c:v>
                </c:pt>
                <c:pt idx="1156">
                  <c:v>17734</c:v>
                </c:pt>
                <c:pt idx="1157">
                  <c:v>17754</c:v>
                </c:pt>
                <c:pt idx="1158">
                  <c:v>17820</c:v>
                </c:pt>
                <c:pt idx="1159">
                  <c:v>17844</c:v>
                </c:pt>
                <c:pt idx="1160">
                  <c:v>17914</c:v>
                </c:pt>
                <c:pt idx="1161">
                  <c:v>17914</c:v>
                </c:pt>
                <c:pt idx="1162">
                  <c:v>18002</c:v>
                </c:pt>
                <c:pt idx="1163">
                  <c:v>18002</c:v>
                </c:pt>
                <c:pt idx="1164">
                  <c:v>18002</c:v>
                </c:pt>
                <c:pt idx="1165">
                  <c:v>18051</c:v>
                </c:pt>
                <c:pt idx="1166">
                  <c:v>18070</c:v>
                </c:pt>
                <c:pt idx="1167">
                  <c:v>18075</c:v>
                </c:pt>
                <c:pt idx="1168">
                  <c:v>18086</c:v>
                </c:pt>
                <c:pt idx="1169">
                  <c:v>18108</c:v>
                </c:pt>
                <c:pt idx="1170">
                  <c:v>18108</c:v>
                </c:pt>
                <c:pt idx="1171">
                  <c:v>18130</c:v>
                </c:pt>
                <c:pt idx="1172">
                  <c:v>18130</c:v>
                </c:pt>
                <c:pt idx="1173">
                  <c:v>18180</c:v>
                </c:pt>
                <c:pt idx="1174">
                  <c:v>18182</c:v>
                </c:pt>
                <c:pt idx="1175">
                  <c:v>18272</c:v>
                </c:pt>
                <c:pt idx="1176">
                  <c:v>18279</c:v>
                </c:pt>
                <c:pt idx="1177">
                  <c:v>18330</c:v>
                </c:pt>
                <c:pt idx="1178">
                  <c:v>18338</c:v>
                </c:pt>
                <c:pt idx="1179">
                  <c:v>18347</c:v>
                </c:pt>
                <c:pt idx="1180">
                  <c:v>18349</c:v>
                </c:pt>
                <c:pt idx="1181">
                  <c:v>18471.5</c:v>
                </c:pt>
                <c:pt idx="1182">
                  <c:v>18549</c:v>
                </c:pt>
                <c:pt idx="1183">
                  <c:v>18587</c:v>
                </c:pt>
                <c:pt idx="1184">
                  <c:v>18587</c:v>
                </c:pt>
                <c:pt idx="1185">
                  <c:v>18636.5</c:v>
                </c:pt>
                <c:pt idx="1186">
                  <c:v>18636.5</c:v>
                </c:pt>
                <c:pt idx="1187">
                  <c:v>18660.5</c:v>
                </c:pt>
                <c:pt idx="1188">
                  <c:v>18660.5</c:v>
                </c:pt>
                <c:pt idx="1189">
                  <c:v>18682.5</c:v>
                </c:pt>
                <c:pt idx="1190">
                  <c:v>18682.5</c:v>
                </c:pt>
                <c:pt idx="1191">
                  <c:v>18695</c:v>
                </c:pt>
                <c:pt idx="1192">
                  <c:v>18695</c:v>
                </c:pt>
                <c:pt idx="1193">
                  <c:v>18780</c:v>
                </c:pt>
                <c:pt idx="1194">
                  <c:v>18826</c:v>
                </c:pt>
                <c:pt idx="1195">
                  <c:v>18826</c:v>
                </c:pt>
                <c:pt idx="1196">
                  <c:v>18826</c:v>
                </c:pt>
                <c:pt idx="1197">
                  <c:v>18826</c:v>
                </c:pt>
                <c:pt idx="1198">
                  <c:v>18878</c:v>
                </c:pt>
                <c:pt idx="1199">
                  <c:v>18934</c:v>
                </c:pt>
                <c:pt idx="1200">
                  <c:v>19045</c:v>
                </c:pt>
                <c:pt idx="1201">
                  <c:v>19353</c:v>
                </c:pt>
                <c:pt idx="1202">
                  <c:v>19353</c:v>
                </c:pt>
                <c:pt idx="1203">
                  <c:v>19416</c:v>
                </c:pt>
                <c:pt idx="1204">
                  <c:v>19436</c:v>
                </c:pt>
                <c:pt idx="1205">
                  <c:v>19451</c:v>
                </c:pt>
                <c:pt idx="1206">
                  <c:v>19597</c:v>
                </c:pt>
                <c:pt idx="1207">
                  <c:v>19597</c:v>
                </c:pt>
                <c:pt idx="1208">
                  <c:v>19597</c:v>
                </c:pt>
                <c:pt idx="1209">
                  <c:v>19597</c:v>
                </c:pt>
                <c:pt idx="1210">
                  <c:v>19638</c:v>
                </c:pt>
                <c:pt idx="1211">
                  <c:v>19671</c:v>
                </c:pt>
                <c:pt idx="1212">
                  <c:v>19693</c:v>
                </c:pt>
                <c:pt idx="1213">
                  <c:v>19712</c:v>
                </c:pt>
                <c:pt idx="1214">
                  <c:v>19712</c:v>
                </c:pt>
                <c:pt idx="1215">
                  <c:v>19712</c:v>
                </c:pt>
                <c:pt idx="1216">
                  <c:v>19955</c:v>
                </c:pt>
                <c:pt idx="1217">
                  <c:v>19955</c:v>
                </c:pt>
                <c:pt idx="1218">
                  <c:v>19957</c:v>
                </c:pt>
                <c:pt idx="1219">
                  <c:v>19957</c:v>
                </c:pt>
                <c:pt idx="1220">
                  <c:v>20043</c:v>
                </c:pt>
                <c:pt idx="1221">
                  <c:v>20043</c:v>
                </c:pt>
                <c:pt idx="1222">
                  <c:v>20043</c:v>
                </c:pt>
                <c:pt idx="1223">
                  <c:v>20079</c:v>
                </c:pt>
                <c:pt idx="1224">
                  <c:v>20081</c:v>
                </c:pt>
                <c:pt idx="1225">
                  <c:v>20099</c:v>
                </c:pt>
                <c:pt idx="1226">
                  <c:v>20112</c:v>
                </c:pt>
                <c:pt idx="1227">
                  <c:v>20114</c:v>
                </c:pt>
                <c:pt idx="1228">
                  <c:v>20123</c:v>
                </c:pt>
                <c:pt idx="1229">
                  <c:v>20123</c:v>
                </c:pt>
                <c:pt idx="1230">
                  <c:v>20132</c:v>
                </c:pt>
                <c:pt idx="1231">
                  <c:v>20145</c:v>
                </c:pt>
                <c:pt idx="1232">
                  <c:v>20154</c:v>
                </c:pt>
                <c:pt idx="1233">
                  <c:v>20263.5</c:v>
                </c:pt>
                <c:pt idx="1234">
                  <c:v>20313</c:v>
                </c:pt>
                <c:pt idx="1235">
                  <c:v>20313</c:v>
                </c:pt>
                <c:pt idx="1236">
                  <c:v>20315</c:v>
                </c:pt>
                <c:pt idx="1237">
                  <c:v>20315</c:v>
                </c:pt>
                <c:pt idx="1238">
                  <c:v>20315</c:v>
                </c:pt>
                <c:pt idx="1239">
                  <c:v>20362</c:v>
                </c:pt>
                <c:pt idx="1240">
                  <c:v>20362</c:v>
                </c:pt>
                <c:pt idx="1241">
                  <c:v>20362</c:v>
                </c:pt>
                <c:pt idx="1242">
                  <c:v>20504</c:v>
                </c:pt>
                <c:pt idx="1243">
                  <c:v>20688</c:v>
                </c:pt>
                <c:pt idx="1244">
                  <c:v>20820</c:v>
                </c:pt>
                <c:pt idx="1245">
                  <c:v>21066</c:v>
                </c:pt>
                <c:pt idx="1246">
                  <c:v>21333</c:v>
                </c:pt>
                <c:pt idx="1247">
                  <c:v>21334</c:v>
                </c:pt>
                <c:pt idx="1248">
                  <c:v>21334</c:v>
                </c:pt>
                <c:pt idx="1249">
                  <c:v>21428</c:v>
                </c:pt>
                <c:pt idx="1250">
                  <c:v>21429.5</c:v>
                </c:pt>
                <c:pt idx="1251">
                  <c:v>21494</c:v>
                </c:pt>
                <c:pt idx="1252">
                  <c:v>21494</c:v>
                </c:pt>
                <c:pt idx="1253">
                  <c:v>21494</c:v>
                </c:pt>
                <c:pt idx="1254">
                  <c:v>21494</c:v>
                </c:pt>
                <c:pt idx="1255">
                  <c:v>21513</c:v>
                </c:pt>
                <c:pt idx="1256">
                  <c:v>21556.5</c:v>
                </c:pt>
                <c:pt idx="1257">
                  <c:v>21667</c:v>
                </c:pt>
                <c:pt idx="1258">
                  <c:v>21731</c:v>
                </c:pt>
                <c:pt idx="1259">
                  <c:v>22002.5</c:v>
                </c:pt>
                <c:pt idx="1260">
                  <c:v>22104</c:v>
                </c:pt>
                <c:pt idx="1261">
                  <c:v>22123.5</c:v>
                </c:pt>
                <c:pt idx="1262">
                  <c:v>22169.5</c:v>
                </c:pt>
                <c:pt idx="1263">
                  <c:v>22177</c:v>
                </c:pt>
                <c:pt idx="1264">
                  <c:v>22184.5</c:v>
                </c:pt>
                <c:pt idx="1265">
                  <c:v>22184.5</c:v>
                </c:pt>
                <c:pt idx="1266">
                  <c:v>22226.5</c:v>
                </c:pt>
                <c:pt idx="1267">
                  <c:v>22254</c:v>
                </c:pt>
                <c:pt idx="1268">
                  <c:v>22323.5</c:v>
                </c:pt>
                <c:pt idx="1269">
                  <c:v>22338.5</c:v>
                </c:pt>
                <c:pt idx="1270">
                  <c:v>22367.5</c:v>
                </c:pt>
                <c:pt idx="1271">
                  <c:v>22368</c:v>
                </c:pt>
                <c:pt idx="1272">
                  <c:v>22386</c:v>
                </c:pt>
                <c:pt idx="1273">
                  <c:v>22388</c:v>
                </c:pt>
                <c:pt idx="1274">
                  <c:v>22419</c:v>
                </c:pt>
                <c:pt idx="1275">
                  <c:v>22618</c:v>
                </c:pt>
                <c:pt idx="1276">
                  <c:v>22624</c:v>
                </c:pt>
                <c:pt idx="1277">
                  <c:v>22743</c:v>
                </c:pt>
                <c:pt idx="1278">
                  <c:v>23079</c:v>
                </c:pt>
                <c:pt idx="1279">
                  <c:v>23579</c:v>
                </c:pt>
                <c:pt idx="1280">
                  <c:v>23595</c:v>
                </c:pt>
                <c:pt idx="1281">
                  <c:v>23597</c:v>
                </c:pt>
                <c:pt idx="1282">
                  <c:v>24045</c:v>
                </c:pt>
                <c:pt idx="1283">
                  <c:v>24045</c:v>
                </c:pt>
                <c:pt idx="1284">
                  <c:v>24158</c:v>
                </c:pt>
                <c:pt idx="1285">
                  <c:v>24176.5</c:v>
                </c:pt>
                <c:pt idx="1286">
                  <c:v>24218.5</c:v>
                </c:pt>
                <c:pt idx="1287">
                  <c:v>24264.5</c:v>
                </c:pt>
                <c:pt idx="1288">
                  <c:v>24281</c:v>
                </c:pt>
                <c:pt idx="1289">
                  <c:v>24342</c:v>
                </c:pt>
                <c:pt idx="1290">
                  <c:v>24410</c:v>
                </c:pt>
                <c:pt idx="1291">
                  <c:v>24741</c:v>
                </c:pt>
                <c:pt idx="1292">
                  <c:v>24977</c:v>
                </c:pt>
                <c:pt idx="1293">
                  <c:v>25435</c:v>
                </c:pt>
                <c:pt idx="1294">
                  <c:v>25506</c:v>
                </c:pt>
                <c:pt idx="1295">
                  <c:v>25517</c:v>
                </c:pt>
                <c:pt idx="1296">
                  <c:v>25587</c:v>
                </c:pt>
                <c:pt idx="1297">
                  <c:v>25987</c:v>
                </c:pt>
                <c:pt idx="1298">
                  <c:v>26303</c:v>
                </c:pt>
                <c:pt idx="1299">
                  <c:v>26303</c:v>
                </c:pt>
                <c:pt idx="1300">
                  <c:v>26314</c:v>
                </c:pt>
                <c:pt idx="1301">
                  <c:v>26314</c:v>
                </c:pt>
                <c:pt idx="1302">
                  <c:v>26677.5</c:v>
                </c:pt>
                <c:pt idx="1303">
                  <c:v>26845</c:v>
                </c:pt>
                <c:pt idx="1304">
                  <c:v>26847</c:v>
                </c:pt>
                <c:pt idx="1305">
                  <c:v>26865</c:v>
                </c:pt>
                <c:pt idx="1306">
                  <c:v>27399</c:v>
                </c:pt>
                <c:pt idx="1307">
                  <c:v>27402.5</c:v>
                </c:pt>
                <c:pt idx="1308">
                  <c:v>27440</c:v>
                </c:pt>
                <c:pt idx="1309">
                  <c:v>27493</c:v>
                </c:pt>
                <c:pt idx="1310">
                  <c:v>27504</c:v>
                </c:pt>
                <c:pt idx="1311">
                  <c:v>27583</c:v>
                </c:pt>
                <c:pt idx="1312">
                  <c:v>27599</c:v>
                </c:pt>
                <c:pt idx="1313">
                  <c:v>27995.5</c:v>
                </c:pt>
                <c:pt idx="1314">
                  <c:v>27996</c:v>
                </c:pt>
                <c:pt idx="1315">
                  <c:v>27999.5</c:v>
                </c:pt>
                <c:pt idx="1316">
                  <c:v>28002</c:v>
                </c:pt>
                <c:pt idx="1317">
                  <c:v>28086</c:v>
                </c:pt>
                <c:pt idx="1318">
                  <c:v>28222</c:v>
                </c:pt>
                <c:pt idx="1319">
                  <c:v>28238</c:v>
                </c:pt>
                <c:pt idx="1320">
                  <c:v>28366.5</c:v>
                </c:pt>
                <c:pt idx="1321">
                  <c:v>28367</c:v>
                </c:pt>
                <c:pt idx="1322">
                  <c:v>28685</c:v>
                </c:pt>
                <c:pt idx="1323">
                  <c:v>28837</c:v>
                </c:pt>
                <c:pt idx="1324">
                  <c:v>29500</c:v>
                </c:pt>
                <c:pt idx="1325">
                  <c:v>30150</c:v>
                </c:pt>
                <c:pt idx="1326">
                  <c:v>30298</c:v>
                </c:pt>
                <c:pt idx="1327">
                  <c:v>30352</c:v>
                </c:pt>
                <c:pt idx="1328">
                  <c:v>30405</c:v>
                </c:pt>
                <c:pt idx="1329">
                  <c:v>30462</c:v>
                </c:pt>
                <c:pt idx="1330">
                  <c:v>30792</c:v>
                </c:pt>
                <c:pt idx="1331">
                  <c:v>30855</c:v>
                </c:pt>
                <c:pt idx="1332">
                  <c:v>30860.5</c:v>
                </c:pt>
                <c:pt idx="1333">
                  <c:v>30862.5</c:v>
                </c:pt>
                <c:pt idx="1334">
                  <c:v>31000</c:v>
                </c:pt>
                <c:pt idx="1335">
                  <c:v>31062</c:v>
                </c:pt>
                <c:pt idx="1336">
                  <c:v>31540</c:v>
                </c:pt>
                <c:pt idx="1337">
                  <c:v>31571</c:v>
                </c:pt>
                <c:pt idx="1338">
                  <c:v>31716</c:v>
                </c:pt>
                <c:pt idx="1339">
                  <c:v>32280</c:v>
                </c:pt>
                <c:pt idx="1340">
                  <c:v>32298</c:v>
                </c:pt>
              </c:numCache>
            </c:numRef>
          </c:xVal>
          <c:yVal>
            <c:numRef>
              <c:f>Active!$P$21:$P$1844</c:f>
              <c:numCache>
                <c:formatCode>General</c:formatCode>
                <c:ptCount val="1824"/>
                <c:pt idx="203">
                  <c:v>1.7525107694883633E-5</c:v>
                </c:pt>
                <c:pt idx="204">
                  <c:v>1.5336840971425848E-4</c:v>
                </c:pt>
                <c:pt idx="209">
                  <c:v>7.8925455658024416E-7</c:v>
                </c:pt>
                <c:pt idx="223">
                  <c:v>5.0832622134683557E-5</c:v>
                </c:pt>
                <c:pt idx="224">
                  <c:v>9.2198403826997241E-7</c:v>
                </c:pt>
                <c:pt idx="231">
                  <c:v>2.1871522910246182E-5</c:v>
                </c:pt>
                <c:pt idx="233">
                  <c:v>2.8743811669960748E-6</c:v>
                </c:pt>
                <c:pt idx="234">
                  <c:v>8.9712230208512163E-6</c:v>
                </c:pt>
                <c:pt idx="236">
                  <c:v>5.9936832439135015E-6</c:v>
                </c:pt>
                <c:pt idx="243">
                  <c:v>4.5522009090760801E-7</c:v>
                </c:pt>
                <c:pt idx="244">
                  <c:v>5.5950400003204494E-5</c:v>
                </c:pt>
                <c:pt idx="245">
                  <c:v>2.3094880990360385E-6</c:v>
                </c:pt>
                <c:pt idx="246">
                  <c:v>1.2694256393129561E-5</c:v>
                </c:pt>
                <c:pt idx="254">
                  <c:v>0</c:v>
                </c:pt>
                <c:pt idx="256">
                  <c:v>1.8130891793244043E-4</c:v>
                </c:pt>
                <c:pt idx="257">
                  <c:v>1.9597200107037687E-4</c:v>
                </c:pt>
                <c:pt idx="258">
                  <c:v>4.4011844256028292E-6</c:v>
                </c:pt>
                <c:pt idx="260">
                  <c:v>1.38659416334458E-5</c:v>
                </c:pt>
                <c:pt idx="264">
                  <c:v>4.9308484073532916E-5</c:v>
                </c:pt>
                <c:pt idx="268">
                  <c:v>1.2658652432882732E-5</c:v>
                </c:pt>
                <c:pt idx="276">
                  <c:v>0</c:v>
                </c:pt>
                <c:pt idx="280">
                  <c:v>4.6773288840816473E-5</c:v>
                </c:pt>
                <c:pt idx="282">
                  <c:v>2.5821276021862534E-6</c:v>
                </c:pt>
                <c:pt idx="289">
                  <c:v>4.301061191724046E-6</c:v>
                </c:pt>
                <c:pt idx="290">
                  <c:v>8.8649757088716884E-5</c:v>
                </c:pt>
                <c:pt idx="292">
                  <c:v>6.2490605999473536E-5</c:v>
                </c:pt>
                <c:pt idx="294">
                  <c:v>1.1231760417022072E-6</c:v>
                </c:pt>
                <c:pt idx="296">
                  <c:v>1.4700592511296013E-4</c:v>
                </c:pt>
                <c:pt idx="300">
                  <c:v>8.8527399165816613E-5</c:v>
                </c:pt>
                <c:pt idx="304">
                  <c:v>3.721426805990316E-6</c:v>
                </c:pt>
                <c:pt idx="307">
                  <c:v>2.1993286083336753E-5</c:v>
                </c:pt>
                <c:pt idx="310">
                  <c:v>1.3354113493680762E-6</c:v>
                </c:pt>
                <c:pt idx="311">
                  <c:v>1.896776702978026E-5</c:v>
                </c:pt>
                <c:pt idx="314">
                  <c:v>3.0496335417082001E-4</c:v>
                </c:pt>
                <c:pt idx="315">
                  <c:v>2.3977903110236655E-4</c:v>
                </c:pt>
                <c:pt idx="316">
                  <c:v>6.9669602235224488E-6</c:v>
                </c:pt>
                <c:pt idx="318">
                  <c:v>3.2472902220131406E-5</c:v>
                </c:pt>
                <c:pt idx="320">
                  <c:v>4.25234410388196E-5</c:v>
                </c:pt>
                <c:pt idx="324">
                  <c:v>2.9420860847296875E-5</c:v>
                </c:pt>
                <c:pt idx="328">
                  <c:v>4.068289024859773E-8</c:v>
                </c:pt>
                <c:pt idx="329">
                  <c:v>5.018305534069972E-7</c:v>
                </c:pt>
                <c:pt idx="331">
                  <c:v>5.8701646910467509E-5</c:v>
                </c:pt>
                <c:pt idx="332">
                  <c:v>2.0548088598374199E-7</c:v>
                </c:pt>
                <c:pt idx="335">
                  <c:v>2.2103161970039071E-5</c:v>
                </c:pt>
                <c:pt idx="336">
                  <c:v>3.959821402509953E-4</c:v>
                </c:pt>
                <c:pt idx="337">
                  <c:v>3.6073404808967339E-6</c:v>
                </c:pt>
                <c:pt idx="344">
                  <c:v>0</c:v>
                </c:pt>
                <c:pt idx="351">
                  <c:v>3.1114083799767107E-7</c:v>
                </c:pt>
                <c:pt idx="356">
                  <c:v>1.1704609458997641E-5</c:v>
                </c:pt>
                <c:pt idx="359">
                  <c:v>7.7751745656269624E-6</c:v>
                </c:pt>
                <c:pt idx="360">
                  <c:v>1.9077963128169776E-4</c:v>
                </c:pt>
                <c:pt idx="361">
                  <c:v>3.5231288452134056E-8</c:v>
                </c:pt>
                <c:pt idx="362">
                  <c:v>2.5290841218762581E-7</c:v>
                </c:pt>
                <c:pt idx="363">
                  <c:v>3.3215626928144618E-5</c:v>
                </c:pt>
                <c:pt idx="365">
                  <c:v>1.4298985978762931E-5</c:v>
                </c:pt>
                <c:pt idx="366">
                  <c:v>5.7076514055557013E-5</c:v>
                </c:pt>
                <c:pt idx="368">
                  <c:v>1.2545763989803581E-5</c:v>
                </c:pt>
                <c:pt idx="372">
                  <c:v>2.4227068418270568E-5</c:v>
                </c:pt>
                <c:pt idx="386">
                  <c:v>3.3646960401387564E-5</c:v>
                </c:pt>
                <c:pt idx="387">
                  <c:v>4.4167986724936783E-5</c:v>
                </c:pt>
                <c:pt idx="389">
                  <c:v>1.9605600389507711E-4</c:v>
                </c:pt>
                <c:pt idx="390">
                  <c:v>1.408801156208619E-5</c:v>
                </c:pt>
                <c:pt idx="391">
                  <c:v>1.5273245606364667E-5</c:v>
                </c:pt>
                <c:pt idx="394">
                  <c:v>6.440936409387354E-6</c:v>
                </c:pt>
                <c:pt idx="395">
                  <c:v>1.1986136419299619E-5</c:v>
                </c:pt>
                <c:pt idx="396">
                  <c:v>7.7423062485488132E-6</c:v>
                </c:pt>
                <c:pt idx="397">
                  <c:v>3.1773062353746731E-6</c:v>
                </c:pt>
                <c:pt idx="401">
                  <c:v>6.993976804025131E-7</c:v>
                </c:pt>
                <c:pt idx="402">
                  <c:v>9.5343507319930868E-5</c:v>
                </c:pt>
                <c:pt idx="403">
                  <c:v>6.0285907321810792E-5</c:v>
                </c:pt>
                <c:pt idx="405">
                  <c:v>2.9757025064317416E-5</c:v>
                </c:pt>
                <c:pt idx="408">
                  <c:v>3.9636828254300332E-6</c:v>
                </c:pt>
                <c:pt idx="409">
                  <c:v>5.5460251567306939E-8</c:v>
                </c:pt>
                <c:pt idx="410">
                  <c:v>0</c:v>
                </c:pt>
                <c:pt idx="411">
                  <c:v>2.227884613363213E-4</c:v>
                </c:pt>
                <c:pt idx="412">
                  <c:v>1.1532612079124925E-6</c:v>
                </c:pt>
                <c:pt idx="413">
                  <c:v>0</c:v>
                </c:pt>
                <c:pt idx="414">
                  <c:v>5.3430322516640778E-6</c:v>
                </c:pt>
                <c:pt idx="419">
                  <c:v>1.1705635799526834E-5</c:v>
                </c:pt>
                <c:pt idx="420">
                  <c:v>9.6028240266808479E-5</c:v>
                </c:pt>
                <c:pt idx="421">
                  <c:v>1.125803811028226E-5</c:v>
                </c:pt>
                <c:pt idx="423">
                  <c:v>1.9743060115640402E-4</c:v>
                </c:pt>
                <c:pt idx="427">
                  <c:v>6.599937623566778E-7</c:v>
                </c:pt>
                <c:pt idx="428">
                  <c:v>1.4534393747980596E-5</c:v>
                </c:pt>
                <c:pt idx="429">
                  <c:v>7.7006251661782162E-8</c:v>
                </c:pt>
                <c:pt idx="430">
                  <c:v>9.1889478937323151E-5</c:v>
                </c:pt>
                <c:pt idx="431">
                  <c:v>4.5435688382230499E-5</c:v>
                </c:pt>
                <c:pt idx="432">
                  <c:v>3.0294016007217407E-5</c:v>
                </c:pt>
                <c:pt idx="433">
                  <c:v>2.0286015971300022E-5</c:v>
                </c:pt>
                <c:pt idx="434">
                  <c:v>6.2700159820037115E-6</c:v>
                </c:pt>
                <c:pt idx="435">
                  <c:v>1.2331436215132219E-4</c:v>
                </c:pt>
                <c:pt idx="436">
                  <c:v>3.4635579042276817E-5</c:v>
                </c:pt>
                <c:pt idx="437">
                  <c:v>3.4459248068075491E-5</c:v>
                </c:pt>
                <c:pt idx="438">
                  <c:v>6.3206988127820967E-6</c:v>
                </c:pt>
                <c:pt idx="439">
                  <c:v>1.8228630259399929E-5</c:v>
                </c:pt>
                <c:pt idx="440">
                  <c:v>1.1184754562011981E-4</c:v>
                </c:pt>
                <c:pt idx="441">
                  <c:v>5.8767456397593278E-6</c:v>
                </c:pt>
                <c:pt idx="443">
                  <c:v>6.0539292458343632E-5</c:v>
                </c:pt>
                <c:pt idx="444">
                  <c:v>5.0548528870195533E-6</c:v>
                </c:pt>
                <c:pt idx="445">
                  <c:v>1.7380467223117768E-4</c:v>
                </c:pt>
                <c:pt idx="446">
                  <c:v>2.7884736382726795E-5</c:v>
                </c:pt>
                <c:pt idx="447">
                  <c:v>8.4798313967737426E-5</c:v>
                </c:pt>
                <c:pt idx="448">
                  <c:v>8.9021112023226375E-5</c:v>
                </c:pt>
                <c:pt idx="449">
                  <c:v>5.5280712014363802E-5</c:v>
                </c:pt>
                <c:pt idx="450">
                  <c:v>4.1410511964333366E-5</c:v>
                </c:pt>
                <c:pt idx="451">
                  <c:v>6.7109493056330513E-6</c:v>
                </c:pt>
                <c:pt idx="453">
                  <c:v>8.8196515725314187E-5</c:v>
                </c:pt>
                <c:pt idx="454">
                  <c:v>3.6096063959802747E-5</c:v>
                </c:pt>
                <c:pt idx="455">
                  <c:v>3.1553837953298124E-4</c:v>
                </c:pt>
                <c:pt idx="456">
                  <c:v>1.7328071313146144E-5</c:v>
                </c:pt>
                <c:pt idx="457">
                  <c:v>1.5351507632883702E-5</c:v>
                </c:pt>
                <c:pt idx="458">
                  <c:v>1.0660225328494192E-7</c:v>
                </c:pt>
                <c:pt idx="459">
                  <c:v>5.3703427675534326E-6</c:v>
                </c:pt>
                <c:pt idx="460">
                  <c:v>1.2446078412368269E-5</c:v>
                </c:pt>
                <c:pt idx="461">
                  <c:v>2.1670784012999084E-6</c:v>
                </c:pt>
                <c:pt idx="462">
                  <c:v>6.1112784143840829E-6</c:v>
                </c:pt>
                <c:pt idx="463">
                  <c:v>1.2055478392309374E-5</c:v>
                </c:pt>
                <c:pt idx="464">
                  <c:v>2.1822675621450445E-4</c:v>
                </c:pt>
                <c:pt idx="465">
                  <c:v>1.3859175629297885E-4</c:v>
                </c:pt>
                <c:pt idx="466">
                  <c:v>9.550175627771361E-5</c:v>
                </c:pt>
                <c:pt idx="467">
                  <c:v>7.695675633513169E-5</c:v>
                </c:pt>
                <c:pt idx="468">
                  <c:v>3.1417562492488999E-6</c:v>
                </c:pt>
                <c:pt idx="469">
                  <c:v>1.0460175615551099E-4</c:v>
                </c:pt>
                <c:pt idx="470">
                  <c:v>1.4951175614699784E-4</c:v>
                </c:pt>
                <c:pt idx="471">
                  <c:v>1.3518247837057416E-4</c:v>
                </c:pt>
                <c:pt idx="473">
                  <c:v>9.3868704557153091E-6</c:v>
                </c:pt>
                <c:pt idx="474">
                  <c:v>4.4422224525640813E-7</c:v>
                </c:pt>
                <c:pt idx="475">
                  <c:v>5.7078025057063112E-5</c:v>
                </c:pt>
                <c:pt idx="476">
                  <c:v>1.8579548157132935E-5</c:v>
                </c:pt>
                <c:pt idx="478">
                  <c:v>1.146612634112774E-6</c:v>
                </c:pt>
                <c:pt idx="479">
                  <c:v>4.4508912338496297E-5</c:v>
                </c:pt>
                <c:pt idx="480">
                  <c:v>4.7832439199160885E-5</c:v>
                </c:pt>
                <c:pt idx="481">
                  <c:v>4.3426392057454156E-6</c:v>
                </c:pt>
                <c:pt idx="482">
                  <c:v>1.4578147525838369E-6</c:v>
                </c:pt>
                <c:pt idx="483">
                  <c:v>5.2659694925875909E-5</c:v>
                </c:pt>
                <c:pt idx="484">
                  <c:v>2.4879146408331392E-5</c:v>
                </c:pt>
                <c:pt idx="485">
                  <c:v>9.0727464208259696E-6</c:v>
                </c:pt>
                <c:pt idx="486">
                  <c:v>1.5896169029423262E-5</c:v>
                </c:pt>
                <c:pt idx="487">
                  <c:v>1.2466548644164978E-5</c:v>
                </c:pt>
                <c:pt idx="488">
                  <c:v>8.2501072875913957E-6</c:v>
                </c:pt>
                <c:pt idx="490">
                  <c:v>4.435236122216598E-8</c:v>
                </c:pt>
                <c:pt idx="491">
                  <c:v>2.6735104373368781E-5</c:v>
                </c:pt>
                <c:pt idx="492">
                  <c:v>6.8790435988320723E-7</c:v>
                </c:pt>
                <c:pt idx="493">
                  <c:v>3.9366528220168544E-6</c:v>
                </c:pt>
                <c:pt idx="494">
                  <c:v>9.5472440377945417E-7</c:v>
                </c:pt>
                <c:pt idx="495">
                  <c:v>2.4771524386425864E-5</c:v>
                </c:pt>
                <c:pt idx="496">
                  <c:v>2.4771524386425864E-5</c:v>
                </c:pt>
                <c:pt idx="497">
                  <c:v>8.0588324382110794E-5</c:v>
                </c:pt>
                <c:pt idx="498">
                  <c:v>9.9542524310476332E-5</c:v>
                </c:pt>
                <c:pt idx="499">
                  <c:v>1.204967243848427E-4</c:v>
                </c:pt>
                <c:pt idx="500">
                  <c:v>2.2431352440008539E-4</c:v>
                </c:pt>
                <c:pt idx="501">
                  <c:v>2.8822192441259618E-4</c:v>
                </c:pt>
                <c:pt idx="507">
                  <c:v>1.9714967983528444E-6</c:v>
                </c:pt>
                <c:pt idx="508">
                  <c:v>5.7697696845596126E-5</c:v>
                </c:pt>
                <c:pt idx="509">
                  <c:v>4.0339011672743258E-5</c:v>
                </c:pt>
                <c:pt idx="510">
                  <c:v>1.4754960938456648E-6</c:v>
                </c:pt>
                <c:pt idx="511">
                  <c:v>9.7331519926966437E-6</c:v>
                </c:pt>
                <c:pt idx="512">
                  <c:v>1.8672769456147629E-5</c:v>
                </c:pt>
                <c:pt idx="513">
                  <c:v>1.6837657595228904E-6</c:v>
                </c:pt>
                <c:pt idx="514">
                  <c:v>4.6135339322828487E-5</c:v>
                </c:pt>
                <c:pt idx="515">
                  <c:v>3.0062192410667912E-5</c:v>
                </c:pt>
                <c:pt idx="518">
                  <c:v>0</c:v>
                </c:pt>
                <c:pt idx="519">
                  <c:v>1.7284806246379706E-5</c:v>
                </c:pt>
                <c:pt idx="520">
                  <c:v>1.1662488045382873E-4</c:v>
                </c:pt>
                <c:pt idx="522">
                  <c:v>2.6614249204992647E-5</c:v>
                </c:pt>
                <c:pt idx="523">
                  <c:v>4.5984673411942825E-5</c:v>
                </c:pt>
                <c:pt idx="524">
                  <c:v>3.0415225048306375E-5</c:v>
                </c:pt>
                <c:pt idx="525">
                  <c:v>6.0211392232116588E-5</c:v>
                </c:pt>
                <c:pt idx="527">
                  <c:v>4.7201022086132766E-5</c:v>
                </c:pt>
                <c:pt idx="531">
                  <c:v>5.3005852706157191E-6</c:v>
                </c:pt>
                <c:pt idx="532">
                  <c:v>2.6457649691951626E-5</c:v>
                </c:pt>
                <c:pt idx="533">
                  <c:v>2.6457649691951626E-5</c:v>
                </c:pt>
                <c:pt idx="534">
                  <c:v>9.8828496886309611E-6</c:v>
                </c:pt>
                <c:pt idx="535">
                  <c:v>8.1584496982267382E-6</c:v>
                </c:pt>
                <c:pt idx="536">
                  <c:v>4.0441209873523758E-6</c:v>
                </c:pt>
                <c:pt idx="537">
                  <c:v>4.0441209873523758E-6</c:v>
                </c:pt>
                <c:pt idx="538">
                  <c:v>1.6088120978042528E-5</c:v>
                </c:pt>
                <c:pt idx="539">
                  <c:v>1.6088120978042528E-5</c:v>
                </c:pt>
                <c:pt idx="540">
                  <c:v>3.3646564805591127E-6</c:v>
                </c:pt>
                <c:pt idx="541">
                  <c:v>8.241916236948623E-7</c:v>
                </c:pt>
                <c:pt idx="542">
                  <c:v>4.031461630425248E-6</c:v>
                </c:pt>
                <c:pt idx="543">
                  <c:v>9.0471616137129484E-6</c:v>
                </c:pt>
                <c:pt idx="544">
                  <c:v>2.0642505541182812E-6</c:v>
                </c:pt>
                <c:pt idx="545">
                  <c:v>3.1725056624488697E-7</c:v>
                </c:pt>
                <c:pt idx="546">
                  <c:v>1.1358248040424987E-5</c:v>
                </c:pt>
                <c:pt idx="547">
                  <c:v>1.3704803690060513E-7</c:v>
                </c:pt>
                <c:pt idx="548">
                  <c:v>2.6562480549731758E-6</c:v>
                </c:pt>
                <c:pt idx="549">
                  <c:v>3.3481680383207463E-6</c:v>
                </c:pt>
                <c:pt idx="550">
                  <c:v>4.972008057785789E-6</c:v>
                </c:pt>
                <c:pt idx="551">
                  <c:v>8.0077680591455381E-6</c:v>
                </c:pt>
                <c:pt idx="552">
                  <c:v>2.1435048054507609E-5</c:v>
                </c:pt>
                <c:pt idx="553">
                  <c:v>3.1525979043710632E-5</c:v>
                </c:pt>
                <c:pt idx="554">
                  <c:v>5.1943011068411901E-5</c:v>
                </c:pt>
                <c:pt idx="555">
                  <c:v>1.6233646784552028E-5</c:v>
                </c:pt>
                <c:pt idx="556">
                  <c:v>3.6350046776833101E-5</c:v>
                </c:pt>
                <c:pt idx="557">
                  <c:v>1.8822582272837148E-5</c:v>
                </c:pt>
                <c:pt idx="558">
                  <c:v>1.8050601977240643E-5</c:v>
                </c:pt>
                <c:pt idx="559">
                  <c:v>5.7758508942226782E-6</c:v>
                </c:pt>
                <c:pt idx="560">
                  <c:v>1.0446884197610222E-6</c:v>
                </c:pt>
                <c:pt idx="561">
                  <c:v>7.7145062795665346E-6</c:v>
                </c:pt>
                <c:pt idx="562">
                  <c:v>1.1322875280996829E-4</c:v>
                </c:pt>
                <c:pt idx="563">
                  <c:v>5.7422536828531133E-6</c:v>
                </c:pt>
                <c:pt idx="564">
                  <c:v>1.1024999824957923E-8</c:v>
                </c:pt>
                <c:pt idx="565">
                  <c:v>1.5935265646894174E-5</c:v>
                </c:pt>
                <c:pt idx="566">
                  <c:v>8.9514656146639169E-6</c:v>
                </c:pt>
                <c:pt idx="567">
                  <c:v>3.1558553296568113E-5</c:v>
                </c:pt>
                <c:pt idx="568">
                  <c:v>3.3171336910984704E-6</c:v>
                </c:pt>
                <c:pt idx="569">
                  <c:v>8.1432575982754468E-5</c:v>
                </c:pt>
                <c:pt idx="576">
                  <c:v>4.2042256064873707E-5</c:v>
                </c:pt>
                <c:pt idx="577">
                  <c:v>6.33025600235961E-6</c:v>
                </c:pt>
                <c:pt idx="578">
                  <c:v>7.2522255904881807E-5</c:v>
                </c:pt>
                <c:pt idx="579">
                  <c:v>7.6188458051999132E-5</c:v>
                </c:pt>
                <c:pt idx="580">
                  <c:v>2.9880579607118907E-6</c:v>
                </c:pt>
                <c:pt idx="581">
                  <c:v>2.9880579607118907E-6</c:v>
                </c:pt>
                <c:pt idx="582">
                  <c:v>1.6164579517798553E-6</c:v>
                </c:pt>
                <c:pt idx="583">
                  <c:v>2.0532883849285055E-4</c:v>
                </c:pt>
                <c:pt idx="584">
                  <c:v>8.7035838404970011E-5</c:v>
                </c:pt>
                <c:pt idx="585">
                  <c:v>1.874283847322134E-5</c:v>
                </c:pt>
                <c:pt idx="586">
                  <c:v>1.0843848818706511E-7</c:v>
                </c:pt>
                <c:pt idx="587">
                  <c:v>1.0843848818706511E-7</c:v>
                </c:pt>
                <c:pt idx="588">
                  <c:v>1.0843848818706511E-7</c:v>
                </c:pt>
                <c:pt idx="589">
                  <c:v>1.0843848818706511E-7</c:v>
                </c:pt>
                <c:pt idx="590">
                  <c:v>4.4983848908577975E-7</c:v>
                </c:pt>
                <c:pt idx="591">
                  <c:v>2.7912385005593712E-6</c:v>
                </c:pt>
                <c:pt idx="592">
                  <c:v>1.3474038516191306E-5</c:v>
                </c:pt>
                <c:pt idx="593">
                  <c:v>2.1815438491245819E-5</c:v>
                </c:pt>
                <c:pt idx="594">
                  <c:v>3.215683853508287E-5</c:v>
                </c:pt>
                <c:pt idx="595">
                  <c:v>3.215683853508287E-5</c:v>
                </c:pt>
                <c:pt idx="596">
                  <c:v>4.4498238497215283E-5</c:v>
                </c:pt>
                <c:pt idx="597">
                  <c:v>4.4498238497215283E-5</c:v>
                </c:pt>
                <c:pt idx="598">
                  <c:v>5.8839638557234064E-5</c:v>
                </c:pt>
                <c:pt idx="599">
                  <c:v>5.8839638557234064E-5</c:v>
                </c:pt>
                <c:pt idx="600">
                  <c:v>1.138638385189331E-4</c:v>
                </c:pt>
                <c:pt idx="603">
                  <c:v>3.5463216025502509E-5</c:v>
                </c:pt>
                <c:pt idx="604">
                  <c:v>3.6540816023819913E-5</c:v>
                </c:pt>
                <c:pt idx="605">
                  <c:v>7.3201713625590294E-5</c:v>
                </c:pt>
                <c:pt idx="609">
                  <c:v>4.6048868020194893E-6</c:v>
                </c:pt>
                <c:pt idx="610">
                  <c:v>8.6671359990760096E-6</c:v>
                </c:pt>
                <c:pt idx="614">
                  <c:v>1.5002452862770719E-5</c:v>
                </c:pt>
                <c:pt idx="615">
                  <c:v>4.5045574548018726E-5</c:v>
                </c:pt>
                <c:pt idx="616">
                  <c:v>4.0452144051789931E-5</c:v>
                </c:pt>
                <c:pt idx="618">
                  <c:v>1.8501440298535592E-6</c:v>
                </c:pt>
                <c:pt idx="619">
                  <c:v>1.8501440298535592E-6</c:v>
                </c:pt>
                <c:pt idx="620">
                  <c:v>1.2974403978711557E-7</c:v>
                </c:pt>
                <c:pt idx="621">
                  <c:v>5.9526240513262115E-6</c:v>
                </c:pt>
                <c:pt idx="622">
                  <c:v>7.4646144013926316E-5</c:v>
                </c:pt>
                <c:pt idx="623">
                  <c:v>3.3576230258979857E-5</c:v>
                </c:pt>
                <c:pt idx="624">
                  <c:v>1.9803390019989022E-5</c:v>
                </c:pt>
                <c:pt idx="625">
                  <c:v>2.0701589983366941E-5</c:v>
                </c:pt>
                <c:pt idx="626">
                  <c:v>3.0801390020155554E-5</c:v>
                </c:pt>
                <c:pt idx="627">
                  <c:v>3.0801390020155554E-5</c:v>
                </c:pt>
                <c:pt idx="628">
                  <c:v>4.2901189976997405E-5</c:v>
                </c:pt>
                <c:pt idx="629">
                  <c:v>1.085966114697421E-5</c:v>
                </c:pt>
                <c:pt idx="630">
                  <c:v>1.085966114697421E-5</c:v>
                </c:pt>
                <c:pt idx="631">
                  <c:v>7.3148611773025188E-6</c:v>
                </c:pt>
                <c:pt idx="632">
                  <c:v>4.4951661213819534E-5</c:v>
                </c:pt>
                <c:pt idx="633">
                  <c:v>1.6841995200818659E-5</c:v>
                </c:pt>
                <c:pt idx="634">
                  <c:v>5.431837401171736E-5</c:v>
                </c:pt>
                <c:pt idx="635">
                  <c:v>6.6910168920317949E-6</c:v>
                </c:pt>
                <c:pt idx="636">
                  <c:v>3.4421688998273354E-7</c:v>
                </c:pt>
                <c:pt idx="637">
                  <c:v>2.9303816903393326E-5</c:v>
                </c:pt>
                <c:pt idx="638">
                  <c:v>2.9303816903393326E-5</c:v>
                </c:pt>
                <c:pt idx="639">
                  <c:v>2.0866623969415971E-5</c:v>
                </c:pt>
                <c:pt idx="640">
                  <c:v>2.1870587573123761E-5</c:v>
                </c:pt>
                <c:pt idx="641">
                  <c:v>2.4367210143155148E-6</c:v>
                </c:pt>
                <c:pt idx="642">
                  <c:v>1.0809760911371669E-6</c:v>
                </c:pt>
                <c:pt idx="643">
                  <c:v>1.8355226467550296E-5</c:v>
                </c:pt>
                <c:pt idx="644">
                  <c:v>8.4042009951347725E-6</c:v>
                </c:pt>
                <c:pt idx="645">
                  <c:v>1.3538720233924875E-5</c:v>
                </c:pt>
                <c:pt idx="648">
                  <c:v>5.6563109231394126E-6</c:v>
                </c:pt>
                <c:pt idx="649">
                  <c:v>9.0878089076495413E-5</c:v>
                </c:pt>
                <c:pt idx="650">
                  <c:v>7.0963776729612213E-7</c:v>
                </c:pt>
                <c:pt idx="652">
                  <c:v>7.5762562727635727E-6</c:v>
                </c:pt>
                <c:pt idx="653">
                  <c:v>3.309125626275069E-5</c:v>
                </c:pt>
                <c:pt idx="656">
                  <c:v>6.0690332145458777E-5</c:v>
                </c:pt>
                <c:pt idx="657">
                  <c:v>3.352873214447325E-5</c:v>
                </c:pt>
                <c:pt idx="658">
                  <c:v>3.352873214447325E-5</c:v>
                </c:pt>
                <c:pt idx="659">
                  <c:v>2.2947932110348103E-5</c:v>
                </c:pt>
                <c:pt idx="660">
                  <c:v>7.7863321288039359E-6</c:v>
                </c:pt>
                <c:pt idx="661">
                  <c:v>7.7863321288039359E-6</c:v>
                </c:pt>
                <c:pt idx="662">
                  <c:v>4.4032514533052193E-5</c:v>
                </c:pt>
                <c:pt idx="663">
                  <c:v>2.1489714516298596E-5</c:v>
                </c:pt>
                <c:pt idx="664">
                  <c:v>9.732528083344783E-6</c:v>
                </c:pt>
                <c:pt idx="665">
                  <c:v>3.1102849511917054E-6</c:v>
                </c:pt>
                <c:pt idx="666">
                  <c:v>1.4164684944269697E-5</c:v>
                </c:pt>
                <c:pt idx="667">
                  <c:v>3.0041361001592629E-5</c:v>
                </c:pt>
                <c:pt idx="668">
                  <c:v>1.5762488035693847E-5</c:v>
                </c:pt>
                <c:pt idx="669">
                  <c:v>1.0164067485792046E-4</c:v>
                </c:pt>
                <c:pt idx="670">
                  <c:v>1.0647168754079608E-7</c:v>
                </c:pt>
                <c:pt idx="671">
                  <c:v>7.1486716939651987E-6</c:v>
                </c:pt>
                <c:pt idx="673">
                  <c:v>4.2973289834853763E-6</c:v>
                </c:pt>
                <c:pt idx="674">
                  <c:v>4.3665664524742277E-7</c:v>
                </c:pt>
                <c:pt idx="677">
                  <c:v>8.9491600021320954E-9</c:v>
                </c:pt>
                <c:pt idx="678">
                  <c:v>3.4000561195564676E-7</c:v>
                </c:pt>
                <c:pt idx="679">
                  <c:v>4.3393056106813414E-6</c:v>
                </c:pt>
                <c:pt idx="680">
                  <c:v>3.1528225511066944E-7</c:v>
                </c:pt>
                <c:pt idx="681">
                  <c:v>1.1458224630429273E-7</c:v>
                </c:pt>
                <c:pt idx="682">
                  <c:v>1.4521455045791549E-6</c:v>
                </c:pt>
                <c:pt idx="683">
                  <c:v>2.9071954871803961E-6</c:v>
                </c:pt>
                <c:pt idx="684">
                  <c:v>1.4622976107012272E-7</c:v>
                </c:pt>
                <c:pt idx="685">
                  <c:v>5.2555562555191223E-6</c:v>
                </c:pt>
                <c:pt idx="689">
                  <c:v>6.3101439955526445E-6</c:v>
                </c:pt>
                <c:pt idx="690">
                  <c:v>6.8069100192969577E-5</c:v>
                </c:pt>
                <c:pt idx="691">
                  <c:v>2.4502500022589229E-7</c:v>
                </c:pt>
                <c:pt idx="692">
                  <c:v>9.3147040001534892E-6</c:v>
                </c:pt>
                <c:pt idx="693">
                  <c:v>4.9984910180482973E-9</c:v>
                </c:pt>
                <c:pt idx="695">
                  <c:v>1.3893336993060651E-6</c:v>
                </c:pt>
                <c:pt idx="696">
                  <c:v>8.6992929131200075E-7</c:v>
                </c:pt>
                <c:pt idx="697">
                  <c:v>6.4145693099560587E-6</c:v>
                </c:pt>
                <c:pt idx="698">
                  <c:v>1.5062161088959161E-7</c:v>
                </c:pt>
                <c:pt idx="699">
                  <c:v>4.7877816070679744E-6</c:v>
                </c:pt>
                <c:pt idx="700">
                  <c:v>3.480410059270381E-7</c:v>
                </c:pt>
                <c:pt idx="701">
                  <c:v>2.9242709929246024E-6</c:v>
                </c:pt>
                <c:pt idx="702">
                  <c:v>7.52404902499949E-8</c:v>
                </c:pt>
                <c:pt idx="703">
                  <c:v>3.2783640415459481E-5</c:v>
                </c:pt>
                <c:pt idx="704">
                  <c:v>5.9686440395718039E-5</c:v>
                </c:pt>
                <c:pt idx="705">
                  <c:v>5.9686440395718039E-5</c:v>
                </c:pt>
                <c:pt idx="709">
                  <c:v>4.7341056411278788E-6</c:v>
                </c:pt>
                <c:pt idx="710">
                  <c:v>3.0087419073156146E-5</c:v>
                </c:pt>
                <c:pt idx="711">
                  <c:v>1.133736239845754E-5</c:v>
                </c:pt>
                <c:pt idx="712">
                  <c:v>3.1729562408981217E-5</c:v>
                </c:pt>
                <c:pt idx="714">
                  <c:v>4.6121857451095933E-6</c:v>
                </c:pt>
                <c:pt idx="716">
                  <c:v>6.1068294464726944E-6</c:v>
                </c:pt>
                <c:pt idx="717">
                  <c:v>1.1128896010554112E-5</c:v>
                </c:pt>
                <c:pt idx="718">
                  <c:v>2.3963040005709082E-8</c:v>
                </c:pt>
                <c:pt idx="721">
                  <c:v>6.2678888926517883E-5</c:v>
                </c:pt>
                <c:pt idx="722">
                  <c:v>6.5334889010094891E-5</c:v>
                </c:pt>
                <c:pt idx="723">
                  <c:v>8.3934914676110677E-5</c:v>
                </c:pt>
                <c:pt idx="724">
                  <c:v>8.3934914676110677E-5</c:v>
                </c:pt>
                <c:pt idx="725">
                  <c:v>3.7965314585726562E-5</c:v>
                </c:pt>
                <c:pt idx="726">
                  <c:v>2.6114560279662312E-8</c:v>
                </c:pt>
                <c:pt idx="727">
                  <c:v>2.6114560279662312E-8</c:v>
                </c:pt>
                <c:pt idx="728">
                  <c:v>7.0291455279052498E-7</c:v>
                </c:pt>
                <c:pt idx="729">
                  <c:v>8.0565145379053829E-6</c:v>
                </c:pt>
                <c:pt idx="730">
                  <c:v>8.0565145379053829E-6</c:v>
                </c:pt>
                <c:pt idx="731">
                  <c:v>8.0565145379053829E-6</c:v>
                </c:pt>
                <c:pt idx="732">
                  <c:v>3.4086914564169424E-5</c:v>
                </c:pt>
                <c:pt idx="733">
                  <c:v>3.4086914564169424E-5</c:v>
                </c:pt>
                <c:pt idx="734">
                  <c:v>1.174709145109611E-4</c:v>
                </c:pt>
                <c:pt idx="735">
                  <c:v>1.174709145109611E-4</c:v>
                </c:pt>
                <c:pt idx="736">
                  <c:v>1.174709145109611E-4</c:v>
                </c:pt>
                <c:pt idx="737">
                  <c:v>1.648245145123741E-4</c:v>
                </c:pt>
                <c:pt idx="738">
                  <c:v>2.3735099844441061E-4</c:v>
                </c:pt>
                <c:pt idx="739">
                  <c:v>4.1039398464953197E-5</c:v>
                </c:pt>
                <c:pt idx="740">
                  <c:v>1.9414598453572225E-5</c:v>
                </c:pt>
                <c:pt idx="741">
                  <c:v>1.9414598453572225E-5</c:v>
                </c:pt>
                <c:pt idx="742">
                  <c:v>1.9414598453572225E-5</c:v>
                </c:pt>
                <c:pt idx="743">
                  <c:v>1.9414598453572225E-5</c:v>
                </c:pt>
                <c:pt idx="744">
                  <c:v>2.5401984389870851E-6</c:v>
                </c:pt>
                <c:pt idx="746">
                  <c:v>3.8855275508081985E-5</c:v>
                </c:pt>
                <c:pt idx="747">
                  <c:v>1.521275556188406E-6</c:v>
                </c:pt>
                <c:pt idx="748">
                  <c:v>2.2720475586383303E-5</c:v>
                </c:pt>
                <c:pt idx="749">
                  <c:v>4.5786875602967531E-5</c:v>
                </c:pt>
                <c:pt idx="752">
                  <c:v>2.3719080045713482E-6</c:v>
                </c:pt>
                <c:pt idx="755">
                  <c:v>4.6476942819522466E-5</c:v>
                </c:pt>
                <c:pt idx="757">
                  <c:v>4.2230250183922702E-6</c:v>
                </c:pt>
                <c:pt idx="762">
                  <c:v>2.3179410285664563E-5</c:v>
                </c:pt>
                <c:pt idx="763">
                  <c:v>1.1695341019917776E-4</c:v>
                </c:pt>
                <c:pt idx="764">
                  <c:v>2.69226076990481E-5</c:v>
                </c:pt>
                <c:pt idx="765">
                  <c:v>5.8177439728169184E-6</c:v>
                </c:pt>
                <c:pt idx="766">
                  <c:v>3.457440030672066E-7</c:v>
                </c:pt>
                <c:pt idx="767">
                  <c:v>1.2873743996995915E-5</c:v>
                </c:pt>
                <c:pt idx="768">
                  <c:v>7.3753744072791605E-5</c:v>
                </c:pt>
                <c:pt idx="769">
                  <c:v>9.1929744015412356E-5</c:v>
                </c:pt>
                <c:pt idx="770">
                  <c:v>2.7443235522445071E-6</c:v>
                </c:pt>
                <c:pt idx="771">
                  <c:v>1.8047235777058653E-6</c:v>
                </c:pt>
                <c:pt idx="772">
                  <c:v>4.023872361037422E-5</c:v>
                </c:pt>
                <c:pt idx="773">
                  <c:v>1.5235952368819759E-4</c:v>
                </c:pt>
                <c:pt idx="774">
                  <c:v>7.0373478488586283E-6</c:v>
                </c:pt>
                <c:pt idx="775">
                  <c:v>4.4259747776247875E-5</c:v>
                </c:pt>
                <c:pt idx="776">
                  <c:v>1.6445497612597772E-6</c:v>
                </c:pt>
                <c:pt idx="782">
                  <c:v>5.9989672165889007E-5</c:v>
                </c:pt>
                <c:pt idx="783">
                  <c:v>1.9864083595193236E-6</c:v>
                </c:pt>
                <c:pt idx="784">
                  <c:v>3.7124649043898303E-5</c:v>
                </c:pt>
                <c:pt idx="785">
                  <c:v>3.4203782603774412E-5</c:v>
                </c:pt>
                <c:pt idx="786">
                  <c:v>1.8991595943626332E-6</c:v>
                </c:pt>
                <c:pt idx="788">
                  <c:v>2.2943160938785079E-6</c:v>
                </c:pt>
                <c:pt idx="790">
                  <c:v>4.0717160990265745E-5</c:v>
                </c:pt>
                <c:pt idx="792">
                  <c:v>1.0083800261536876E-5</c:v>
                </c:pt>
                <c:pt idx="794">
                  <c:v>9.5641747371605254E-6</c:v>
                </c:pt>
                <c:pt idx="796">
                  <c:v>1.3166012214456481E-5</c:v>
                </c:pt>
                <c:pt idx="797">
                  <c:v>1.3166012214456481E-5</c:v>
                </c:pt>
                <c:pt idx="798">
                  <c:v>1.1367012268111255E-5</c:v>
                </c:pt>
                <c:pt idx="799">
                  <c:v>2.9333070380449928E-4</c:v>
                </c:pt>
                <c:pt idx="800">
                  <c:v>2.9333070380449928E-4</c:v>
                </c:pt>
                <c:pt idx="802">
                  <c:v>1.6175769858992978E-4</c:v>
                </c:pt>
                <c:pt idx="803">
                  <c:v>7.389698555320899E-6</c:v>
                </c:pt>
                <c:pt idx="804">
                  <c:v>1.6424985642947503E-6</c:v>
                </c:pt>
                <c:pt idx="805">
                  <c:v>5.2056985519746566E-6</c:v>
                </c:pt>
                <c:pt idx="806">
                  <c:v>1.076889857367112E-5</c:v>
                </c:pt>
                <c:pt idx="807">
                  <c:v>2.7895298586307117E-5</c:v>
                </c:pt>
                <c:pt idx="808">
                  <c:v>2.7895298586307117E-5</c:v>
                </c:pt>
                <c:pt idx="809">
                  <c:v>3.9458498548142826E-5</c:v>
                </c:pt>
                <c:pt idx="810">
                  <c:v>1.7640089847617468E-4</c:v>
                </c:pt>
                <c:pt idx="811">
                  <c:v>1.3689998500691768E-9</c:v>
                </c:pt>
                <c:pt idx="818">
                  <c:v>1.5158563534624448E-5</c:v>
                </c:pt>
                <c:pt idx="819">
                  <c:v>6.3232713596808821E-5</c:v>
                </c:pt>
                <c:pt idx="820">
                  <c:v>9.0611359877995014E-7</c:v>
                </c:pt>
                <c:pt idx="822">
                  <c:v>1.0329153183638485E-5</c:v>
                </c:pt>
                <c:pt idx="823">
                  <c:v>9.4249005736619321E-10</c:v>
                </c:pt>
                <c:pt idx="824">
                  <c:v>8.271375992237754E-6</c:v>
                </c:pt>
                <c:pt idx="827">
                  <c:v>7.4438932743862881E-5</c:v>
                </c:pt>
                <c:pt idx="828">
                  <c:v>5.0509448759495303E-7</c:v>
                </c:pt>
                <c:pt idx="830">
                  <c:v>1.4431457161795695E-4</c:v>
                </c:pt>
                <c:pt idx="834">
                  <c:v>5.122028975826792E-4</c:v>
                </c:pt>
                <c:pt idx="835">
                  <c:v>6.1873956227699994E-7</c:v>
                </c:pt>
                <c:pt idx="839">
                  <c:v>6.8074050440602229E-5</c:v>
                </c:pt>
                <c:pt idx="841">
                  <c:v>7.7399525295042282E-5</c:v>
                </c:pt>
                <c:pt idx="842">
                  <c:v>2.0819026947006857E-4</c:v>
                </c:pt>
                <c:pt idx="843">
                  <c:v>5.6530849638584656E-5</c:v>
                </c:pt>
                <c:pt idx="844">
                  <c:v>2.0190420657897637E-4</c:v>
                </c:pt>
                <c:pt idx="848">
                  <c:v>2.5520062460127287E-6</c:v>
                </c:pt>
                <c:pt idx="852">
                  <c:v>1.2925416066528562E-6</c:v>
                </c:pt>
                <c:pt idx="853">
                  <c:v>1.7257814163555582E-4</c:v>
                </c:pt>
                <c:pt idx="854">
                  <c:v>9.9062209013496324E-5</c:v>
                </c:pt>
                <c:pt idx="855">
                  <c:v>3.5438208998370017E-5</c:v>
                </c:pt>
                <c:pt idx="856">
                  <c:v>8.7202090170677135E-6</c:v>
                </c:pt>
                <c:pt idx="857">
                  <c:v>1.0962089956549779E-6</c:v>
                </c:pt>
                <c:pt idx="858">
                  <c:v>4.1902090072329471E-6</c:v>
                </c:pt>
                <c:pt idx="859">
                  <c:v>1.6378208958706151E-5</c:v>
                </c:pt>
                <c:pt idx="860">
                  <c:v>5.5447383772508753E-5</c:v>
                </c:pt>
                <c:pt idx="861">
                  <c:v>7.5938824866800459E-6</c:v>
                </c:pt>
                <c:pt idx="862">
                  <c:v>3.3128082448223079E-5</c:v>
                </c:pt>
                <c:pt idx="863">
                  <c:v>6.0150882440026546E-5</c:v>
                </c:pt>
                <c:pt idx="864">
                  <c:v>6.0150882440026546E-5</c:v>
                </c:pt>
                <c:pt idx="865">
                  <c:v>6.0150882440026546E-5</c:v>
                </c:pt>
                <c:pt idx="866">
                  <c:v>9.5173682435089645E-5</c:v>
                </c:pt>
                <c:pt idx="870">
                  <c:v>2.6827220211694321E-5</c:v>
                </c:pt>
                <c:pt idx="872">
                  <c:v>2.3344358518143964E-5</c:v>
                </c:pt>
                <c:pt idx="873">
                  <c:v>1.4979312072504642E-6</c:v>
                </c:pt>
                <c:pt idx="874">
                  <c:v>6.7632531274817466E-5</c:v>
                </c:pt>
                <c:pt idx="875">
                  <c:v>8.2042144720834168E-6</c:v>
                </c:pt>
                <c:pt idx="881">
                  <c:v>4.8677133561389076E-5</c:v>
                </c:pt>
                <c:pt idx="882">
                  <c:v>5.675964925794228E-5</c:v>
                </c:pt>
                <c:pt idx="883">
                  <c:v>2.3587123553885802E-4</c:v>
                </c:pt>
                <c:pt idx="884">
                  <c:v>1.3263435628565945E-5</c:v>
                </c:pt>
                <c:pt idx="885">
                  <c:v>8.470257164247167E-5</c:v>
                </c:pt>
                <c:pt idx="886">
                  <c:v>3.2566424908380629E-5</c:v>
                </c:pt>
                <c:pt idx="887">
                  <c:v>6.4594255713327196E-4</c:v>
                </c:pt>
                <c:pt idx="888">
                  <c:v>4.0686117273010665E-4</c:v>
                </c:pt>
                <c:pt idx="889">
                  <c:v>2.4652140135097394E-6</c:v>
                </c:pt>
                <c:pt idx="890">
                  <c:v>6.6054139980923576E-6</c:v>
                </c:pt>
                <c:pt idx="891">
                  <c:v>4.4490233956267312E-5</c:v>
                </c:pt>
                <c:pt idx="892">
                  <c:v>4.8582293949631173E-5</c:v>
                </c:pt>
                <c:pt idx="893">
                  <c:v>5.730641404542869E-5</c:v>
                </c:pt>
                <c:pt idx="894">
                  <c:v>7.3446613991245E-5</c:v>
                </c:pt>
                <c:pt idx="895">
                  <c:v>3.8748135078723627E-5</c:v>
                </c:pt>
                <c:pt idx="896">
                  <c:v>5.8137575102877825E-5</c:v>
                </c:pt>
                <c:pt idx="897">
                  <c:v>2.0065920244927019E-5</c:v>
                </c:pt>
                <c:pt idx="898">
                  <c:v>3.3402620284362383E-5</c:v>
                </c:pt>
                <c:pt idx="899">
                  <c:v>2.750268243709798E-5</c:v>
                </c:pt>
                <c:pt idx="900">
                  <c:v>7.4933260980781971E-5</c:v>
                </c:pt>
                <c:pt idx="901">
                  <c:v>5.8620460919553932E-5</c:v>
                </c:pt>
                <c:pt idx="902">
                  <c:v>4.4307660970556094E-5</c:v>
                </c:pt>
                <c:pt idx="903">
                  <c:v>5.4924609478256287E-6</c:v>
                </c:pt>
                <c:pt idx="904">
                  <c:v>3.272926891368571E-5</c:v>
                </c:pt>
                <c:pt idx="905">
                  <c:v>4.1228598968276147E-5</c:v>
                </c:pt>
                <c:pt idx="906">
                  <c:v>3.7598357977559984E-5</c:v>
                </c:pt>
                <c:pt idx="907">
                  <c:v>1.7901784097099976E-5</c:v>
                </c:pt>
                <c:pt idx="908">
                  <c:v>2.4315254137078921E-5</c:v>
                </c:pt>
                <c:pt idx="909">
                  <c:v>2.8762841581460848E-5</c:v>
                </c:pt>
                <c:pt idx="910">
                  <c:v>9.725042277117724E-6</c:v>
                </c:pt>
                <c:pt idx="912">
                  <c:v>1.4577887651590316E-5</c:v>
                </c:pt>
                <c:pt idx="913">
                  <c:v>7.9416876190447596E-6</c:v>
                </c:pt>
                <c:pt idx="914">
                  <c:v>1.0124487607566476E-5</c:v>
                </c:pt>
                <c:pt idx="915">
                  <c:v>4.0152499599587894E-5</c:v>
                </c:pt>
                <c:pt idx="916">
                  <c:v>1.7786489958432217E-4</c:v>
                </c:pt>
                <c:pt idx="918">
                  <c:v>2.4121196114156279E-4</c:v>
                </c:pt>
                <c:pt idx="919">
                  <c:v>2.01498024063222E-6</c:v>
                </c:pt>
                <c:pt idx="920">
                  <c:v>1.9531980258392483E-5</c:v>
                </c:pt>
                <c:pt idx="921">
                  <c:v>9.6532590044635862E-5</c:v>
                </c:pt>
                <c:pt idx="922">
                  <c:v>4.6581989976058256E-5</c:v>
                </c:pt>
                <c:pt idx="923">
                  <c:v>8.4178789981928647E-5</c:v>
                </c:pt>
                <c:pt idx="924">
                  <c:v>6.0221159349967876E-8</c:v>
                </c:pt>
                <c:pt idx="925">
                  <c:v>1.2508246903153495E-5</c:v>
                </c:pt>
                <c:pt idx="926">
                  <c:v>5.5700846841390698E-5</c:v>
                </c:pt>
                <c:pt idx="927">
                  <c:v>2.6458275430153641E-6</c:v>
                </c:pt>
                <c:pt idx="928">
                  <c:v>1.1778977962153495E-4</c:v>
                </c:pt>
                <c:pt idx="929">
                  <c:v>3.4339796186571278E-6</c:v>
                </c:pt>
                <c:pt idx="930">
                  <c:v>2.1579609433437105E-8</c:v>
                </c:pt>
                <c:pt idx="931">
                  <c:v>9.902979624606416E-6</c:v>
                </c:pt>
                <c:pt idx="932">
                  <c:v>6.6371979605134971E-5</c:v>
                </c:pt>
                <c:pt idx="933">
                  <c:v>3.3494856259644497E-4</c:v>
                </c:pt>
                <c:pt idx="934">
                  <c:v>1.0105723096032213E-5</c:v>
                </c:pt>
                <c:pt idx="935">
                  <c:v>1.746362306529451E-5</c:v>
                </c:pt>
                <c:pt idx="936">
                  <c:v>2.4370332085202332E-4</c:v>
                </c:pt>
                <c:pt idx="937">
                  <c:v>4.5062798575965895E-6</c:v>
                </c:pt>
                <c:pt idx="938">
                  <c:v>8.2782798429459532E-6</c:v>
                </c:pt>
                <c:pt idx="939">
                  <c:v>5.4019056515121019E-6</c:v>
                </c:pt>
                <c:pt idx="940">
                  <c:v>1.3511505630779535E-5</c:v>
                </c:pt>
                <c:pt idx="941">
                  <c:v>7.5269505699037103E-5</c:v>
                </c:pt>
                <c:pt idx="942">
                  <c:v>1.3632430564877092E-4</c:v>
                </c:pt>
                <c:pt idx="943">
                  <c:v>7.995936400694546E-5</c:v>
                </c:pt>
                <c:pt idx="944">
                  <c:v>1.4261136411076254E-4</c:v>
                </c:pt>
                <c:pt idx="945">
                  <c:v>1.7104716168217866E-6</c:v>
                </c:pt>
                <c:pt idx="946">
                  <c:v>1.1613441642854263E-5</c:v>
                </c:pt>
                <c:pt idx="947">
                  <c:v>4.0066368068824611E-5</c:v>
                </c:pt>
                <c:pt idx="948">
                  <c:v>4.9418088027983618E-5</c:v>
                </c:pt>
                <c:pt idx="949">
                  <c:v>5.2270008059793141E-5</c:v>
                </c:pt>
                <c:pt idx="950">
                  <c:v>1.1832912007580599E-5</c:v>
                </c:pt>
                <c:pt idx="951">
                  <c:v>1.1832912007580599E-5</c:v>
                </c:pt>
                <c:pt idx="953">
                  <c:v>2.2460016619689808E-5</c:v>
                </c:pt>
                <c:pt idx="954">
                  <c:v>1.0918787056375243E-4</c:v>
                </c:pt>
                <c:pt idx="955">
                  <c:v>2.3868087051810894E-4</c:v>
                </c:pt>
                <c:pt idx="956">
                  <c:v>2.3868087051810894E-4</c:v>
                </c:pt>
                <c:pt idx="957">
                  <c:v>2.3868087051810894E-4</c:v>
                </c:pt>
                <c:pt idx="958">
                  <c:v>5.0397107075821448E-4</c:v>
                </c:pt>
                <c:pt idx="959">
                  <c:v>1.2643653129118532E-4</c:v>
                </c:pt>
                <c:pt idx="960">
                  <c:v>5.3373252555871892E-5</c:v>
                </c:pt>
                <c:pt idx="961">
                  <c:v>1.817643240569921E-4</c:v>
                </c:pt>
                <c:pt idx="962">
                  <c:v>3.3247510928612533E-4</c:v>
                </c:pt>
                <c:pt idx="963">
                  <c:v>4.7685456996345886E-6</c:v>
                </c:pt>
                <c:pt idx="964">
                  <c:v>7.3714244386982011E-5</c:v>
                </c:pt>
                <c:pt idx="965">
                  <c:v>1.0644049005533504E-6</c:v>
                </c:pt>
                <c:pt idx="966">
                  <c:v>5.0024499930905356E-5</c:v>
                </c:pt>
                <c:pt idx="967">
                  <c:v>9.2336976937424043E-6</c:v>
                </c:pt>
                <c:pt idx="968">
                  <c:v>1.0364868856477861E-4</c:v>
                </c:pt>
                <c:pt idx="969">
                  <c:v>3.4179223631863786E-5</c:v>
                </c:pt>
                <c:pt idx="970">
                  <c:v>8.1824688434494573E-5</c:v>
                </c:pt>
                <c:pt idx="971">
                  <c:v>4.1848884864970875E-6</c:v>
                </c:pt>
                <c:pt idx="972">
                  <c:v>4.1848884864970875E-6</c:v>
                </c:pt>
                <c:pt idx="973">
                  <c:v>1.0934884801748737E-6</c:v>
                </c:pt>
                <c:pt idx="974">
                  <c:v>2.0884898845052735E-9</c:v>
                </c:pt>
                <c:pt idx="975">
                  <c:v>1.563648850643823E-5</c:v>
                </c:pt>
                <c:pt idx="976">
                  <c:v>4.0368232980368359E-5</c:v>
                </c:pt>
                <c:pt idx="977">
                  <c:v>8.415860652524629E-5</c:v>
                </c:pt>
                <c:pt idx="978">
                  <c:v>5.9536000187588855E-6</c:v>
                </c:pt>
                <c:pt idx="979">
                  <c:v>4.6776024442123578E-5</c:v>
                </c:pt>
                <c:pt idx="980">
                  <c:v>1.1349493157261848E-4</c:v>
                </c:pt>
                <c:pt idx="981">
                  <c:v>5.8574531504024087E-5</c:v>
                </c:pt>
                <c:pt idx="982">
                  <c:v>2.7337315679252933E-6</c:v>
                </c:pt>
                <c:pt idx="983">
                  <c:v>4.2693155811162159E-7</c:v>
                </c:pt>
                <c:pt idx="984">
                  <c:v>1.8892931549791534E-5</c:v>
                </c:pt>
                <c:pt idx="985">
                  <c:v>4.027933155026621E-5</c:v>
                </c:pt>
                <c:pt idx="986">
                  <c:v>1.8835641066259964E-4</c:v>
                </c:pt>
                <c:pt idx="987">
                  <c:v>1.9243238348250425E-6</c:v>
                </c:pt>
                <c:pt idx="988">
                  <c:v>1.6417083258994455E-5</c:v>
                </c:pt>
                <c:pt idx="989">
                  <c:v>7.4250800371281567E-6</c:v>
                </c:pt>
                <c:pt idx="990">
                  <c:v>4.8972004366903291E-7</c:v>
                </c:pt>
                <c:pt idx="991">
                  <c:v>5.4247644089215276E-5</c:v>
                </c:pt>
                <c:pt idx="992">
                  <c:v>3.1595640961873758E-5</c:v>
                </c:pt>
                <c:pt idx="993">
                  <c:v>1.1090406722394873E-4</c:v>
                </c:pt>
                <c:pt idx="994">
                  <c:v>2.9032752144397743E-6</c:v>
                </c:pt>
                <c:pt idx="995">
                  <c:v>6.0481564802053264E-6</c:v>
                </c:pt>
                <c:pt idx="996">
                  <c:v>1.9885356475873827E-5</c:v>
                </c:pt>
                <c:pt idx="997">
                  <c:v>8.9478356548131419E-5</c:v>
                </c:pt>
                <c:pt idx="998">
                  <c:v>8.9478356548131419E-5</c:v>
                </c:pt>
                <c:pt idx="999">
                  <c:v>1.5209998947763834E-9</c:v>
                </c:pt>
                <c:pt idx="1000">
                  <c:v>7.3408910478230921E-5</c:v>
                </c:pt>
                <c:pt idx="1001">
                  <c:v>9.7561055271460433E-5</c:v>
                </c:pt>
                <c:pt idx="1002">
                  <c:v>7.2183715260262473E-5</c:v>
                </c:pt>
                <c:pt idx="1003">
                  <c:v>8.8344960711941308E-5</c:v>
                </c:pt>
                <c:pt idx="1004">
                  <c:v>1.0036032401712987E-4</c:v>
                </c:pt>
                <c:pt idx="1005">
                  <c:v>2.1069018054630434E-5</c:v>
                </c:pt>
                <c:pt idx="1006">
                  <c:v>4.5492327002904732E-5</c:v>
                </c:pt>
                <c:pt idx="1008">
                  <c:v>1.0283988141916767E-6</c:v>
                </c:pt>
                <c:pt idx="1015">
                  <c:v>8.3881785668141784E-5</c:v>
                </c:pt>
                <c:pt idx="1016">
                  <c:v>3.9022051689517811E-6</c:v>
                </c:pt>
                <c:pt idx="1017">
                  <c:v>9.7975259980339621E-6</c:v>
                </c:pt>
                <c:pt idx="1018">
                  <c:v>2.7929111016250087E-5</c:v>
                </c:pt>
                <c:pt idx="1019">
                  <c:v>1.6323216050725283E-5</c:v>
                </c:pt>
                <c:pt idx="1020">
                  <c:v>4.5453215569493666E-5</c:v>
                </c:pt>
                <c:pt idx="1021">
                  <c:v>4.3507216278228924E-7</c:v>
                </c:pt>
                <c:pt idx="1022">
                  <c:v>2.2969973268710653E-5</c:v>
                </c:pt>
                <c:pt idx="1023">
                  <c:v>1.9467508871514955E-5</c:v>
                </c:pt>
                <c:pt idx="1024">
                  <c:v>2.0755313624901996E-5</c:v>
                </c:pt>
                <c:pt idx="1027">
                  <c:v>5.0398640589542566E-5</c:v>
                </c:pt>
                <c:pt idx="1028">
                  <c:v>1.2341871587379226E-5</c:v>
                </c:pt>
                <c:pt idx="1029">
                  <c:v>2.6336397660560893E-5</c:v>
                </c:pt>
                <c:pt idx="1038">
                  <c:v>1.3708506291482108E-5</c:v>
                </c:pt>
                <c:pt idx="1040">
                  <c:v>1.6830506272752572E-5</c:v>
                </c:pt>
                <c:pt idx="1041">
                  <c:v>1.8985191835675839E-5</c:v>
                </c:pt>
                <c:pt idx="1043">
                  <c:v>1.9866631877917725E-5</c:v>
                </c:pt>
                <c:pt idx="1046">
                  <c:v>4.5800279998653659E-6</c:v>
                </c:pt>
                <c:pt idx="1048">
                  <c:v>1.1899050249916472E-5</c:v>
                </c:pt>
                <c:pt idx="1050">
                  <c:v>5.1574660370433424E-5</c:v>
                </c:pt>
                <c:pt idx="1051">
                  <c:v>6.0552520358333068E-5</c:v>
                </c:pt>
                <c:pt idx="1054">
                  <c:v>7.9732816933329779E-6</c:v>
                </c:pt>
                <c:pt idx="1055">
                  <c:v>2.0463861635935951E-5</c:v>
                </c:pt>
                <c:pt idx="1056">
                  <c:v>2.7287041670868099E-5</c:v>
                </c:pt>
                <c:pt idx="1057">
                  <c:v>1.8564895700984611E-5</c:v>
                </c:pt>
                <c:pt idx="1058">
                  <c:v>1.9436635743119954E-5</c:v>
                </c:pt>
                <c:pt idx="1060">
                  <c:v>9.3715576782467985E-6</c:v>
                </c:pt>
                <c:pt idx="1062">
                  <c:v>5.2523357342981457E-5</c:v>
                </c:pt>
                <c:pt idx="1064">
                  <c:v>3.9961362215664938E-5</c:v>
                </c:pt>
                <c:pt idx="1069">
                  <c:v>7.4250965588322558E-5</c:v>
                </c:pt>
                <c:pt idx="1071">
                  <c:v>3.4475686627825084E-5</c:v>
                </c:pt>
                <c:pt idx="1077">
                  <c:v>6.4297945923759756E-5</c:v>
                </c:pt>
                <c:pt idx="1078">
                  <c:v>3.5149483737498427E-5</c:v>
                </c:pt>
                <c:pt idx="1085">
                  <c:v>2.4477756228205493E-5</c:v>
                </c:pt>
                <c:pt idx="1092">
                  <c:v>4.6302581180242534E-5</c:v>
                </c:pt>
                <c:pt idx="1102">
                  <c:v>0</c:v>
                </c:pt>
                <c:pt idx="1105">
                  <c:v>1.2516463132928514E-4</c:v>
                </c:pt>
                <c:pt idx="1110">
                  <c:v>0</c:v>
                </c:pt>
                <c:pt idx="1168">
                  <c:v>0</c:v>
                </c:pt>
                <c:pt idx="1177">
                  <c:v>0</c:v>
                </c:pt>
                <c:pt idx="119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44-4381-9296-4261DB83A70E}"/>
            </c:ext>
          </c:extLst>
        </c:ser>
        <c:ser>
          <c:idx val="13"/>
          <c:order val="13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Active!$F$21:$F$1844</c:f>
              <c:numCache>
                <c:formatCode>General</c:formatCode>
                <c:ptCount val="1824"/>
                <c:pt idx="0">
                  <c:v>-50229</c:v>
                </c:pt>
                <c:pt idx="1">
                  <c:v>-49258</c:v>
                </c:pt>
                <c:pt idx="2">
                  <c:v>-48352</c:v>
                </c:pt>
                <c:pt idx="3">
                  <c:v>-47713</c:v>
                </c:pt>
                <c:pt idx="4">
                  <c:v>-46768</c:v>
                </c:pt>
                <c:pt idx="5">
                  <c:v>-46672.5</c:v>
                </c:pt>
                <c:pt idx="6">
                  <c:v>-46083</c:v>
                </c:pt>
                <c:pt idx="7">
                  <c:v>-45603.5</c:v>
                </c:pt>
                <c:pt idx="8">
                  <c:v>-45466</c:v>
                </c:pt>
                <c:pt idx="9">
                  <c:v>-45356</c:v>
                </c:pt>
                <c:pt idx="10">
                  <c:v>-44902</c:v>
                </c:pt>
                <c:pt idx="11">
                  <c:v>-44647</c:v>
                </c:pt>
                <c:pt idx="12">
                  <c:v>-44366</c:v>
                </c:pt>
                <c:pt idx="13">
                  <c:v>-44076</c:v>
                </c:pt>
                <c:pt idx="14">
                  <c:v>-44019</c:v>
                </c:pt>
                <c:pt idx="15">
                  <c:v>-43931</c:v>
                </c:pt>
                <c:pt idx="16">
                  <c:v>-43426</c:v>
                </c:pt>
                <c:pt idx="17">
                  <c:v>-42921</c:v>
                </c:pt>
                <c:pt idx="18">
                  <c:v>-42840</c:v>
                </c:pt>
                <c:pt idx="19">
                  <c:v>-42829</c:v>
                </c:pt>
                <c:pt idx="20">
                  <c:v>-42778</c:v>
                </c:pt>
                <c:pt idx="21">
                  <c:v>-41985</c:v>
                </c:pt>
                <c:pt idx="22">
                  <c:v>-41729</c:v>
                </c:pt>
                <c:pt idx="23">
                  <c:v>-41540</c:v>
                </c:pt>
                <c:pt idx="24">
                  <c:v>-41368</c:v>
                </c:pt>
                <c:pt idx="25">
                  <c:v>-40099</c:v>
                </c:pt>
                <c:pt idx="26">
                  <c:v>-40053</c:v>
                </c:pt>
                <c:pt idx="27">
                  <c:v>-39958</c:v>
                </c:pt>
                <c:pt idx="28">
                  <c:v>-38529.5</c:v>
                </c:pt>
                <c:pt idx="29">
                  <c:v>-38336</c:v>
                </c:pt>
                <c:pt idx="30">
                  <c:v>-38237</c:v>
                </c:pt>
                <c:pt idx="31">
                  <c:v>-38092</c:v>
                </c:pt>
                <c:pt idx="32">
                  <c:v>-38037</c:v>
                </c:pt>
                <c:pt idx="33">
                  <c:v>-37453</c:v>
                </c:pt>
                <c:pt idx="34">
                  <c:v>-37374</c:v>
                </c:pt>
                <c:pt idx="35">
                  <c:v>-37343</c:v>
                </c:pt>
                <c:pt idx="36">
                  <c:v>-36726</c:v>
                </c:pt>
                <c:pt idx="37">
                  <c:v>-36087</c:v>
                </c:pt>
                <c:pt idx="38">
                  <c:v>-36074</c:v>
                </c:pt>
                <c:pt idx="39">
                  <c:v>-36008</c:v>
                </c:pt>
                <c:pt idx="40">
                  <c:v>-34840</c:v>
                </c:pt>
                <c:pt idx="41">
                  <c:v>-34807</c:v>
                </c:pt>
                <c:pt idx="42">
                  <c:v>-34567</c:v>
                </c:pt>
                <c:pt idx="43">
                  <c:v>-33983</c:v>
                </c:pt>
                <c:pt idx="44">
                  <c:v>-33441</c:v>
                </c:pt>
                <c:pt idx="45">
                  <c:v>-33309</c:v>
                </c:pt>
                <c:pt idx="46">
                  <c:v>-32747</c:v>
                </c:pt>
                <c:pt idx="47">
                  <c:v>-32747</c:v>
                </c:pt>
                <c:pt idx="48">
                  <c:v>-32540</c:v>
                </c:pt>
                <c:pt idx="49">
                  <c:v>-32240</c:v>
                </c:pt>
                <c:pt idx="50">
                  <c:v>-32130</c:v>
                </c:pt>
                <c:pt idx="51">
                  <c:v>-31998</c:v>
                </c:pt>
                <c:pt idx="52">
                  <c:v>-31293</c:v>
                </c:pt>
                <c:pt idx="53">
                  <c:v>-31227</c:v>
                </c:pt>
                <c:pt idx="54">
                  <c:v>-30817</c:v>
                </c:pt>
                <c:pt idx="55">
                  <c:v>-30740</c:v>
                </c:pt>
                <c:pt idx="56">
                  <c:v>-30581</c:v>
                </c:pt>
                <c:pt idx="57">
                  <c:v>-30101</c:v>
                </c:pt>
                <c:pt idx="58">
                  <c:v>-29640</c:v>
                </c:pt>
                <c:pt idx="59">
                  <c:v>-29528</c:v>
                </c:pt>
                <c:pt idx="60">
                  <c:v>-29387</c:v>
                </c:pt>
                <c:pt idx="61">
                  <c:v>-29137.5</c:v>
                </c:pt>
                <c:pt idx="62">
                  <c:v>-28763</c:v>
                </c:pt>
                <c:pt idx="63">
                  <c:v>-28757</c:v>
                </c:pt>
                <c:pt idx="64">
                  <c:v>-28718.5</c:v>
                </c:pt>
                <c:pt idx="65">
                  <c:v>-28711</c:v>
                </c:pt>
                <c:pt idx="66">
                  <c:v>-28710</c:v>
                </c:pt>
                <c:pt idx="67">
                  <c:v>-28603</c:v>
                </c:pt>
                <c:pt idx="68">
                  <c:v>-28515</c:v>
                </c:pt>
                <c:pt idx="69">
                  <c:v>-28078</c:v>
                </c:pt>
                <c:pt idx="70">
                  <c:v>-27529</c:v>
                </c:pt>
                <c:pt idx="71">
                  <c:v>-27408</c:v>
                </c:pt>
                <c:pt idx="72">
                  <c:v>-27408</c:v>
                </c:pt>
                <c:pt idx="73">
                  <c:v>-26930</c:v>
                </c:pt>
                <c:pt idx="74">
                  <c:v>-26853</c:v>
                </c:pt>
                <c:pt idx="75">
                  <c:v>-26670</c:v>
                </c:pt>
                <c:pt idx="76">
                  <c:v>-26218</c:v>
                </c:pt>
                <c:pt idx="77">
                  <c:v>-26185</c:v>
                </c:pt>
                <c:pt idx="78">
                  <c:v>-26185</c:v>
                </c:pt>
                <c:pt idx="79">
                  <c:v>-26179</c:v>
                </c:pt>
                <c:pt idx="80">
                  <c:v>-26174</c:v>
                </c:pt>
                <c:pt idx="81">
                  <c:v>-26174</c:v>
                </c:pt>
                <c:pt idx="82">
                  <c:v>-26016</c:v>
                </c:pt>
                <c:pt idx="83">
                  <c:v>-25592</c:v>
                </c:pt>
                <c:pt idx="84">
                  <c:v>-25524</c:v>
                </c:pt>
                <c:pt idx="85">
                  <c:v>-25458</c:v>
                </c:pt>
                <c:pt idx="86">
                  <c:v>-25458</c:v>
                </c:pt>
                <c:pt idx="87">
                  <c:v>-25368</c:v>
                </c:pt>
                <c:pt idx="88">
                  <c:v>-25342</c:v>
                </c:pt>
                <c:pt idx="89">
                  <c:v>-24863</c:v>
                </c:pt>
                <c:pt idx="90">
                  <c:v>-24773</c:v>
                </c:pt>
                <c:pt idx="91">
                  <c:v>-24751</c:v>
                </c:pt>
                <c:pt idx="92">
                  <c:v>-24652</c:v>
                </c:pt>
                <c:pt idx="93">
                  <c:v>-24637</c:v>
                </c:pt>
                <c:pt idx="94">
                  <c:v>-24386</c:v>
                </c:pt>
                <c:pt idx="95">
                  <c:v>-24213</c:v>
                </c:pt>
                <c:pt idx="96">
                  <c:v>-24161</c:v>
                </c:pt>
                <c:pt idx="97">
                  <c:v>-24119</c:v>
                </c:pt>
                <c:pt idx="98">
                  <c:v>-23921</c:v>
                </c:pt>
                <c:pt idx="99">
                  <c:v>-23414</c:v>
                </c:pt>
                <c:pt idx="100">
                  <c:v>-23399</c:v>
                </c:pt>
                <c:pt idx="101">
                  <c:v>-23302</c:v>
                </c:pt>
                <c:pt idx="102">
                  <c:v>-22095.5</c:v>
                </c:pt>
                <c:pt idx="103">
                  <c:v>-22004</c:v>
                </c:pt>
                <c:pt idx="104">
                  <c:v>-21947</c:v>
                </c:pt>
                <c:pt idx="105">
                  <c:v>-21363</c:v>
                </c:pt>
                <c:pt idx="106">
                  <c:v>-20867</c:v>
                </c:pt>
                <c:pt idx="107">
                  <c:v>-20845</c:v>
                </c:pt>
                <c:pt idx="108">
                  <c:v>-20746</c:v>
                </c:pt>
                <c:pt idx="109">
                  <c:v>-20702</c:v>
                </c:pt>
                <c:pt idx="110">
                  <c:v>-20669</c:v>
                </c:pt>
                <c:pt idx="111">
                  <c:v>-20645</c:v>
                </c:pt>
                <c:pt idx="112">
                  <c:v>-20570</c:v>
                </c:pt>
                <c:pt idx="113">
                  <c:v>-19934.5</c:v>
                </c:pt>
                <c:pt idx="114">
                  <c:v>-19843</c:v>
                </c:pt>
                <c:pt idx="115">
                  <c:v>-19455</c:v>
                </c:pt>
                <c:pt idx="116">
                  <c:v>-19334</c:v>
                </c:pt>
                <c:pt idx="117">
                  <c:v>-18596</c:v>
                </c:pt>
                <c:pt idx="118">
                  <c:v>-16729</c:v>
                </c:pt>
                <c:pt idx="119">
                  <c:v>-16622</c:v>
                </c:pt>
                <c:pt idx="120">
                  <c:v>-16459</c:v>
                </c:pt>
                <c:pt idx="121">
                  <c:v>-15974</c:v>
                </c:pt>
                <c:pt idx="122">
                  <c:v>-15561</c:v>
                </c:pt>
                <c:pt idx="123">
                  <c:v>-12188</c:v>
                </c:pt>
                <c:pt idx="124">
                  <c:v>-11307</c:v>
                </c:pt>
                <c:pt idx="125">
                  <c:v>-10982</c:v>
                </c:pt>
                <c:pt idx="126">
                  <c:v>-10822</c:v>
                </c:pt>
                <c:pt idx="127">
                  <c:v>-9636</c:v>
                </c:pt>
                <c:pt idx="128">
                  <c:v>-9627</c:v>
                </c:pt>
                <c:pt idx="129">
                  <c:v>-9601</c:v>
                </c:pt>
                <c:pt idx="130">
                  <c:v>-9581</c:v>
                </c:pt>
                <c:pt idx="131">
                  <c:v>-8000</c:v>
                </c:pt>
                <c:pt idx="132">
                  <c:v>-7910</c:v>
                </c:pt>
                <c:pt idx="133">
                  <c:v>-7857</c:v>
                </c:pt>
                <c:pt idx="134">
                  <c:v>-7855</c:v>
                </c:pt>
                <c:pt idx="135">
                  <c:v>-7844</c:v>
                </c:pt>
                <c:pt idx="136">
                  <c:v>-7675</c:v>
                </c:pt>
                <c:pt idx="137">
                  <c:v>-7361</c:v>
                </c:pt>
                <c:pt idx="138">
                  <c:v>-7205</c:v>
                </c:pt>
                <c:pt idx="139">
                  <c:v>-6709</c:v>
                </c:pt>
                <c:pt idx="140">
                  <c:v>-6709</c:v>
                </c:pt>
                <c:pt idx="141">
                  <c:v>-6687</c:v>
                </c:pt>
                <c:pt idx="142">
                  <c:v>-6591</c:v>
                </c:pt>
                <c:pt idx="143">
                  <c:v>-6591</c:v>
                </c:pt>
                <c:pt idx="144">
                  <c:v>-6591</c:v>
                </c:pt>
                <c:pt idx="145">
                  <c:v>-6347</c:v>
                </c:pt>
                <c:pt idx="146">
                  <c:v>-6347</c:v>
                </c:pt>
                <c:pt idx="147">
                  <c:v>-6347</c:v>
                </c:pt>
                <c:pt idx="148">
                  <c:v>-6066</c:v>
                </c:pt>
                <c:pt idx="149">
                  <c:v>-6066</c:v>
                </c:pt>
                <c:pt idx="150">
                  <c:v>-6066</c:v>
                </c:pt>
                <c:pt idx="151">
                  <c:v>-6064</c:v>
                </c:pt>
                <c:pt idx="152">
                  <c:v>-6062</c:v>
                </c:pt>
                <c:pt idx="153">
                  <c:v>-6062</c:v>
                </c:pt>
                <c:pt idx="154">
                  <c:v>-6062</c:v>
                </c:pt>
                <c:pt idx="155">
                  <c:v>-6053</c:v>
                </c:pt>
                <c:pt idx="156">
                  <c:v>-6053</c:v>
                </c:pt>
                <c:pt idx="157">
                  <c:v>-6053</c:v>
                </c:pt>
                <c:pt idx="158">
                  <c:v>-5941</c:v>
                </c:pt>
                <c:pt idx="159">
                  <c:v>-5288</c:v>
                </c:pt>
                <c:pt idx="160">
                  <c:v>-5277</c:v>
                </c:pt>
                <c:pt idx="161">
                  <c:v>-5277</c:v>
                </c:pt>
                <c:pt idx="162">
                  <c:v>-5266</c:v>
                </c:pt>
                <c:pt idx="163">
                  <c:v>-5178</c:v>
                </c:pt>
                <c:pt idx="164">
                  <c:v>-4711</c:v>
                </c:pt>
                <c:pt idx="165">
                  <c:v>-4671</c:v>
                </c:pt>
                <c:pt idx="166">
                  <c:v>-4588</c:v>
                </c:pt>
                <c:pt idx="167">
                  <c:v>-4566</c:v>
                </c:pt>
                <c:pt idx="168">
                  <c:v>-4555</c:v>
                </c:pt>
                <c:pt idx="169">
                  <c:v>-4511</c:v>
                </c:pt>
                <c:pt idx="170">
                  <c:v>-4476</c:v>
                </c:pt>
                <c:pt idx="171">
                  <c:v>-4467</c:v>
                </c:pt>
                <c:pt idx="172">
                  <c:v>-4394</c:v>
                </c:pt>
                <c:pt idx="173">
                  <c:v>-4298</c:v>
                </c:pt>
                <c:pt idx="174">
                  <c:v>-4219</c:v>
                </c:pt>
                <c:pt idx="175">
                  <c:v>-4208</c:v>
                </c:pt>
                <c:pt idx="176">
                  <c:v>-4096</c:v>
                </c:pt>
                <c:pt idx="177">
                  <c:v>-4085</c:v>
                </c:pt>
                <c:pt idx="178">
                  <c:v>-4024</c:v>
                </c:pt>
                <c:pt idx="179">
                  <c:v>-4006</c:v>
                </c:pt>
                <c:pt idx="180">
                  <c:v>-3995</c:v>
                </c:pt>
                <c:pt idx="181">
                  <c:v>-3968</c:v>
                </c:pt>
                <c:pt idx="182">
                  <c:v>-3927</c:v>
                </c:pt>
                <c:pt idx="183">
                  <c:v>-3925</c:v>
                </c:pt>
                <c:pt idx="184">
                  <c:v>-3903</c:v>
                </c:pt>
                <c:pt idx="185">
                  <c:v>-3898</c:v>
                </c:pt>
                <c:pt idx="186">
                  <c:v>-3894</c:v>
                </c:pt>
                <c:pt idx="187">
                  <c:v>-3889</c:v>
                </c:pt>
                <c:pt idx="188">
                  <c:v>-3887</c:v>
                </c:pt>
                <c:pt idx="189">
                  <c:v>-3887</c:v>
                </c:pt>
                <c:pt idx="190">
                  <c:v>-3876</c:v>
                </c:pt>
                <c:pt idx="191">
                  <c:v>-3874</c:v>
                </c:pt>
                <c:pt idx="192">
                  <c:v>-3874</c:v>
                </c:pt>
                <c:pt idx="193">
                  <c:v>-3874</c:v>
                </c:pt>
                <c:pt idx="194">
                  <c:v>-3874</c:v>
                </c:pt>
                <c:pt idx="195">
                  <c:v>-3865</c:v>
                </c:pt>
                <c:pt idx="196">
                  <c:v>-3861</c:v>
                </c:pt>
                <c:pt idx="197">
                  <c:v>-3793</c:v>
                </c:pt>
                <c:pt idx="198">
                  <c:v>-3793</c:v>
                </c:pt>
                <c:pt idx="199">
                  <c:v>-3788</c:v>
                </c:pt>
                <c:pt idx="200">
                  <c:v>-3788</c:v>
                </c:pt>
                <c:pt idx="201">
                  <c:v>-3788</c:v>
                </c:pt>
                <c:pt idx="202">
                  <c:v>-3749</c:v>
                </c:pt>
                <c:pt idx="203">
                  <c:v>-3681</c:v>
                </c:pt>
                <c:pt idx="204">
                  <c:v>-3654</c:v>
                </c:pt>
                <c:pt idx="205">
                  <c:v>-3518</c:v>
                </c:pt>
                <c:pt idx="206">
                  <c:v>-3455</c:v>
                </c:pt>
                <c:pt idx="207">
                  <c:v>-3353</c:v>
                </c:pt>
                <c:pt idx="208">
                  <c:v>-3343</c:v>
                </c:pt>
                <c:pt idx="209">
                  <c:v>-3292</c:v>
                </c:pt>
                <c:pt idx="210">
                  <c:v>-3277</c:v>
                </c:pt>
                <c:pt idx="211">
                  <c:v>-3250</c:v>
                </c:pt>
                <c:pt idx="212">
                  <c:v>-3248</c:v>
                </c:pt>
                <c:pt idx="213">
                  <c:v>-3248</c:v>
                </c:pt>
                <c:pt idx="214">
                  <c:v>-3248</c:v>
                </c:pt>
                <c:pt idx="215">
                  <c:v>-3248</c:v>
                </c:pt>
                <c:pt idx="216">
                  <c:v>-3248</c:v>
                </c:pt>
                <c:pt idx="217">
                  <c:v>-3248</c:v>
                </c:pt>
                <c:pt idx="218">
                  <c:v>-3248</c:v>
                </c:pt>
                <c:pt idx="219">
                  <c:v>-3248</c:v>
                </c:pt>
                <c:pt idx="220">
                  <c:v>-3248</c:v>
                </c:pt>
                <c:pt idx="221">
                  <c:v>-3248</c:v>
                </c:pt>
                <c:pt idx="222">
                  <c:v>-3241</c:v>
                </c:pt>
                <c:pt idx="223">
                  <c:v>-3239</c:v>
                </c:pt>
                <c:pt idx="224">
                  <c:v>-3226</c:v>
                </c:pt>
                <c:pt idx="225">
                  <c:v>-3220.5</c:v>
                </c:pt>
                <c:pt idx="226">
                  <c:v>-3195</c:v>
                </c:pt>
                <c:pt idx="227">
                  <c:v>-3191</c:v>
                </c:pt>
                <c:pt idx="228">
                  <c:v>-3191</c:v>
                </c:pt>
                <c:pt idx="229">
                  <c:v>-3191</c:v>
                </c:pt>
                <c:pt idx="230">
                  <c:v>-3162</c:v>
                </c:pt>
                <c:pt idx="231">
                  <c:v>-3129</c:v>
                </c:pt>
                <c:pt idx="232">
                  <c:v>-3055</c:v>
                </c:pt>
                <c:pt idx="233">
                  <c:v>-2798</c:v>
                </c:pt>
                <c:pt idx="234">
                  <c:v>-2776</c:v>
                </c:pt>
                <c:pt idx="235">
                  <c:v>-2682</c:v>
                </c:pt>
                <c:pt idx="236">
                  <c:v>-2666</c:v>
                </c:pt>
                <c:pt idx="237">
                  <c:v>-2642</c:v>
                </c:pt>
                <c:pt idx="238">
                  <c:v>-2642</c:v>
                </c:pt>
                <c:pt idx="239">
                  <c:v>-2642</c:v>
                </c:pt>
                <c:pt idx="240">
                  <c:v>-2642</c:v>
                </c:pt>
                <c:pt idx="241">
                  <c:v>-2642</c:v>
                </c:pt>
                <c:pt idx="242">
                  <c:v>-2642</c:v>
                </c:pt>
                <c:pt idx="243">
                  <c:v>-2611</c:v>
                </c:pt>
                <c:pt idx="244">
                  <c:v>-2600</c:v>
                </c:pt>
                <c:pt idx="245">
                  <c:v>-2539</c:v>
                </c:pt>
                <c:pt idx="246">
                  <c:v>-2523</c:v>
                </c:pt>
                <c:pt idx="247">
                  <c:v>-2471</c:v>
                </c:pt>
                <c:pt idx="248">
                  <c:v>-2381</c:v>
                </c:pt>
                <c:pt idx="249">
                  <c:v>-2253</c:v>
                </c:pt>
                <c:pt idx="250">
                  <c:v>-2247</c:v>
                </c:pt>
                <c:pt idx="251">
                  <c:v>-2231</c:v>
                </c:pt>
                <c:pt idx="252">
                  <c:v>-2209</c:v>
                </c:pt>
                <c:pt idx="253">
                  <c:v>-2209</c:v>
                </c:pt>
                <c:pt idx="254">
                  <c:v>-2207</c:v>
                </c:pt>
                <c:pt idx="255">
                  <c:v>-2207</c:v>
                </c:pt>
                <c:pt idx="256">
                  <c:v>-2163</c:v>
                </c:pt>
                <c:pt idx="257">
                  <c:v>-2130</c:v>
                </c:pt>
                <c:pt idx="258">
                  <c:v>-2027</c:v>
                </c:pt>
                <c:pt idx="259">
                  <c:v>-2012</c:v>
                </c:pt>
                <c:pt idx="260">
                  <c:v>-1981</c:v>
                </c:pt>
                <c:pt idx="261">
                  <c:v>-1900</c:v>
                </c:pt>
                <c:pt idx="262">
                  <c:v>-1898</c:v>
                </c:pt>
                <c:pt idx="263">
                  <c:v>-1891</c:v>
                </c:pt>
                <c:pt idx="264">
                  <c:v>-1860</c:v>
                </c:pt>
                <c:pt idx="265">
                  <c:v>-1838</c:v>
                </c:pt>
                <c:pt idx="266">
                  <c:v>-1827</c:v>
                </c:pt>
                <c:pt idx="267">
                  <c:v>-1827</c:v>
                </c:pt>
                <c:pt idx="268">
                  <c:v>-1827</c:v>
                </c:pt>
                <c:pt idx="269">
                  <c:v>-1816</c:v>
                </c:pt>
                <c:pt idx="270">
                  <c:v>-1783</c:v>
                </c:pt>
                <c:pt idx="271">
                  <c:v>-1777</c:v>
                </c:pt>
                <c:pt idx="272">
                  <c:v>-1524</c:v>
                </c:pt>
                <c:pt idx="273">
                  <c:v>-1522</c:v>
                </c:pt>
                <c:pt idx="274">
                  <c:v>-1520</c:v>
                </c:pt>
                <c:pt idx="275">
                  <c:v>-1502</c:v>
                </c:pt>
                <c:pt idx="276">
                  <c:v>-1500</c:v>
                </c:pt>
                <c:pt idx="277">
                  <c:v>-1445</c:v>
                </c:pt>
                <c:pt idx="278">
                  <c:v>-1341</c:v>
                </c:pt>
                <c:pt idx="279">
                  <c:v>-1241</c:v>
                </c:pt>
                <c:pt idx="280">
                  <c:v>-1217</c:v>
                </c:pt>
                <c:pt idx="281">
                  <c:v>-1215</c:v>
                </c:pt>
                <c:pt idx="282">
                  <c:v>-1197</c:v>
                </c:pt>
                <c:pt idx="283">
                  <c:v>-1166</c:v>
                </c:pt>
                <c:pt idx="284">
                  <c:v>-1127</c:v>
                </c:pt>
                <c:pt idx="285">
                  <c:v>-1127</c:v>
                </c:pt>
                <c:pt idx="286">
                  <c:v>-1083</c:v>
                </c:pt>
                <c:pt idx="287">
                  <c:v>-933</c:v>
                </c:pt>
                <c:pt idx="288">
                  <c:v>-927</c:v>
                </c:pt>
                <c:pt idx="289">
                  <c:v>-907</c:v>
                </c:pt>
                <c:pt idx="290">
                  <c:v>-802</c:v>
                </c:pt>
                <c:pt idx="291">
                  <c:v>-671</c:v>
                </c:pt>
                <c:pt idx="292">
                  <c:v>-637</c:v>
                </c:pt>
                <c:pt idx="293">
                  <c:v>-633</c:v>
                </c:pt>
                <c:pt idx="294">
                  <c:v>-626</c:v>
                </c:pt>
                <c:pt idx="295">
                  <c:v>-602</c:v>
                </c:pt>
                <c:pt idx="296">
                  <c:v>-602</c:v>
                </c:pt>
                <c:pt idx="297">
                  <c:v>-591</c:v>
                </c:pt>
                <c:pt idx="298">
                  <c:v>-558</c:v>
                </c:pt>
                <c:pt idx="299">
                  <c:v>-543</c:v>
                </c:pt>
                <c:pt idx="300">
                  <c:v>-543</c:v>
                </c:pt>
                <c:pt idx="301">
                  <c:v>-538</c:v>
                </c:pt>
                <c:pt idx="302">
                  <c:v>-505</c:v>
                </c:pt>
                <c:pt idx="303">
                  <c:v>-488</c:v>
                </c:pt>
                <c:pt idx="304">
                  <c:v>-483</c:v>
                </c:pt>
                <c:pt idx="305">
                  <c:v>-470</c:v>
                </c:pt>
                <c:pt idx="306">
                  <c:v>-462</c:v>
                </c:pt>
                <c:pt idx="307">
                  <c:v>-439</c:v>
                </c:pt>
                <c:pt idx="308">
                  <c:v>-433</c:v>
                </c:pt>
                <c:pt idx="309">
                  <c:v>-429</c:v>
                </c:pt>
                <c:pt idx="310">
                  <c:v>-428</c:v>
                </c:pt>
                <c:pt idx="311">
                  <c:v>-424</c:v>
                </c:pt>
                <c:pt idx="312">
                  <c:v>-416</c:v>
                </c:pt>
                <c:pt idx="313">
                  <c:v>-416</c:v>
                </c:pt>
                <c:pt idx="314">
                  <c:v>-384</c:v>
                </c:pt>
                <c:pt idx="315">
                  <c:v>-376</c:v>
                </c:pt>
                <c:pt idx="316">
                  <c:v>-365</c:v>
                </c:pt>
                <c:pt idx="317">
                  <c:v>-348</c:v>
                </c:pt>
                <c:pt idx="318">
                  <c:v>-305</c:v>
                </c:pt>
                <c:pt idx="319">
                  <c:v>-302</c:v>
                </c:pt>
                <c:pt idx="320">
                  <c:v>-270</c:v>
                </c:pt>
                <c:pt idx="321">
                  <c:v>-257</c:v>
                </c:pt>
                <c:pt idx="322">
                  <c:v>-253</c:v>
                </c:pt>
                <c:pt idx="323">
                  <c:v>-216</c:v>
                </c:pt>
                <c:pt idx="324">
                  <c:v>-167</c:v>
                </c:pt>
                <c:pt idx="325">
                  <c:v>-159</c:v>
                </c:pt>
                <c:pt idx="326">
                  <c:v>-159</c:v>
                </c:pt>
                <c:pt idx="327">
                  <c:v>-159</c:v>
                </c:pt>
                <c:pt idx="328">
                  <c:v>-121</c:v>
                </c:pt>
                <c:pt idx="329">
                  <c:v>-108</c:v>
                </c:pt>
                <c:pt idx="330">
                  <c:v>-88</c:v>
                </c:pt>
                <c:pt idx="331">
                  <c:v>-79</c:v>
                </c:pt>
                <c:pt idx="332">
                  <c:v>-29</c:v>
                </c:pt>
                <c:pt idx="333">
                  <c:v>-27</c:v>
                </c:pt>
                <c:pt idx="334">
                  <c:v>-23</c:v>
                </c:pt>
                <c:pt idx="335">
                  <c:v>-18</c:v>
                </c:pt>
                <c:pt idx="336">
                  <c:v>-9</c:v>
                </c:pt>
                <c:pt idx="337">
                  <c:v>-9</c:v>
                </c:pt>
                <c:pt idx="338">
                  <c:v>-3</c:v>
                </c:pt>
                <c:pt idx="339">
                  <c:v>-1</c:v>
                </c:pt>
                <c:pt idx="340">
                  <c:v>0</c:v>
                </c:pt>
                <c:pt idx="341">
                  <c:v>8</c:v>
                </c:pt>
                <c:pt idx="342">
                  <c:v>8</c:v>
                </c:pt>
                <c:pt idx="343">
                  <c:v>10</c:v>
                </c:pt>
                <c:pt idx="344">
                  <c:v>13</c:v>
                </c:pt>
                <c:pt idx="345">
                  <c:v>19</c:v>
                </c:pt>
                <c:pt idx="346">
                  <c:v>68</c:v>
                </c:pt>
                <c:pt idx="347">
                  <c:v>70</c:v>
                </c:pt>
                <c:pt idx="348">
                  <c:v>81</c:v>
                </c:pt>
                <c:pt idx="349">
                  <c:v>81</c:v>
                </c:pt>
                <c:pt idx="350">
                  <c:v>81</c:v>
                </c:pt>
                <c:pt idx="351">
                  <c:v>114</c:v>
                </c:pt>
                <c:pt idx="352">
                  <c:v>122</c:v>
                </c:pt>
                <c:pt idx="353">
                  <c:v>129</c:v>
                </c:pt>
                <c:pt idx="354">
                  <c:v>129</c:v>
                </c:pt>
                <c:pt idx="355">
                  <c:v>131</c:v>
                </c:pt>
                <c:pt idx="356">
                  <c:v>156</c:v>
                </c:pt>
                <c:pt idx="357">
                  <c:v>162</c:v>
                </c:pt>
                <c:pt idx="358">
                  <c:v>221</c:v>
                </c:pt>
                <c:pt idx="359">
                  <c:v>292</c:v>
                </c:pt>
                <c:pt idx="360">
                  <c:v>301</c:v>
                </c:pt>
                <c:pt idx="361">
                  <c:v>301</c:v>
                </c:pt>
                <c:pt idx="362">
                  <c:v>323</c:v>
                </c:pt>
                <c:pt idx="363">
                  <c:v>329</c:v>
                </c:pt>
                <c:pt idx="364">
                  <c:v>331</c:v>
                </c:pt>
                <c:pt idx="365">
                  <c:v>382</c:v>
                </c:pt>
                <c:pt idx="366">
                  <c:v>437</c:v>
                </c:pt>
                <c:pt idx="367">
                  <c:v>487</c:v>
                </c:pt>
                <c:pt idx="368">
                  <c:v>540</c:v>
                </c:pt>
                <c:pt idx="369">
                  <c:v>546</c:v>
                </c:pt>
                <c:pt idx="370">
                  <c:v>557</c:v>
                </c:pt>
                <c:pt idx="371">
                  <c:v>568</c:v>
                </c:pt>
                <c:pt idx="372">
                  <c:v>573</c:v>
                </c:pt>
                <c:pt idx="373">
                  <c:v>601</c:v>
                </c:pt>
                <c:pt idx="374">
                  <c:v>630</c:v>
                </c:pt>
                <c:pt idx="375">
                  <c:v>647</c:v>
                </c:pt>
                <c:pt idx="376">
                  <c:v>663</c:v>
                </c:pt>
                <c:pt idx="377">
                  <c:v>663</c:v>
                </c:pt>
                <c:pt idx="378">
                  <c:v>663</c:v>
                </c:pt>
                <c:pt idx="379">
                  <c:v>671</c:v>
                </c:pt>
                <c:pt idx="380">
                  <c:v>674</c:v>
                </c:pt>
                <c:pt idx="381">
                  <c:v>674</c:v>
                </c:pt>
                <c:pt idx="382">
                  <c:v>674</c:v>
                </c:pt>
                <c:pt idx="383">
                  <c:v>674</c:v>
                </c:pt>
                <c:pt idx="384">
                  <c:v>680</c:v>
                </c:pt>
                <c:pt idx="385">
                  <c:v>680</c:v>
                </c:pt>
                <c:pt idx="386">
                  <c:v>722</c:v>
                </c:pt>
                <c:pt idx="387">
                  <c:v>733</c:v>
                </c:pt>
                <c:pt idx="388">
                  <c:v>735</c:v>
                </c:pt>
                <c:pt idx="389">
                  <c:v>740</c:v>
                </c:pt>
                <c:pt idx="390">
                  <c:v>742</c:v>
                </c:pt>
                <c:pt idx="391">
                  <c:v>753</c:v>
                </c:pt>
                <c:pt idx="392">
                  <c:v>757</c:v>
                </c:pt>
                <c:pt idx="393">
                  <c:v>762</c:v>
                </c:pt>
                <c:pt idx="394">
                  <c:v>773</c:v>
                </c:pt>
                <c:pt idx="395">
                  <c:v>773</c:v>
                </c:pt>
                <c:pt idx="396">
                  <c:v>775</c:v>
                </c:pt>
                <c:pt idx="397">
                  <c:v>775</c:v>
                </c:pt>
                <c:pt idx="398">
                  <c:v>775</c:v>
                </c:pt>
                <c:pt idx="399">
                  <c:v>794</c:v>
                </c:pt>
                <c:pt idx="400">
                  <c:v>794</c:v>
                </c:pt>
                <c:pt idx="401">
                  <c:v>819</c:v>
                </c:pt>
                <c:pt idx="402">
                  <c:v>828</c:v>
                </c:pt>
                <c:pt idx="403">
                  <c:v>828</c:v>
                </c:pt>
                <c:pt idx="404">
                  <c:v>840</c:v>
                </c:pt>
                <c:pt idx="405">
                  <c:v>850</c:v>
                </c:pt>
                <c:pt idx="406">
                  <c:v>873</c:v>
                </c:pt>
                <c:pt idx="407">
                  <c:v>882</c:v>
                </c:pt>
                <c:pt idx="408">
                  <c:v>883</c:v>
                </c:pt>
                <c:pt idx="409">
                  <c:v>885</c:v>
                </c:pt>
                <c:pt idx="410">
                  <c:v>898</c:v>
                </c:pt>
                <c:pt idx="411">
                  <c:v>907</c:v>
                </c:pt>
                <c:pt idx="412">
                  <c:v>907</c:v>
                </c:pt>
                <c:pt idx="413">
                  <c:v>980.5</c:v>
                </c:pt>
                <c:pt idx="414">
                  <c:v>995</c:v>
                </c:pt>
                <c:pt idx="415">
                  <c:v>1009</c:v>
                </c:pt>
                <c:pt idx="416">
                  <c:v>1009</c:v>
                </c:pt>
                <c:pt idx="417">
                  <c:v>1049</c:v>
                </c:pt>
                <c:pt idx="418">
                  <c:v>1196</c:v>
                </c:pt>
                <c:pt idx="419">
                  <c:v>1274.5</c:v>
                </c:pt>
                <c:pt idx="420">
                  <c:v>1278</c:v>
                </c:pt>
                <c:pt idx="421">
                  <c:v>1289</c:v>
                </c:pt>
                <c:pt idx="422">
                  <c:v>1308</c:v>
                </c:pt>
                <c:pt idx="423">
                  <c:v>1370</c:v>
                </c:pt>
                <c:pt idx="424">
                  <c:v>1374</c:v>
                </c:pt>
                <c:pt idx="425">
                  <c:v>1394</c:v>
                </c:pt>
                <c:pt idx="426">
                  <c:v>1409</c:v>
                </c:pt>
                <c:pt idx="427">
                  <c:v>1412</c:v>
                </c:pt>
                <c:pt idx="428">
                  <c:v>1412</c:v>
                </c:pt>
                <c:pt idx="429">
                  <c:v>1425</c:v>
                </c:pt>
                <c:pt idx="430">
                  <c:v>1467</c:v>
                </c:pt>
                <c:pt idx="431">
                  <c:v>1478</c:v>
                </c:pt>
                <c:pt idx="432">
                  <c:v>1480</c:v>
                </c:pt>
                <c:pt idx="433">
                  <c:v>1480</c:v>
                </c:pt>
                <c:pt idx="434">
                  <c:v>1480</c:v>
                </c:pt>
                <c:pt idx="435">
                  <c:v>1489</c:v>
                </c:pt>
                <c:pt idx="436">
                  <c:v>1524</c:v>
                </c:pt>
                <c:pt idx="437">
                  <c:v>1526</c:v>
                </c:pt>
                <c:pt idx="438">
                  <c:v>1533</c:v>
                </c:pt>
                <c:pt idx="439">
                  <c:v>1535</c:v>
                </c:pt>
                <c:pt idx="440">
                  <c:v>1546</c:v>
                </c:pt>
                <c:pt idx="441">
                  <c:v>1546</c:v>
                </c:pt>
                <c:pt idx="442">
                  <c:v>1579</c:v>
                </c:pt>
                <c:pt idx="443">
                  <c:v>1609</c:v>
                </c:pt>
                <c:pt idx="444">
                  <c:v>1621</c:v>
                </c:pt>
                <c:pt idx="445">
                  <c:v>1645</c:v>
                </c:pt>
                <c:pt idx="446">
                  <c:v>1678</c:v>
                </c:pt>
                <c:pt idx="447">
                  <c:v>1682</c:v>
                </c:pt>
                <c:pt idx="448">
                  <c:v>1737</c:v>
                </c:pt>
                <c:pt idx="449">
                  <c:v>1737</c:v>
                </c:pt>
                <c:pt idx="450">
                  <c:v>1737</c:v>
                </c:pt>
                <c:pt idx="451">
                  <c:v>1878.5</c:v>
                </c:pt>
                <c:pt idx="452">
                  <c:v>1903</c:v>
                </c:pt>
                <c:pt idx="453">
                  <c:v>2031</c:v>
                </c:pt>
                <c:pt idx="454">
                  <c:v>2040</c:v>
                </c:pt>
                <c:pt idx="455">
                  <c:v>2042</c:v>
                </c:pt>
                <c:pt idx="456">
                  <c:v>2051</c:v>
                </c:pt>
                <c:pt idx="457">
                  <c:v>2053</c:v>
                </c:pt>
                <c:pt idx="458">
                  <c:v>2055</c:v>
                </c:pt>
                <c:pt idx="459">
                  <c:v>2062</c:v>
                </c:pt>
                <c:pt idx="460">
                  <c:v>2073</c:v>
                </c:pt>
                <c:pt idx="461">
                  <c:v>2073</c:v>
                </c:pt>
                <c:pt idx="462">
                  <c:v>2073</c:v>
                </c:pt>
                <c:pt idx="463">
                  <c:v>2073</c:v>
                </c:pt>
                <c:pt idx="464">
                  <c:v>2075</c:v>
                </c:pt>
                <c:pt idx="465">
                  <c:v>2075</c:v>
                </c:pt>
                <c:pt idx="466">
                  <c:v>2075</c:v>
                </c:pt>
                <c:pt idx="467">
                  <c:v>2075</c:v>
                </c:pt>
                <c:pt idx="468">
                  <c:v>2075</c:v>
                </c:pt>
                <c:pt idx="469">
                  <c:v>2075</c:v>
                </c:pt>
                <c:pt idx="470">
                  <c:v>2075</c:v>
                </c:pt>
                <c:pt idx="471">
                  <c:v>2084</c:v>
                </c:pt>
                <c:pt idx="472">
                  <c:v>2103</c:v>
                </c:pt>
                <c:pt idx="473">
                  <c:v>2106</c:v>
                </c:pt>
                <c:pt idx="474">
                  <c:v>2145</c:v>
                </c:pt>
                <c:pt idx="475">
                  <c:v>2150</c:v>
                </c:pt>
                <c:pt idx="476">
                  <c:v>2152</c:v>
                </c:pt>
                <c:pt idx="477">
                  <c:v>2169</c:v>
                </c:pt>
                <c:pt idx="478">
                  <c:v>2196</c:v>
                </c:pt>
                <c:pt idx="479">
                  <c:v>2205</c:v>
                </c:pt>
                <c:pt idx="480">
                  <c:v>2207</c:v>
                </c:pt>
                <c:pt idx="481">
                  <c:v>2207</c:v>
                </c:pt>
                <c:pt idx="482">
                  <c:v>2238</c:v>
                </c:pt>
                <c:pt idx="483">
                  <c:v>2271</c:v>
                </c:pt>
                <c:pt idx="484">
                  <c:v>2273</c:v>
                </c:pt>
                <c:pt idx="485">
                  <c:v>2273</c:v>
                </c:pt>
                <c:pt idx="486">
                  <c:v>2310</c:v>
                </c:pt>
                <c:pt idx="487">
                  <c:v>2396</c:v>
                </c:pt>
                <c:pt idx="488">
                  <c:v>2501</c:v>
                </c:pt>
                <c:pt idx="489">
                  <c:v>2527</c:v>
                </c:pt>
                <c:pt idx="490">
                  <c:v>2578</c:v>
                </c:pt>
                <c:pt idx="491">
                  <c:v>2622</c:v>
                </c:pt>
                <c:pt idx="492">
                  <c:v>2622</c:v>
                </c:pt>
                <c:pt idx="493">
                  <c:v>2633</c:v>
                </c:pt>
                <c:pt idx="494">
                  <c:v>2723</c:v>
                </c:pt>
                <c:pt idx="495">
                  <c:v>2723</c:v>
                </c:pt>
                <c:pt idx="496">
                  <c:v>2723</c:v>
                </c:pt>
                <c:pt idx="497">
                  <c:v>2723</c:v>
                </c:pt>
                <c:pt idx="498">
                  <c:v>2723</c:v>
                </c:pt>
                <c:pt idx="499">
                  <c:v>2723</c:v>
                </c:pt>
                <c:pt idx="500">
                  <c:v>2723</c:v>
                </c:pt>
                <c:pt idx="501">
                  <c:v>2723</c:v>
                </c:pt>
                <c:pt idx="502">
                  <c:v>2731</c:v>
                </c:pt>
                <c:pt idx="503">
                  <c:v>2751</c:v>
                </c:pt>
                <c:pt idx="504">
                  <c:v>2762</c:v>
                </c:pt>
                <c:pt idx="505">
                  <c:v>2762</c:v>
                </c:pt>
                <c:pt idx="506">
                  <c:v>2764</c:v>
                </c:pt>
                <c:pt idx="507">
                  <c:v>2767</c:v>
                </c:pt>
                <c:pt idx="508">
                  <c:v>2767</c:v>
                </c:pt>
                <c:pt idx="509">
                  <c:v>2769</c:v>
                </c:pt>
                <c:pt idx="510">
                  <c:v>2811</c:v>
                </c:pt>
                <c:pt idx="511">
                  <c:v>2826</c:v>
                </c:pt>
                <c:pt idx="512">
                  <c:v>2844</c:v>
                </c:pt>
                <c:pt idx="513">
                  <c:v>2888</c:v>
                </c:pt>
                <c:pt idx="514">
                  <c:v>2901</c:v>
                </c:pt>
                <c:pt idx="515">
                  <c:v>2923</c:v>
                </c:pt>
                <c:pt idx="516">
                  <c:v>2940</c:v>
                </c:pt>
                <c:pt idx="517">
                  <c:v>2942</c:v>
                </c:pt>
                <c:pt idx="518">
                  <c:v>2969</c:v>
                </c:pt>
                <c:pt idx="519">
                  <c:v>2975</c:v>
                </c:pt>
                <c:pt idx="520">
                  <c:v>2991</c:v>
                </c:pt>
                <c:pt idx="521">
                  <c:v>2997</c:v>
                </c:pt>
                <c:pt idx="522">
                  <c:v>3043</c:v>
                </c:pt>
                <c:pt idx="523">
                  <c:v>3044</c:v>
                </c:pt>
                <c:pt idx="524">
                  <c:v>3050</c:v>
                </c:pt>
                <c:pt idx="525">
                  <c:v>3052</c:v>
                </c:pt>
                <c:pt idx="526">
                  <c:v>3221</c:v>
                </c:pt>
                <c:pt idx="527">
                  <c:v>3239</c:v>
                </c:pt>
                <c:pt idx="528">
                  <c:v>3282</c:v>
                </c:pt>
                <c:pt idx="529">
                  <c:v>3315</c:v>
                </c:pt>
                <c:pt idx="530">
                  <c:v>3335</c:v>
                </c:pt>
                <c:pt idx="531">
                  <c:v>3399</c:v>
                </c:pt>
                <c:pt idx="532">
                  <c:v>3419</c:v>
                </c:pt>
                <c:pt idx="533">
                  <c:v>3419</c:v>
                </c:pt>
                <c:pt idx="534">
                  <c:v>3419</c:v>
                </c:pt>
                <c:pt idx="535">
                  <c:v>3419</c:v>
                </c:pt>
                <c:pt idx="536">
                  <c:v>3430</c:v>
                </c:pt>
                <c:pt idx="537">
                  <c:v>3430</c:v>
                </c:pt>
                <c:pt idx="538">
                  <c:v>3430</c:v>
                </c:pt>
                <c:pt idx="539">
                  <c:v>3430</c:v>
                </c:pt>
                <c:pt idx="540">
                  <c:v>3441</c:v>
                </c:pt>
                <c:pt idx="541">
                  <c:v>3470.5</c:v>
                </c:pt>
                <c:pt idx="542">
                  <c:v>3470.5</c:v>
                </c:pt>
                <c:pt idx="543">
                  <c:v>3470.5</c:v>
                </c:pt>
                <c:pt idx="544">
                  <c:v>3472.5</c:v>
                </c:pt>
                <c:pt idx="545">
                  <c:v>3472.5</c:v>
                </c:pt>
                <c:pt idx="546">
                  <c:v>3474</c:v>
                </c:pt>
                <c:pt idx="547">
                  <c:v>3474</c:v>
                </c:pt>
                <c:pt idx="548">
                  <c:v>3474</c:v>
                </c:pt>
                <c:pt idx="549">
                  <c:v>3474</c:v>
                </c:pt>
                <c:pt idx="550">
                  <c:v>3474</c:v>
                </c:pt>
                <c:pt idx="551">
                  <c:v>3474</c:v>
                </c:pt>
                <c:pt idx="552">
                  <c:v>3474</c:v>
                </c:pt>
                <c:pt idx="553">
                  <c:v>3476</c:v>
                </c:pt>
                <c:pt idx="554">
                  <c:v>3479.5</c:v>
                </c:pt>
                <c:pt idx="555">
                  <c:v>3483</c:v>
                </c:pt>
                <c:pt idx="556">
                  <c:v>3483</c:v>
                </c:pt>
                <c:pt idx="557">
                  <c:v>3505</c:v>
                </c:pt>
                <c:pt idx="558">
                  <c:v>3518</c:v>
                </c:pt>
                <c:pt idx="559">
                  <c:v>3529</c:v>
                </c:pt>
                <c:pt idx="560">
                  <c:v>3573</c:v>
                </c:pt>
                <c:pt idx="561">
                  <c:v>3575</c:v>
                </c:pt>
                <c:pt idx="562">
                  <c:v>3617</c:v>
                </c:pt>
                <c:pt idx="563">
                  <c:v>3619</c:v>
                </c:pt>
                <c:pt idx="564">
                  <c:v>3650</c:v>
                </c:pt>
                <c:pt idx="565">
                  <c:v>3753</c:v>
                </c:pt>
                <c:pt idx="566">
                  <c:v>3753</c:v>
                </c:pt>
                <c:pt idx="567">
                  <c:v>3799</c:v>
                </c:pt>
                <c:pt idx="568">
                  <c:v>3869</c:v>
                </c:pt>
                <c:pt idx="569">
                  <c:v>3880</c:v>
                </c:pt>
                <c:pt idx="570">
                  <c:v>3884</c:v>
                </c:pt>
                <c:pt idx="571">
                  <c:v>3917</c:v>
                </c:pt>
                <c:pt idx="572">
                  <c:v>3963</c:v>
                </c:pt>
                <c:pt idx="573">
                  <c:v>4011</c:v>
                </c:pt>
                <c:pt idx="574">
                  <c:v>4022</c:v>
                </c:pt>
                <c:pt idx="575">
                  <c:v>4042</c:v>
                </c:pt>
                <c:pt idx="576">
                  <c:v>4080</c:v>
                </c:pt>
                <c:pt idx="577">
                  <c:v>4080</c:v>
                </c:pt>
                <c:pt idx="578">
                  <c:v>4080</c:v>
                </c:pt>
                <c:pt idx="579">
                  <c:v>4082</c:v>
                </c:pt>
                <c:pt idx="580">
                  <c:v>4082</c:v>
                </c:pt>
                <c:pt idx="581">
                  <c:v>4082</c:v>
                </c:pt>
                <c:pt idx="582">
                  <c:v>4082</c:v>
                </c:pt>
                <c:pt idx="583">
                  <c:v>4091</c:v>
                </c:pt>
                <c:pt idx="584">
                  <c:v>4091</c:v>
                </c:pt>
                <c:pt idx="585">
                  <c:v>4091</c:v>
                </c:pt>
                <c:pt idx="586">
                  <c:v>4091</c:v>
                </c:pt>
                <c:pt idx="587">
                  <c:v>4091</c:v>
                </c:pt>
                <c:pt idx="588">
                  <c:v>4091</c:v>
                </c:pt>
                <c:pt idx="589">
                  <c:v>4091</c:v>
                </c:pt>
                <c:pt idx="590">
                  <c:v>4091</c:v>
                </c:pt>
                <c:pt idx="591">
                  <c:v>4091</c:v>
                </c:pt>
                <c:pt idx="592">
                  <c:v>4091</c:v>
                </c:pt>
                <c:pt idx="593">
                  <c:v>4091</c:v>
                </c:pt>
                <c:pt idx="594">
                  <c:v>4091</c:v>
                </c:pt>
                <c:pt idx="595">
                  <c:v>4091</c:v>
                </c:pt>
                <c:pt idx="596">
                  <c:v>4091</c:v>
                </c:pt>
                <c:pt idx="597">
                  <c:v>4091</c:v>
                </c:pt>
                <c:pt idx="598">
                  <c:v>4091</c:v>
                </c:pt>
                <c:pt idx="599">
                  <c:v>4091</c:v>
                </c:pt>
                <c:pt idx="600">
                  <c:v>4091</c:v>
                </c:pt>
                <c:pt idx="601">
                  <c:v>4119</c:v>
                </c:pt>
                <c:pt idx="602">
                  <c:v>4134</c:v>
                </c:pt>
                <c:pt idx="603">
                  <c:v>4137</c:v>
                </c:pt>
                <c:pt idx="604">
                  <c:v>4137</c:v>
                </c:pt>
                <c:pt idx="605">
                  <c:v>4146</c:v>
                </c:pt>
                <c:pt idx="606">
                  <c:v>4147</c:v>
                </c:pt>
                <c:pt idx="607">
                  <c:v>4198</c:v>
                </c:pt>
                <c:pt idx="608">
                  <c:v>4198</c:v>
                </c:pt>
                <c:pt idx="609">
                  <c:v>4267</c:v>
                </c:pt>
                <c:pt idx="610">
                  <c:v>4280</c:v>
                </c:pt>
                <c:pt idx="611">
                  <c:v>4398</c:v>
                </c:pt>
                <c:pt idx="612">
                  <c:v>4459</c:v>
                </c:pt>
                <c:pt idx="613">
                  <c:v>4624</c:v>
                </c:pt>
                <c:pt idx="614">
                  <c:v>4629</c:v>
                </c:pt>
                <c:pt idx="615">
                  <c:v>4708</c:v>
                </c:pt>
                <c:pt idx="616">
                  <c:v>4774</c:v>
                </c:pt>
                <c:pt idx="617">
                  <c:v>4774</c:v>
                </c:pt>
                <c:pt idx="618">
                  <c:v>4774</c:v>
                </c:pt>
                <c:pt idx="619">
                  <c:v>4774</c:v>
                </c:pt>
                <c:pt idx="620">
                  <c:v>4774</c:v>
                </c:pt>
                <c:pt idx="621">
                  <c:v>4774</c:v>
                </c:pt>
                <c:pt idx="622">
                  <c:v>4774</c:v>
                </c:pt>
                <c:pt idx="623">
                  <c:v>4785</c:v>
                </c:pt>
                <c:pt idx="624">
                  <c:v>4787</c:v>
                </c:pt>
                <c:pt idx="625">
                  <c:v>4787</c:v>
                </c:pt>
                <c:pt idx="626">
                  <c:v>4787</c:v>
                </c:pt>
                <c:pt idx="627">
                  <c:v>4787</c:v>
                </c:pt>
                <c:pt idx="628">
                  <c:v>4787</c:v>
                </c:pt>
                <c:pt idx="629">
                  <c:v>4798</c:v>
                </c:pt>
                <c:pt idx="630">
                  <c:v>4798</c:v>
                </c:pt>
                <c:pt idx="631">
                  <c:v>4798</c:v>
                </c:pt>
                <c:pt idx="632">
                  <c:v>4798</c:v>
                </c:pt>
                <c:pt idx="633">
                  <c:v>4807</c:v>
                </c:pt>
                <c:pt idx="634">
                  <c:v>4813</c:v>
                </c:pt>
                <c:pt idx="635">
                  <c:v>4829</c:v>
                </c:pt>
                <c:pt idx="636">
                  <c:v>4829</c:v>
                </c:pt>
                <c:pt idx="637">
                  <c:v>4829</c:v>
                </c:pt>
                <c:pt idx="638">
                  <c:v>4829</c:v>
                </c:pt>
                <c:pt idx="639">
                  <c:v>4840</c:v>
                </c:pt>
                <c:pt idx="640">
                  <c:v>4842</c:v>
                </c:pt>
                <c:pt idx="641">
                  <c:v>4930</c:v>
                </c:pt>
                <c:pt idx="642">
                  <c:v>4939</c:v>
                </c:pt>
                <c:pt idx="643">
                  <c:v>4941</c:v>
                </c:pt>
                <c:pt idx="644">
                  <c:v>5130</c:v>
                </c:pt>
                <c:pt idx="645">
                  <c:v>5165</c:v>
                </c:pt>
                <c:pt idx="646">
                  <c:v>5230</c:v>
                </c:pt>
                <c:pt idx="647">
                  <c:v>5263</c:v>
                </c:pt>
                <c:pt idx="648">
                  <c:v>5279</c:v>
                </c:pt>
                <c:pt idx="649">
                  <c:v>5290</c:v>
                </c:pt>
                <c:pt idx="650">
                  <c:v>5312</c:v>
                </c:pt>
                <c:pt idx="651">
                  <c:v>5318</c:v>
                </c:pt>
                <c:pt idx="652">
                  <c:v>5325</c:v>
                </c:pt>
                <c:pt idx="653">
                  <c:v>5325</c:v>
                </c:pt>
                <c:pt idx="654">
                  <c:v>5375</c:v>
                </c:pt>
                <c:pt idx="655">
                  <c:v>5390</c:v>
                </c:pt>
                <c:pt idx="656">
                  <c:v>5448</c:v>
                </c:pt>
                <c:pt idx="657">
                  <c:v>5448</c:v>
                </c:pt>
                <c:pt idx="658">
                  <c:v>5448</c:v>
                </c:pt>
                <c:pt idx="659">
                  <c:v>5448</c:v>
                </c:pt>
                <c:pt idx="660">
                  <c:v>5448</c:v>
                </c:pt>
                <c:pt idx="661">
                  <c:v>5448</c:v>
                </c:pt>
                <c:pt idx="662">
                  <c:v>5459</c:v>
                </c:pt>
                <c:pt idx="663">
                  <c:v>5459</c:v>
                </c:pt>
                <c:pt idx="664">
                  <c:v>5461</c:v>
                </c:pt>
                <c:pt idx="665">
                  <c:v>5468</c:v>
                </c:pt>
                <c:pt idx="666">
                  <c:v>5468</c:v>
                </c:pt>
                <c:pt idx="667">
                  <c:v>5470</c:v>
                </c:pt>
                <c:pt idx="668">
                  <c:v>5474</c:v>
                </c:pt>
                <c:pt idx="669">
                  <c:v>5479</c:v>
                </c:pt>
                <c:pt idx="670">
                  <c:v>5481</c:v>
                </c:pt>
                <c:pt idx="671">
                  <c:v>5481</c:v>
                </c:pt>
                <c:pt idx="672">
                  <c:v>5483</c:v>
                </c:pt>
                <c:pt idx="673">
                  <c:v>5490</c:v>
                </c:pt>
                <c:pt idx="674">
                  <c:v>5496</c:v>
                </c:pt>
                <c:pt idx="675">
                  <c:v>5496</c:v>
                </c:pt>
                <c:pt idx="676">
                  <c:v>5497.5</c:v>
                </c:pt>
                <c:pt idx="677">
                  <c:v>5498</c:v>
                </c:pt>
                <c:pt idx="678">
                  <c:v>5503</c:v>
                </c:pt>
                <c:pt idx="679">
                  <c:v>5503</c:v>
                </c:pt>
                <c:pt idx="680">
                  <c:v>5505</c:v>
                </c:pt>
                <c:pt idx="681">
                  <c:v>5505</c:v>
                </c:pt>
                <c:pt idx="682">
                  <c:v>5506.5</c:v>
                </c:pt>
                <c:pt idx="683">
                  <c:v>5506.5</c:v>
                </c:pt>
                <c:pt idx="684">
                  <c:v>5512</c:v>
                </c:pt>
                <c:pt idx="685">
                  <c:v>5525</c:v>
                </c:pt>
                <c:pt idx="686">
                  <c:v>5528.5</c:v>
                </c:pt>
                <c:pt idx="687">
                  <c:v>5530.5</c:v>
                </c:pt>
                <c:pt idx="688">
                  <c:v>5536</c:v>
                </c:pt>
                <c:pt idx="689">
                  <c:v>5560</c:v>
                </c:pt>
                <c:pt idx="690">
                  <c:v>5648</c:v>
                </c:pt>
                <c:pt idx="691">
                  <c:v>5650</c:v>
                </c:pt>
                <c:pt idx="692">
                  <c:v>5760</c:v>
                </c:pt>
                <c:pt idx="693">
                  <c:v>6091</c:v>
                </c:pt>
                <c:pt idx="694">
                  <c:v>6091</c:v>
                </c:pt>
                <c:pt idx="695">
                  <c:v>6131</c:v>
                </c:pt>
                <c:pt idx="696">
                  <c:v>6151</c:v>
                </c:pt>
                <c:pt idx="697">
                  <c:v>6151</c:v>
                </c:pt>
                <c:pt idx="698">
                  <c:v>6153</c:v>
                </c:pt>
                <c:pt idx="699">
                  <c:v>6153</c:v>
                </c:pt>
                <c:pt idx="700">
                  <c:v>6156.5</c:v>
                </c:pt>
                <c:pt idx="701">
                  <c:v>6156.5</c:v>
                </c:pt>
                <c:pt idx="702">
                  <c:v>6241</c:v>
                </c:pt>
                <c:pt idx="703">
                  <c:v>6241</c:v>
                </c:pt>
                <c:pt idx="704">
                  <c:v>6241</c:v>
                </c:pt>
                <c:pt idx="705">
                  <c:v>6241</c:v>
                </c:pt>
                <c:pt idx="706">
                  <c:v>6291</c:v>
                </c:pt>
                <c:pt idx="707">
                  <c:v>6302</c:v>
                </c:pt>
                <c:pt idx="708">
                  <c:v>6361</c:v>
                </c:pt>
                <c:pt idx="709">
                  <c:v>6454</c:v>
                </c:pt>
                <c:pt idx="710">
                  <c:v>6476</c:v>
                </c:pt>
                <c:pt idx="711">
                  <c:v>6577</c:v>
                </c:pt>
                <c:pt idx="712">
                  <c:v>6577</c:v>
                </c:pt>
                <c:pt idx="713">
                  <c:v>6590</c:v>
                </c:pt>
                <c:pt idx="714">
                  <c:v>6612</c:v>
                </c:pt>
                <c:pt idx="715">
                  <c:v>6640</c:v>
                </c:pt>
                <c:pt idx="716">
                  <c:v>6656</c:v>
                </c:pt>
                <c:pt idx="717">
                  <c:v>6680</c:v>
                </c:pt>
                <c:pt idx="718">
                  <c:v>6724</c:v>
                </c:pt>
                <c:pt idx="719">
                  <c:v>6732</c:v>
                </c:pt>
                <c:pt idx="720">
                  <c:v>6741</c:v>
                </c:pt>
                <c:pt idx="721">
                  <c:v>6790</c:v>
                </c:pt>
                <c:pt idx="722">
                  <c:v>6790</c:v>
                </c:pt>
                <c:pt idx="723">
                  <c:v>6792</c:v>
                </c:pt>
                <c:pt idx="724">
                  <c:v>6792</c:v>
                </c:pt>
                <c:pt idx="725">
                  <c:v>6792</c:v>
                </c:pt>
                <c:pt idx="726">
                  <c:v>6792</c:v>
                </c:pt>
                <c:pt idx="727">
                  <c:v>6792</c:v>
                </c:pt>
                <c:pt idx="728">
                  <c:v>6792</c:v>
                </c:pt>
                <c:pt idx="729">
                  <c:v>6792</c:v>
                </c:pt>
                <c:pt idx="730">
                  <c:v>6792</c:v>
                </c:pt>
                <c:pt idx="731">
                  <c:v>6792</c:v>
                </c:pt>
                <c:pt idx="732">
                  <c:v>6792</c:v>
                </c:pt>
                <c:pt idx="733">
                  <c:v>6792</c:v>
                </c:pt>
                <c:pt idx="734">
                  <c:v>6792</c:v>
                </c:pt>
                <c:pt idx="735">
                  <c:v>6792</c:v>
                </c:pt>
                <c:pt idx="736">
                  <c:v>6792</c:v>
                </c:pt>
                <c:pt idx="737">
                  <c:v>6792</c:v>
                </c:pt>
                <c:pt idx="738">
                  <c:v>6794</c:v>
                </c:pt>
                <c:pt idx="739">
                  <c:v>6794</c:v>
                </c:pt>
                <c:pt idx="740">
                  <c:v>6794</c:v>
                </c:pt>
                <c:pt idx="741">
                  <c:v>6794</c:v>
                </c:pt>
                <c:pt idx="742">
                  <c:v>6794</c:v>
                </c:pt>
                <c:pt idx="743">
                  <c:v>6794</c:v>
                </c:pt>
                <c:pt idx="744">
                  <c:v>6794</c:v>
                </c:pt>
                <c:pt idx="745">
                  <c:v>6853</c:v>
                </c:pt>
                <c:pt idx="746">
                  <c:v>6858</c:v>
                </c:pt>
                <c:pt idx="747">
                  <c:v>6858</c:v>
                </c:pt>
                <c:pt idx="748">
                  <c:v>6858</c:v>
                </c:pt>
                <c:pt idx="749">
                  <c:v>6858</c:v>
                </c:pt>
                <c:pt idx="750">
                  <c:v>6875</c:v>
                </c:pt>
                <c:pt idx="751">
                  <c:v>6888</c:v>
                </c:pt>
                <c:pt idx="752">
                  <c:v>6913</c:v>
                </c:pt>
                <c:pt idx="753">
                  <c:v>6943</c:v>
                </c:pt>
                <c:pt idx="754">
                  <c:v>7013</c:v>
                </c:pt>
                <c:pt idx="755">
                  <c:v>7062</c:v>
                </c:pt>
                <c:pt idx="756">
                  <c:v>7121</c:v>
                </c:pt>
                <c:pt idx="757">
                  <c:v>7150</c:v>
                </c:pt>
                <c:pt idx="758">
                  <c:v>7154</c:v>
                </c:pt>
                <c:pt idx="759">
                  <c:v>7222</c:v>
                </c:pt>
                <c:pt idx="760">
                  <c:v>7270</c:v>
                </c:pt>
                <c:pt idx="761">
                  <c:v>7384</c:v>
                </c:pt>
                <c:pt idx="762">
                  <c:v>7385</c:v>
                </c:pt>
                <c:pt idx="763">
                  <c:v>7385</c:v>
                </c:pt>
                <c:pt idx="764">
                  <c:v>7431</c:v>
                </c:pt>
                <c:pt idx="765">
                  <c:v>7440</c:v>
                </c:pt>
                <c:pt idx="766">
                  <c:v>7440</c:v>
                </c:pt>
                <c:pt idx="767">
                  <c:v>7440</c:v>
                </c:pt>
                <c:pt idx="768">
                  <c:v>7440</c:v>
                </c:pt>
                <c:pt idx="769">
                  <c:v>7440</c:v>
                </c:pt>
                <c:pt idx="770">
                  <c:v>7442</c:v>
                </c:pt>
                <c:pt idx="771">
                  <c:v>7442</c:v>
                </c:pt>
                <c:pt idx="772">
                  <c:v>7442</c:v>
                </c:pt>
                <c:pt idx="773">
                  <c:v>7442</c:v>
                </c:pt>
                <c:pt idx="774">
                  <c:v>7464</c:v>
                </c:pt>
                <c:pt idx="775">
                  <c:v>7464</c:v>
                </c:pt>
                <c:pt idx="776">
                  <c:v>7488</c:v>
                </c:pt>
                <c:pt idx="777">
                  <c:v>7501</c:v>
                </c:pt>
                <c:pt idx="778">
                  <c:v>7602</c:v>
                </c:pt>
                <c:pt idx="779">
                  <c:v>7643</c:v>
                </c:pt>
                <c:pt idx="780">
                  <c:v>7648</c:v>
                </c:pt>
                <c:pt idx="781">
                  <c:v>7828</c:v>
                </c:pt>
                <c:pt idx="782">
                  <c:v>8011</c:v>
                </c:pt>
                <c:pt idx="783">
                  <c:v>8022</c:v>
                </c:pt>
                <c:pt idx="784">
                  <c:v>8090</c:v>
                </c:pt>
                <c:pt idx="785">
                  <c:v>8092</c:v>
                </c:pt>
                <c:pt idx="786">
                  <c:v>8147</c:v>
                </c:pt>
                <c:pt idx="787">
                  <c:v>8164</c:v>
                </c:pt>
                <c:pt idx="788">
                  <c:v>8189</c:v>
                </c:pt>
                <c:pt idx="789">
                  <c:v>8208</c:v>
                </c:pt>
                <c:pt idx="790">
                  <c:v>8470</c:v>
                </c:pt>
                <c:pt idx="791">
                  <c:v>8493</c:v>
                </c:pt>
                <c:pt idx="792">
                  <c:v>8685</c:v>
                </c:pt>
                <c:pt idx="793">
                  <c:v>8748</c:v>
                </c:pt>
                <c:pt idx="794">
                  <c:v>8762</c:v>
                </c:pt>
                <c:pt idx="795">
                  <c:v>8792</c:v>
                </c:pt>
                <c:pt idx="796">
                  <c:v>8795</c:v>
                </c:pt>
                <c:pt idx="797">
                  <c:v>8795</c:v>
                </c:pt>
                <c:pt idx="798">
                  <c:v>8795</c:v>
                </c:pt>
                <c:pt idx="799">
                  <c:v>8797</c:v>
                </c:pt>
                <c:pt idx="800">
                  <c:v>8797</c:v>
                </c:pt>
                <c:pt idx="801">
                  <c:v>8805</c:v>
                </c:pt>
                <c:pt idx="802">
                  <c:v>8808</c:v>
                </c:pt>
                <c:pt idx="803">
                  <c:v>8808</c:v>
                </c:pt>
                <c:pt idx="804">
                  <c:v>8808</c:v>
                </c:pt>
                <c:pt idx="805">
                  <c:v>8808</c:v>
                </c:pt>
                <c:pt idx="806">
                  <c:v>8808</c:v>
                </c:pt>
                <c:pt idx="807">
                  <c:v>8808</c:v>
                </c:pt>
                <c:pt idx="808">
                  <c:v>8808</c:v>
                </c:pt>
                <c:pt idx="809">
                  <c:v>8808</c:v>
                </c:pt>
                <c:pt idx="810">
                  <c:v>8808</c:v>
                </c:pt>
                <c:pt idx="811">
                  <c:v>8810</c:v>
                </c:pt>
                <c:pt idx="812">
                  <c:v>8836</c:v>
                </c:pt>
                <c:pt idx="813">
                  <c:v>8847</c:v>
                </c:pt>
                <c:pt idx="814">
                  <c:v>8902</c:v>
                </c:pt>
                <c:pt idx="815">
                  <c:v>8913</c:v>
                </c:pt>
                <c:pt idx="816">
                  <c:v>8913</c:v>
                </c:pt>
                <c:pt idx="817">
                  <c:v>8935</c:v>
                </c:pt>
                <c:pt idx="818">
                  <c:v>8942</c:v>
                </c:pt>
                <c:pt idx="819">
                  <c:v>8953</c:v>
                </c:pt>
                <c:pt idx="820">
                  <c:v>8953</c:v>
                </c:pt>
                <c:pt idx="821">
                  <c:v>8970</c:v>
                </c:pt>
                <c:pt idx="822">
                  <c:v>9107</c:v>
                </c:pt>
                <c:pt idx="823">
                  <c:v>9109</c:v>
                </c:pt>
                <c:pt idx="824">
                  <c:v>9120</c:v>
                </c:pt>
                <c:pt idx="825">
                  <c:v>9144</c:v>
                </c:pt>
                <c:pt idx="826">
                  <c:v>9148</c:v>
                </c:pt>
                <c:pt idx="827">
                  <c:v>9214</c:v>
                </c:pt>
                <c:pt idx="828">
                  <c:v>9291</c:v>
                </c:pt>
                <c:pt idx="829">
                  <c:v>9354</c:v>
                </c:pt>
                <c:pt idx="830">
                  <c:v>9403</c:v>
                </c:pt>
                <c:pt idx="831">
                  <c:v>9435</c:v>
                </c:pt>
                <c:pt idx="832">
                  <c:v>9435</c:v>
                </c:pt>
                <c:pt idx="833">
                  <c:v>9435</c:v>
                </c:pt>
                <c:pt idx="834">
                  <c:v>9447</c:v>
                </c:pt>
                <c:pt idx="835">
                  <c:v>9458</c:v>
                </c:pt>
                <c:pt idx="836">
                  <c:v>9464</c:v>
                </c:pt>
                <c:pt idx="837">
                  <c:v>9469</c:v>
                </c:pt>
                <c:pt idx="838">
                  <c:v>9480</c:v>
                </c:pt>
                <c:pt idx="839">
                  <c:v>9491</c:v>
                </c:pt>
                <c:pt idx="840">
                  <c:v>9541</c:v>
                </c:pt>
                <c:pt idx="841">
                  <c:v>9601</c:v>
                </c:pt>
                <c:pt idx="842">
                  <c:v>9656</c:v>
                </c:pt>
                <c:pt idx="843">
                  <c:v>9669</c:v>
                </c:pt>
                <c:pt idx="844">
                  <c:v>9691</c:v>
                </c:pt>
                <c:pt idx="845">
                  <c:v>9732</c:v>
                </c:pt>
                <c:pt idx="846">
                  <c:v>9798</c:v>
                </c:pt>
                <c:pt idx="847">
                  <c:v>9820</c:v>
                </c:pt>
                <c:pt idx="848">
                  <c:v>9825</c:v>
                </c:pt>
                <c:pt idx="849">
                  <c:v>10050</c:v>
                </c:pt>
                <c:pt idx="850">
                  <c:v>10050</c:v>
                </c:pt>
                <c:pt idx="851">
                  <c:v>10050</c:v>
                </c:pt>
                <c:pt idx="852">
                  <c:v>10097</c:v>
                </c:pt>
                <c:pt idx="853">
                  <c:v>10097</c:v>
                </c:pt>
                <c:pt idx="854">
                  <c:v>10110</c:v>
                </c:pt>
                <c:pt idx="855">
                  <c:v>10110</c:v>
                </c:pt>
                <c:pt idx="856">
                  <c:v>10110</c:v>
                </c:pt>
                <c:pt idx="857">
                  <c:v>10110</c:v>
                </c:pt>
                <c:pt idx="858">
                  <c:v>10110</c:v>
                </c:pt>
                <c:pt idx="859">
                  <c:v>10110</c:v>
                </c:pt>
                <c:pt idx="860">
                  <c:v>10119</c:v>
                </c:pt>
                <c:pt idx="861">
                  <c:v>10141</c:v>
                </c:pt>
                <c:pt idx="862">
                  <c:v>10141</c:v>
                </c:pt>
                <c:pt idx="863">
                  <c:v>10141</c:v>
                </c:pt>
                <c:pt idx="864">
                  <c:v>10141</c:v>
                </c:pt>
                <c:pt idx="865">
                  <c:v>10141</c:v>
                </c:pt>
                <c:pt idx="866">
                  <c:v>10141</c:v>
                </c:pt>
                <c:pt idx="867">
                  <c:v>10149</c:v>
                </c:pt>
                <c:pt idx="868">
                  <c:v>10149</c:v>
                </c:pt>
                <c:pt idx="869">
                  <c:v>10149</c:v>
                </c:pt>
                <c:pt idx="870">
                  <c:v>10165</c:v>
                </c:pt>
                <c:pt idx="871">
                  <c:v>10224</c:v>
                </c:pt>
                <c:pt idx="872">
                  <c:v>10308</c:v>
                </c:pt>
                <c:pt idx="873">
                  <c:v>10407</c:v>
                </c:pt>
                <c:pt idx="874">
                  <c:v>10407</c:v>
                </c:pt>
                <c:pt idx="875">
                  <c:v>10459</c:v>
                </c:pt>
                <c:pt idx="876">
                  <c:v>10472</c:v>
                </c:pt>
                <c:pt idx="877">
                  <c:v>10685</c:v>
                </c:pt>
                <c:pt idx="878">
                  <c:v>10689</c:v>
                </c:pt>
                <c:pt idx="879">
                  <c:v>10703</c:v>
                </c:pt>
                <c:pt idx="880">
                  <c:v>10703</c:v>
                </c:pt>
                <c:pt idx="881">
                  <c:v>10703</c:v>
                </c:pt>
                <c:pt idx="882">
                  <c:v>10707</c:v>
                </c:pt>
                <c:pt idx="883">
                  <c:v>10747</c:v>
                </c:pt>
                <c:pt idx="884">
                  <c:v>10747</c:v>
                </c:pt>
                <c:pt idx="885">
                  <c:v>10758</c:v>
                </c:pt>
                <c:pt idx="886">
                  <c:v>10771</c:v>
                </c:pt>
                <c:pt idx="887">
                  <c:v>10802</c:v>
                </c:pt>
                <c:pt idx="888">
                  <c:v>10804</c:v>
                </c:pt>
                <c:pt idx="889">
                  <c:v>10813</c:v>
                </c:pt>
                <c:pt idx="890">
                  <c:v>10813</c:v>
                </c:pt>
                <c:pt idx="891">
                  <c:v>10813</c:v>
                </c:pt>
                <c:pt idx="892">
                  <c:v>10813</c:v>
                </c:pt>
                <c:pt idx="893">
                  <c:v>10813</c:v>
                </c:pt>
                <c:pt idx="894">
                  <c:v>10813</c:v>
                </c:pt>
                <c:pt idx="895">
                  <c:v>10824</c:v>
                </c:pt>
                <c:pt idx="896">
                  <c:v>10824</c:v>
                </c:pt>
                <c:pt idx="897">
                  <c:v>10835</c:v>
                </c:pt>
                <c:pt idx="898">
                  <c:v>10835</c:v>
                </c:pt>
                <c:pt idx="899">
                  <c:v>10859</c:v>
                </c:pt>
                <c:pt idx="900">
                  <c:v>10868</c:v>
                </c:pt>
                <c:pt idx="901">
                  <c:v>10868</c:v>
                </c:pt>
                <c:pt idx="902">
                  <c:v>10868</c:v>
                </c:pt>
                <c:pt idx="903">
                  <c:v>10868</c:v>
                </c:pt>
                <c:pt idx="904">
                  <c:v>10873.5</c:v>
                </c:pt>
                <c:pt idx="905">
                  <c:v>10873.5</c:v>
                </c:pt>
                <c:pt idx="906">
                  <c:v>10877.5</c:v>
                </c:pt>
                <c:pt idx="907">
                  <c:v>10886.5</c:v>
                </c:pt>
                <c:pt idx="908">
                  <c:v>10886.5</c:v>
                </c:pt>
                <c:pt idx="909">
                  <c:v>10903</c:v>
                </c:pt>
                <c:pt idx="910">
                  <c:v>10905</c:v>
                </c:pt>
                <c:pt idx="911">
                  <c:v>10905</c:v>
                </c:pt>
                <c:pt idx="912">
                  <c:v>10947</c:v>
                </c:pt>
                <c:pt idx="913">
                  <c:v>10947</c:v>
                </c:pt>
                <c:pt idx="914">
                  <c:v>10947</c:v>
                </c:pt>
                <c:pt idx="915">
                  <c:v>10958</c:v>
                </c:pt>
                <c:pt idx="916">
                  <c:v>10958</c:v>
                </c:pt>
                <c:pt idx="917">
                  <c:v>10958</c:v>
                </c:pt>
                <c:pt idx="918">
                  <c:v>11030</c:v>
                </c:pt>
                <c:pt idx="919">
                  <c:v>11035</c:v>
                </c:pt>
                <c:pt idx="920">
                  <c:v>11035</c:v>
                </c:pt>
                <c:pt idx="921">
                  <c:v>11037</c:v>
                </c:pt>
                <c:pt idx="922">
                  <c:v>11037</c:v>
                </c:pt>
                <c:pt idx="923">
                  <c:v>11037</c:v>
                </c:pt>
                <c:pt idx="924">
                  <c:v>11298</c:v>
                </c:pt>
                <c:pt idx="925">
                  <c:v>11329</c:v>
                </c:pt>
                <c:pt idx="926">
                  <c:v>11329</c:v>
                </c:pt>
                <c:pt idx="927">
                  <c:v>11342</c:v>
                </c:pt>
                <c:pt idx="928">
                  <c:v>11397</c:v>
                </c:pt>
                <c:pt idx="929">
                  <c:v>11397</c:v>
                </c:pt>
                <c:pt idx="930">
                  <c:v>11397</c:v>
                </c:pt>
                <c:pt idx="931">
                  <c:v>11397</c:v>
                </c:pt>
                <c:pt idx="932">
                  <c:v>11397</c:v>
                </c:pt>
                <c:pt idx="933">
                  <c:v>11408</c:v>
                </c:pt>
                <c:pt idx="934">
                  <c:v>11413.5</c:v>
                </c:pt>
                <c:pt idx="935">
                  <c:v>11413.5</c:v>
                </c:pt>
                <c:pt idx="936">
                  <c:v>11430</c:v>
                </c:pt>
                <c:pt idx="937">
                  <c:v>11436</c:v>
                </c:pt>
                <c:pt idx="938">
                  <c:v>11436</c:v>
                </c:pt>
                <c:pt idx="939">
                  <c:v>11454</c:v>
                </c:pt>
                <c:pt idx="940">
                  <c:v>11454</c:v>
                </c:pt>
                <c:pt idx="941">
                  <c:v>11454</c:v>
                </c:pt>
                <c:pt idx="942">
                  <c:v>11454</c:v>
                </c:pt>
                <c:pt idx="943">
                  <c:v>11460</c:v>
                </c:pt>
                <c:pt idx="944">
                  <c:v>11460</c:v>
                </c:pt>
                <c:pt idx="945">
                  <c:v>11470.5</c:v>
                </c:pt>
                <c:pt idx="946">
                  <c:v>11470.5</c:v>
                </c:pt>
                <c:pt idx="947">
                  <c:v>11474</c:v>
                </c:pt>
                <c:pt idx="948">
                  <c:v>11474</c:v>
                </c:pt>
                <c:pt idx="949">
                  <c:v>11474</c:v>
                </c:pt>
                <c:pt idx="950">
                  <c:v>11487</c:v>
                </c:pt>
                <c:pt idx="951">
                  <c:v>11487</c:v>
                </c:pt>
                <c:pt idx="952">
                  <c:v>11487</c:v>
                </c:pt>
                <c:pt idx="953">
                  <c:v>11496</c:v>
                </c:pt>
                <c:pt idx="954">
                  <c:v>11509</c:v>
                </c:pt>
                <c:pt idx="955">
                  <c:v>11509</c:v>
                </c:pt>
                <c:pt idx="956">
                  <c:v>11509</c:v>
                </c:pt>
                <c:pt idx="957">
                  <c:v>11509</c:v>
                </c:pt>
                <c:pt idx="958">
                  <c:v>11509</c:v>
                </c:pt>
                <c:pt idx="959">
                  <c:v>11572</c:v>
                </c:pt>
                <c:pt idx="960">
                  <c:v>11641</c:v>
                </c:pt>
                <c:pt idx="961">
                  <c:v>11660</c:v>
                </c:pt>
                <c:pt idx="962">
                  <c:v>11707</c:v>
                </c:pt>
                <c:pt idx="963">
                  <c:v>11781</c:v>
                </c:pt>
                <c:pt idx="964">
                  <c:v>11959</c:v>
                </c:pt>
                <c:pt idx="965">
                  <c:v>11979</c:v>
                </c:pt>
                <c:pt idx="966">
                  <c:v>12064</c:v>
                </c:pt>
                <c:pt idx="967">
                  <c:v>12069</c:v>
                </c:pt>
                <c:pt idx="968">
                  <c:v>12104</c:v>
                </c:pt>
                <c:pt idx="969">
                  <c:v>12119</c:v>
                </c:pt>
                <c:pt idx="970">
                  <c:v>12159</c:v>
                </c:pt>
                <c:pt idx="971">
                  <c:v>12159</c:v>
                </c:pt>
                <c:pt idx="972">
                  <c:v>12159</c:v>
                </c:pt>
                <c:pt idx="973">
                  <c:v>12159</c:v>
                </c:pt>
                <c:pt idx="974">
                  <c:v>12159</c:v>
                </c:pt>
                <c:pt idx="975">
                  <c:v>12159</c:v>
                </c:pt>
                <c:pt idx="976">
                  <c:v>12168</c:v>
                </c:pt>
                <c:pt idx="977">
                  <c:v>12194</c:v>
                </c:pt>
                <c:pt idx="978">
                  <c:v>12200</c:v>
                </c:pt>
                <c:pt idx="979">
                  <c:v>12209</c:v>
                </c:pt>
                <c:pt idx="980">
                  <c:v>12258</c:v>
                </c:pt>
                <c:pt idx="981">
                  <c:v>12258</c:v>
                </c:pt>
                <c:pt idx="982">
                  <c:v>12258</c:v>
                </c:pt>
                <c:pt idx="983">
                  <c:v>12258</c:v>
                </c:pt>
                <c:pt idx="984">
                  <c:v>12258</c:v>
                </c:pt>
                <c:pt idx="985">
                  <c:v>12258</c:v>
                </c:pt>
                <c:pt idx="986">
                  <c:v>12259</c:v>
                </c:pt>
                <c:pt idx="987">
                  <c:v>12264</c:v>
                </c:pt>
                <c:pt idx="988">
                  <c:v>12334</c:v>
                </c:pt>
                <c:pt idx="989">
                  <c:v>12537</c:v>
                </c:pt>
                <c:pt idx="990">
                  <c:v>12574</c:v>
                </c:pt>
                <c:pt idx="991">
                  <c:v>12589</c:v>
                </c:pt>
                <c:pt idx="992">
                  <c:v>12730</c:v>
                </c:pt>
                <c:pt idx="993">
                  <c:v>12743</c:v>
                </c:pt>
                <c:pt idx="994">
                  <c:v>12807</c:v>
                </c:pt>
                <c:pt idx="995">
                  <c:v>12809</c:v>
                </c:pt>
                <c:pt idx="996">
                  <c:v>12809</c:v>
                </c:pt>
                <c:pt idx="997">
                  <c:v>12809</c:v>
                </c:pt>
                <c:pt idx="998">
                  <c:v>12809</c:v>
                </c:pt>
                <c:pt idx="999">
                  <c:v>13070</c:v>
                </c:pt>
                <c:pt idx="1000">
                  <c:v>13127</c:v>
                </c:pt>
                <c:pt idx="1001">
                  <c:v>13149</c:v>
                </c:pt>
                <c:pt idx="1002">
                  <c:v>13193</c:v>
                </c:pt>
                <c:pt idx="1003">
                  <c:v>13296</c:v>
                </c:pt>
                <c:pt idx="1004">
                  <c:v>13340</c:v>
                </c:pt>
                <c:pt idx="1005">
                  <c:v>13413</c:v>
                </c:pt>
                <c:pt idx="1006">
                  <c:v>13424</c:v>
                </c:pt>
                <c:pt idx="1007">
                  <c:v>13459</c:v>
                </c:pt>
                <c:pt idx="1008">
                  <c:v>13467</c:v>
                </c:pt>
                <c:pt idx="1009">
                  <c:v>13514</c:v>
                </c:pt>
                <c:pt idx="1010">
                  <c:v>13514</c:v>
                </c:pt>
                <c:pt idx="1011">
                  <c:v>13514</c:v>
                </c:pt>
                <c:pt idx="1012">
                  <c:v>13514</c:v>
                </c:pt>
                <c:pt idx="1013">
                  <c:v>13514</c:v>
                </c:pt>
                <c:pt idx="1014">
                  <c:v>13514</c:v>
                </c:pt>
                <c:pt idx="1015">
                  <c:v>13531</c:v>
                </c:pt>
                <c:pt idx="1016">
                  <c:v>13602</c:v>
                </c:pt>
                <c:pt idx="1017">
                  <c:v>13613</c:v>
                </c:pt>
                <c:pt idx="1018">
                  <c:v>13624</c:v>
                </c:pt>
                <c:pt idx="1019">
                  <c:v>13626</c:v>
                </c:pt>
                <c:pt idx="1020">
                  <c:v>13747</c:v>
                </c:pt>
                <c:pt idx="1021">
                  <c:v>13948</c:v>
                </c:pt>
                <c:pt idx="1022">
                  <c:v>13951</c:v>
                </c:pt>
                <c:pt idx="1023">
                  <c:v>14014</c:v>
                </c:pt>
                <c:pt idx="1024">
                  <c:v>14146</c:v>
                </c:pt>
                <c:pt idx="1025">
                  <c:v>14186</c:v>
                </c:pt>
                <c:pt idx="1026">
                  <c:v>14186</c:v>
                </c:pt>
                <c:pt idx="1027">
                  <c:v>14296</c:v>
                </c:pt>
                <c:pt idx="1028">
                  <c:v>14403</c:v>
                </c:pt>
                <c:pt idx="1029">
                  <c:v>14447</c:v>
                </c:pt>
                <c:pt idx="1030">
                  <c:v>14498</c:v>
                </c:pt>
                <c:pt idx="1031">
                  <c:v>14544</c:v>
                </c:pt>
                <c:pt idx="1032">
                  <c:v>14713</c:v>
                </c:pt>
                <c:pt idx="1033">
                  <c:v>14713</c:v>
                </c:pt>
                <c:pt idx="1034">
                  <c:v>14713</c:v>
                </c:pt>
                <c:pt idx="1035">
                  <c:v>14741</c:v>
                </c:pt>
                <c:pt idx="1036">
                  <c:v>14825</c:v>
                </c:pt>
                <c:pt idx="1037">
                  <c:v>14825</c:v>
                </c:pt>
                <c:pt idx="1038">
                  <c:v>14825</c:v>
                </c:pt>
                <c:pt idx="1039">
                  <c:v>14825</c:v>
                </c:pt>
                <c:pt idx="1040">
                  <c:v>14825</c:v>
                </c:pt>
                <c:pt idx="1041">
                  <c:v>14836</c:v>
                </c:pt>
                <c:pt idx="1042">
                  <c:v>14836</c:v>
                </c:pt>
                <c:pt idx="1043">
                  <c:v>14836</c:v>
                </c:pt>
                <c:pt idx="1044">
                  <c:v>14853</c:v>
                </c:pt>
                <c:pt idx="1045">
                  <c:v>14897</c:v>
                </c:pt>
                <c:pt idx="1046">
                  <c:v>14913</c:v>
                </c:pt>
                <c:pt idx="1047">
                  <c:v>14932</c:v>
                </c:pt>
                <c:pt idx="1048">
                  <c:v>14935</c:v>
                </c:pt>
                <c:pt idx="1049">
                  <c:v>14941</c:v>
                </c:pt>
                <c:pt idx="1050">
                  <c:v>14951.5</c:v>
                </c:pt>
                <c:pt idx="1051">
                  <c:v>14951.5</c:v>
                </c:pt>
                <c:pt idx="1052">
                  <c:v>14968</c:v>
                </c:pt>
                <c:pt idx="1053">
                  <c:v>14974</c:v>
                </c:pt>
                <c:pt idx="1054">
                  <c:v>14981</c:v>
                </c:pt>
                <c:pt idx="1055">
                  <c:v>14981</c:v>
                </c:pt>
                <c:pt idx="1056">
                  <c:v>14981</c:v>
                </c:pt>
                <c:pt idx="1057">
                  <c:v>15031</c:v>
                </c:pt>
                <c:pt idx="1058">
                  <c:v>15031</c:v>
                </c:pt>
                <c:pt idx="1059">
                  <c:v>15064</c:v>
                </c:pt>
                <c:pt idx="1060">
                  <c:v>15069</c:v>
                </c:pt>
                <c:pt idx="1061">
                  <c:v>15249</c:v>
                </c:pt>
                <c:pt idx="1062">
                  <c:v>15249</c:v>
                </c:pt>
                <c:pt idx="1063">
                  <c:v>15249</c:v>
                </c:pt>
                <c:pt idx="1064">
                  <c:v>15295</c:v>
                </c:pt>
                <c:pt idx="1065">
                  <c:v>15330</c:v>
                </c:pt>
                <c:pt idx="1066">
                  <c:v>15420</c:v>
                </c:pt>
                <c:pt idx="1067">
                  <c:v>15464</c:v>
                </c:pt>
                <c:pt idx="1068">
                  <c:v>15472</c:v>
                </c:pt>
                <c:pt idx="1069">
                  <c:v>15497</c:v>
                </c:pt>
                <c:pt idx="1070">
                  <c:v>15499</c:v>
                </c:pt>
                <c:pt idx="1071">
                  <c:v>15508</c:v>
                </c:pt>
                <c:pt idx="1072">
                  <c:v>15508</c:v>
                </c:pt>
                <c:pt idx="1073">
                  <c:v>15525</c:v>
                </c:pt>
                <c:pt idx="1074">
                  <c:v>15591</c:v>
                </c:pt>
                <c:pt idx="1075">
                  <c:v>15613</c:v>
                </c:pt>
                <c:pt idx="1076">
                  <c:v>15613</c:v>
                </c:pt>
                <c:pt idx="1077">
                  <c:v>15618</c:v>
                </c:pt>
                <c:pt idx="1078">
                  <c:v>15631</c:v>
                </c:pt>
                <c:pt idx="1079">
                  <c:v>15635</c:v>
                </c:pt>
                <c:pt idx="1080">
                  <c:v>15637</c:v>
                </c:pt>
                <c:pt idx="1081">
                  <c:v>15646</c:v>
                </c:pt>
                <c:pt idx="1082">
                  <c:v>15675</c:v>
                </c:pt>
                <c:pt idx="1083">
                  <c:v>15675</c:v>
                </c:pt>
                <c:pt idx="1084">
                  <c:v>15675</c:v>
                </c:pt>
                <c:pt idx="1085">
                  <c:v>15675</c:v>
                </c:pt>
                <c:pt idx="1086">
                  <c:v>15686</c:v>
                </c:pt>
                <c:pt idx="1087">
                  <c:v>15729</c:v>
                </c:pt>
                <c:pt idx="1088">
                  <c:v>15738</c:v>
                </c:pt>
                <c:pt idx="1089">
                  <c:v>15741</c:v>
                </c:pt>
                <c:pt idx="1090">
                  <c:v>15785</c:v>
                </c:pt>
                <c:pt idx="1091">
                  <c:v>15793</c:v>
                </c:pt>
                <c:pt idx="1092">
                  <c:v>15798</c:v>
                </c:pt>
                <c:pt idx="1093">
                  <c:v>16013</c:v>
                </c:pt>
                <c:pt idx="1094">
                  <c:v>16172</c:v>
                </c:pt>
                <c:pt idx="1095">
                  <c:v>16219</c:v>
                </c:pt>
                <c:pt idx="1096">
                  <c:v>16221</c:v>
                </c:pt>
                <c:pt idx="1097">
                  <c:v>16230</c:v>
                </c:pt>
                <c:pt idx="1098">
                  <c:v>16230</c:v>
                </c:pt>
                <c:pt idx="1099">
                  <c:v>16230</c:v>
                </c:pt>
                <c:pt idx="1100">
                  <c:v>16241</c:v>
                </c:pt>
                <c:pt idx="1101">
                  <c:v>16247</c:v>
                </c:pt>
                <c:pt idx="1102">
                  <c:v>16247</c:v>
                </c:pt>
                <c:pt idx="1103">
                  <c:v>16292</c:v>
                </c:pt>
                <c:pt idx="1104">
                  <c:v>16296</c:v>
                </c:pt>
                <c:pt idx="1105">
                  <c:v>16301</c:v>
                </c:pt>
                <c:pt idx="1106">
                  <c:v>16329</c:v>
                </c:pt>
                <c:pt idx="1107">
                  <c:v>16331</c:v>
                </c:pt>
                <c:pt idx="1108">
                  <c:v>16434</c:v>
                </c:pt>
                <c:pt idx="1109">
                  <c:v>16471</c:v>
                </c:pt>
                <c:pt idx="1110">
                  <c:v>16471</c:v>
                </c:pt>
                <c:pt idx="1111">
                  <c:v>16654</c:v>
                </c:pt>
                <c:pt idx="1112">
                  <c:v>16753</c:v>
                </c:pt>
                <c:pt idx="1113">
                  <c:v>16753</c:v>
                </c:pt>
                <c:pt idx="1114">
                  <c:v>16753</c:v>
                </c:pt>
                <c:pt idx="1115">
                  <c:v>16753</c:v>
                </c:pt>
                <c:pt idx="1116">
                  <c:v>16753</c:v>
                </c:pt>
                <c:pt idx="1117">
                  <c:v>16753</c:v>
                </c:pt>
                <c:pt idx="1118">
                  <c:v>16783</c:v>
                </c:pt>
                <c:pt idx="1119">
                  <c:v>16792</c:v>
                </c:pt>
                <c:pt idx="1120">
                  <c:v>16852</c:v>
                </c:pt>
                <c:pt idx="1121">
                  <c:v>16852</c:v>
                </c:pt>
                <c:pt idx="1122">
                  <c:v>16858</c:v>
                </c:pt>
                <c:pt idx="1123">
                  <c:v>16869</c:v>
                </c:pt>
                <c:pt idx="1124">
                  <c:v>16902</c:v>
                </c:pt>
                <c:pt idx="1125">
                  <c:v>16968</c:v>
                </c:pt>
                <c:pt idx="1126">
                  <c:v>16970</c:v>
                </c:pt>
                <c:pt idx="1127">
                  <c:v>17038</c:v>
                </c:pt>
                <c:pt idx="1128">
                  <c:v>17080</c:v>
                </c:pt>
                <c:pt idx="1129">
                  <c:v>17089</c:v>
                </c:pt>
                <c:pt idx="1130">
                  <c:v>17089</c:v>
                </c:pt>
                <c:pt idx="1131">
                  <c:v>17089</c:v>
                </c:pt>
                <c:pt idx="1132">
                  <c:v>17089</c:v>
                </c:pt>
                <c:pt idx="1133">
                  <c:v>17089</c:v>
                </c:pt>
                <c:pt idx="1134">
                  <c:v>17089</c:v>
                </c:pt>
                <c:pt idx="1135">
                  <c:v>17104</c:v>
                </c:pt>
                <c:pt idx="1136">
                  <c:v>17115</c:v>
                </c:pt>
                <c:pt idx="1137">
                  <c:v>17194</c:v>
                </c:pt>
                <c:pt idx="1138">
                  <c:v>17251</c:v>
                </c:pt>
                <c:pt idx="1139">
                  <c:v>17299</c:v>
                </c:pt>
                <c:pt idx="1140">
                  <c:v>17310</c:v>
                </c:pt>
                <c:pt idx="1141">
                  <c:v>17348</c:v>
                </c:pt>
                <c:pt idx="1142">
                  <c:v>17376</c:v>
                </c:pt>
                <c:pt idx="1143">
                  <c:v>17501</c:v>
                </c:pt>
                <c:pt idx="1144">
                  <c:v>17534</c:v>
                </c:pt>
                <c:pt idx="1145">
                  <c:v>17537</c:v>
                </c:pt>
                <c:pt idx="1146">
                  <c:v>17537</c:v>
                </c:pt>
                <c:pt idx="1147">
                  <c:v>17537</c:v>
                </c:pt>
                <c:pt idx="1148">
                  <c:v>17537</c:v>
                </c:pt>
                <c:pt idx="1149">
                  <c:v>17537</c:v>
                </c:pt>
                <c:pt idx="1150">
                  <c:v>17537</c:v>
                </c:pt>
                <c:pt idx="1151">
                  <c:v>17537</c:v>
                </c:pt>
                <c:pt idx="1152">
                  <c:v>17537</c:v>
                </c:pt>
                <c:pt idx="1153">
                  <c:v>17631</c:v>
                </c:pt>
                <c:pt idx="1154">
                  <c:v>17640</c:v>
                </c:pt>
                <c:pt idx="1155">
                  <c:v>17681</c:v>
                </c:pt>
                <c:pt idx="1156">
                  <c:v>17734</c:v>
                </c:pt>
                <c:pt idx="1157">
                  <c:v>17754</c:v>
                </c:pt>
                <c:pt idx="1158">
                  <c:v>17820</c:v>
                </c:pt>
                <c:pt idx="1159">
                  <c:v>17844</c:v>
                </c:pt>
                <c:pt idx="1160">
                  <c:v>17914</c:v>
                </c:pt>
                <c:pt idx="1161">
                  <c:v>17914</c:v>
                </c:pt>
                <c:pt idx="1162">
                  <c:v>18002</c:v>
                </c:pt>
                <c:pt idx="1163">
                  <c:v>18002</c:v>
                </c:pt>
                <c:pt idx="1164">
                  <c:v>18002</c:v>
                </c:pt>
                <c:pt idx="1165">
                  <c:v>18051</c:v>
                </c:pt>
                <c:pt idx="1166">
                  <c:v>18070</c:v>
                </c:pt>
                <c:pt idx="1167">
                  <c:v>18075</c:v>
                </c:pt>
                <c:pt idx="1168">
                  <c:v>18086</c:v>
                </c:pt>
                <c:pt idx="1169">
                  <c:v>18108</c:v>
                </c:pt>
                <c:pt idx="1170">
                  <c:v>18108</c:v>
                </c:pt>
                <c:pt idx="1171">
                  <c:v>18130</c:v>
                </c:pt>
                <c:pt idx="1172">
                  <c:v>18130</c:v>
                </c:pt>
                <c:pt idx="1173">
                  <c:v>18180</c:v>
                </c:pt>
                <c:pt idx="1174">
                  <c:v>18182</c:v>
                </c:pt>
                <c:pt idx="1175">
                  <c:v>18272</c:v>
                </c:pt>
                <c:pt idx="1176">
                  <c:v>18279</c:v>
                </c:pt>
                <c:pt idx="1177">
                  <c:v>18330</c:v>
                </c:pt>
                <c:pt idx="1178">
                  <c:v>18338</c:v>
                </c:pt>
                <c:pt idx="1179">
                  <c:v>18347</c:v>
                </c:pt>
                <c:pt idx="1180">
                  <c:v>18349</c:v>
                </c:pt>
                <c:pt idx="1181">
                  <c:v>18471.5</c:v>
                </c:pt>
                <c:pt idx="1182">
                  <c:v>18549</c:v>
                </c:pt>
                <c:pt idx="1183">
                  <c:v>18587</c:v>
                </c:pt>
                <c:pt idx="1184">
                  <c:v>18587</c:v>
                </c:pt>
                <c:pt idx="1185">
                  <c:v>18636.5</c:v>
                </c:pt>
                <c:pt idx="1186">
                  <c:v>18636.5</c:v>
                </c:pt>
                <c:pt idx="1187">
                  <c:v>18660.5</c:v>
                </c:pt>
                <c:pt idx="1188">
                  <c:v>18660.5</c:v>
                </c:pt>
                <c:pt idx="1189">
                  <c:v>18682.5</c:v>
                </c:pt>
                <c:pt idx="1190">
                  <c:v>18682.5</c:v>
                </c:pt>
                <c:pt idx="1191">
                  <c:v>18695</c:v>
                </c:pt>
                <c:pt idx="1192">
                  <c:v>18695</c:v>
                </c:pt>
                <c:pt idx="1193">
                  <c:v>18780</c:v>
                </c:pt>
                <c:pt idx="1194">
                  <c:v>18826</c:v>
                </c:pt>
                <c:pt idx="1195">
                  <c:v>18826</c:v>
                </c:pt>
                <c:pt idx="1196">
                  <c:v>18826</c:v>
                </c:pt>
                <c:pt idx="1197">
                  <c:v>18826</c:v>
                </c:pt>
                <c:pt idx="1198">
                  <c:v>18878</c:v>
                </c:pt>
                <c:pt idx="1199">
                  <c:v>18934</c:v>
                </c:pt>
                <c:pt idx="1200">
                  <c:v>19045</c:v>
                </c:pt>
                <c:pt idx="1201">
                  <c:v>19353</c:v>
                </c:pt>
                <c:pt idx="1202">
                  <c:v>19353</c:v>
                </c:pt>
                <c:pt idx="1203">
                  <c:v>19416</c:v>
                </c:pt>
                <c:pt idx="1204">
                  <c:v>19436</c:v>
                </c:pt>
                <c:pt idx="1205">
                  <c:v>19451</c:v>
                </c:pt>
                <c:pt idx="1206">
                  <c:v>19597</c:v>
                </c:pt>
                <c:pt idx="1207">
                  <c:v>19597</c:v>
                </c:pt>
                <c:pt idx="1208">
                  <c:v>19597</c:v>
                </c:pt>
                <c:pt idx="1209">
                  <c:v>19597</c:v>
                </c:pt>
                <c:pt idx="1210">
                  <c:v>19638</c:v>
                </c:pt>
                <c:pt idx="1211">
                  <c:v>19671</c:v>
                </c:pt>
                <c:pt idx="1212">
                  <c:v>19693</c:v>
                </c:pt>
                <c:pt idx="1213">
                  <c:v>19712</c:v>
                </c:pt>
                <c:pt idx="1214">
                  <c:v>19712</c:v>
                </c:pt>
                <c:pt idx="1215">
                  <c:v>19712</c:v>
                </c:pt>
                <c:pt idx="1216">
                  <c:v>19955</c:v>
                </c:pt>
                <c:pt idx="1217">
                  <c:v>19955</c:v>
                </c:pt>
                <c:pt idx="1218">
                  <c:v>19957</c:v>
                </c:pt>
                <c:pt idx="1219">
                  <c:v>19957</c:v>
                </c:pt>
                <c:pt idx="1220">
                  <c:v>20043</c:v>
                </c:pt>
                <c:pt idx="1221">
                  <c:v>20043</c:v>
                </c:pt>
                <c:pt idx="1222">
                  <c:v>20043</c:v>
                </c:pt>
                <c:pt idx="1223">
                  <c:v>20079</c:v>
                </c:pt>
                <c:pt idx="1224">
                  <c:v>20081</c:v>
                </c:pt>
                <c:pt idx="1225">
                  <c:v>20099</c:v>
                </c:pt>
                <c:pt idx="1226">
                  <c:v>20112</c:v>
                </c:pt>
                <c:pt idx="1227">
                  <c:v>20114</c:v>
                </c:pt>
                <c:pt idx="1228">
                  <c:v>20123</c:v>
                </c:pt>
                <c:pt idx="1229">
                  <c:v>20123</c:v>
                </c:pt>
                <c:pt idx="1230">
                  <c:v>20132</c:v>
                </c:pt>
                <c:pt idx="1231">
                  <c:v>20145</c:v>
                </c:pt>
                <c:pt idx="1232">
                  <c:v>20154</c:v>
                </c:pt>
                <c:pt idx="1233">
                  <c:v>20263.5</c:v>
                </c:pt>
                <c:pt idx="1234">
                  <c:v>20313</c:v>
                </c:pt>
                <c:pt idx="1235">
                  <c:v>20313</c:v>
                </c:pt>
                <c:pt idx="1236">
                  <c:v>20315</c:v>
                </c:pt>
                <c:pt idx="1237">
                  <c:v>20315</c:v>
                </c:pt>
                <c:pt idx="1238">
                  <c:v>20315</c:v>
                </c:pt>
                <c:pt idx="1239">
                  <c:v>20362</c:v>
                </c:pt>
                <c:pt idx="1240">
                  <c:v>20362</c:v>
                </c:pt>
                <c:pt idx="1241">
                  <c:v>20362</c:v>
                </c:pt>
                <c:pt idx="1242">
                  <c:v>20504</c:v>
                </c:pt>
                <c:pt idx="1243">
                  <c:v>20688</c:v>
                </c:pt>
                <c:pt idx="1244">
                  <c:v>20820</c:v>
                </c:pt>
                <c:pt idx="1245">
                  <c:v>21066</c:v>
                </c:pt>
                <c:pt idx="1246">
                  <c:v>21333</c:v>
                </c:pt>
                <c:pt idx="1247">
                  <c:v>21334</c:v>
                </c:pt>
                <c:pt idx="1248">
                  <c:v>21334</c:v>
                </c:pt>
                <c:pt idx="1249">
                  <c:v>21428</c:v>
                </c:pt>
                <c:pt idx="1250">
                  <c:v>21429.5</c:v>
                </c:pt>
                <c:pt idx="1251">
                  <c:v>21494</c:v>
                </c:pt>
                <c:pt idx="1252">
                  <c:v>21494</c:v>
                </c:pt>
                <c:pt idx="1253">
                  <c:v>21494</c:v>
                </c:pt>
                <c:pt idx="1254">
                  <c:v>21494</c:v>
                </c:pt>
                <c:pt idx="1255">
                  <c:v>21513</c:v>
                </c:pt>
                <c:pt idx="1256">
                  <c:v>21556.5</c:v>
                </c:pt>
                <c:pt idx="1257">
                  <c:v>21667</c:v>
                </c:pt>
                <c:pt idx="1258">
                  <c:v>21731</c:v>
                </c:pt>
                <c:pt idx="1259">
                  <c:v>22002.5</c:v>
                </c:pt>
                <c:pt idx="1260">
                  <c:v>22104</c:v>
                </c:pt>
                <c:pt idx="1261">
                  <c:v>22123.5</c:v>
                </c:pt>
                <c:pt idx="1262">
                  <c:v>22169.5</c:v>
                </c:pt>
                <c:pt idx="1263">
                  <c:v>22177</c:v>
                </c:pt>
                <c:pt idx="1264">
                  <c:v>22184.5</c:v>
                </c:pt>
                <c:pt idx="1265">
                  <c:v>22184.5</c:v>
                </c:pt>
                <c:pt idx="1266">
                  <c:v>22226.5</c:v>
                </c:pt>
                <c:pt idx="1267">
                  <c:v>22254</c:v>
                </c:pt>
                <c:pt idx="1268">
                  <c:v>22323.5</c:v>
                </c:pt>
                <c:pt idx="1269">
                  <c:v>22338.5</c:v>
                </c:pt>
                <c:pt idx="1270">
                  <c:v>22367.5</c:v>
                </c:pt>
                <c:pt idx="1271">
                  <c:v>22368</c:v>
                </c:pt>
                <c:pt idx="1272">
                  <c:v>22386</c:v>
                </c:pt>
                <c:pt idx="1273">
                  <c:v>22388</c:v>
                </c:pt>
                <c:pt idx="1274">
                  <c:v>22419</c:v>
                </c:pt>
                <c:pt idx="1275">
                  <c:v>22618</c:v>
                </c:pt>
                <c:pt idx="1276">
                  <c:v>22624</c:v>
                </c:pt>
                <c:pt idx="1277">
                  <c:v>22743</c:v>
                </c:pt>
                <c:pt idx="1278">
                  <c:v>23079</c:v>
                </c:pt>
                <c:pt idx="1279">
                  <c:v>23579</c:v>
                </c:pt>
                <c:pt idx="1280">
                  <c:v>23595</c:v>
                </c:pt>
                <c:pt idx="1281">
                  <c:v>23597</c:v>
                </c:pt>
                <c:pt idx="1282">
                  <c:v>24045</c:v>
                </c:pt>
                <c:pt idx="1283">
                  <c:v>24045</c:v>
                </c:pt>
                <c:pt idx="1284">
                  <c:v>24158</c:v>
                </c:pt>
                <c:pt idx="1285">
                  <c:v>24176.5</c:v>
                </c:pt>
                <c:pt idx="1286">
                  <c:v>24218.5</c:v>
                </c:pt>
                <c:pt idx="1287">
                  <c:v>24264.5</c:v>
                </c:pt>
                <c:pt idx="1288">
                  <c:v>24281</c:v>
                </c:pt>
                <c:pt idx="1289">
                  <c:v>24342</c:v>
                </c:pt>
                <c:pt idx="1290">
                  <c:v>24410</c:v>
                </c:pt>
                <c:pt idx="1291">
                  <c:v>24741</c:v>
                </c:pt>
                <c:pt idx="1292">
                  <c:v>24977</c:v>
                </c:pt>
                <c:pt idx="1293">
                  <c:v>25435</c:v>
                </c:pt>
                <c:pt idx="1294">
                  <c:v>25506</c:v>
                </c:pt>
                <c:pt idx="1295">
                  <c:v>25517</c:v>
                </c:pt>
                <c:pt idx="1296">
                  <c:v>25587</c:v>
                </c:pt>
                <c:pt idx="1297">
                  <c:v>25987</c:v>
                </c:pt>
                <c:pt idx="1298">
                  <c:v>26303</c:v>
                </c:pt>
                <c:pt idx="1299">
                  <c:v>26303</c:v>
                </c:pt>
                <c:pt idx="1300">
                  <c:v>26314</c:v>
                </c:pt>
                <c:pt idx="1301">
                  <c:v>26314</c:v>
                </c:pt>
                <c:pt idx="1302">
                  <c:v>26677.5</c:v>
                </c:pt>
                <c:pt idx="1303">
                  <c:v>26845</c:v>
                </c:pt>
                <c:pt idx="1304">
                  <c:v>26847</c:v>
                </c:pt>
                <c:pt idx="1305">
                  <c:v>26865</c:v>
                </c:pt>
                <c:pt idx="1306">
                  <c:v>27399</c:v>
                </c:pt>
                <c:pt idx="1307">
                  <c:v>27402.5</c:v>
                </c:pt>
                <c:pt idx="1308">
                  <c:v>27440</c:v>
                </c:pt>
                <c:pt idx="1309">
                  <c:v>27493</c:v>
                </c:pt>
                <c:pt idx="1310">
                  <c:v>27504</c:v>
                </c:pt>
                <c:pt idx="1311">
                  <c:v>27583</c:v>
                </c:pt>
                <c:pt idx="1312">
                  <c:v>27599</c:v>
                </c:pt>
                <c:pt idx="1313">
                  <c:v>27995.5</c:v>
                </c:pt>
                <c:pt idx="1314">
                  <c:v>27996</c:v>
                </c:pt>
                <c:pt idx="1315">
                  <c:v>27999.5</c:v>
                </c:pt>
                <c:pt idx="1316">
                  <c:v>28002</c:v>
                </c:pt>
                <c:pt idx="1317">
                  <c:v>28086</c:v>
                </c:pt>
                <c:pt idx="1318">
                  <c:v>28222</c:v>
                </c:pt>
                <c:pt idx="1319">
                  <c:v>28238</c:v>
                </c:pt>
                <c:pt idx="1320">
                  <c:v>28366.5</c:v>
                </c:pt>
                <c:pt idx="1321">
                  <c:v>28367</c:v>
                </c:pt>
                <c:pt idx="1322">
                  <c:v>28685</c:v>
                </c:pt>
                <c:pt idx="1323">
                  <c:v>28837</c:v>
                </c:pt>
                <c:pt idx="1324">
                  <c:v>29500</c:v>
                </c:pt>
                <c:pt idx="1325">
                  <c:v>30150</c:v>
                </c:pt>
                <c:pt idx="1326">
                  <c:v>30298</c:v>
                </c:pt>
                <c:pt idx="1327">
                  <c:v>30352</c:v>
                </c:pt>
                <c:pt idx="1328">
                  <c:v>30405</c:v>
                </c:pt>
                <c:pt idx="1329">
                  <c:v>30462</c:v>
                </c:pt>
                <c:pt idx="1330">
                  <c:v>30792</c:v>
                </c:pt>
                <c:pt idx="1331">
                  <c:v>30855</c:v>
                </c:pt>
                <c:pt idx="1332">
                  <c:v>30860.5</c:v>
                </c:pt>
                <c:pt idx="1333">
                  <c:v>30862.5</c:v>
                </c:pt>
                <c:pt idx="1334">
                  <c:v>31000</c:v>
                </c:pt>
                <c:pt idx="1335">
                  <c:v>31062</c:v>
                </c:pt>
                <c:pt idx="1336">
                  <c:v>31540</c:v>
                </c:pt>
                <c:pt idx="1337">
                  <c:v>31571</c:v>
                </c:pt>
                <c:pt idx="1338">
                  <c:v>31716</c:v>
                </c:pt>
                <c:pt idx="1339">
                  <c:v>32280</c:v>
                </c:pt>
                <c:pt idx="1340">
                  <c:v>32298</c:v>
                </c:pt>
              </c:numCache>
            </c:numRef>
          </c:xVal>
          <c:yVal>
            <c:numRef>
              <c:f>Active!$U$21:$U$1844</c:f>
              <c:numCache>
                <c:formatCode>General</c:formatCode>
                <c:ptCount val="1824"/>
                <c:pt idx="1290">
                  <c:v>-1.0842999996384606E-2</c:v>
                </c:pt>
                <c:pt idx="1332">
                  <c:v>0.12161085000116145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44-4381-9296-4261DB83A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0678048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Active!$F$21:$F$1844</c15:sqref>
                        </c15:formulaRef>
                      </c:ext>
                    </c:extLst>
                    <c:numCache>
                      <c:formatCode>General</c:formatCode>
                      <c:ptCount val="1824"/>
                      <c:pt idx="0">
                        <c:v>-50229</c:v>
                      </c:pt>
                      <c:pt idx="1">
                        <c:v>-49258</c:v>
                      </c:pt>
                      <c:pt idx="2">
                        <c:v>-48352</c:v>
                      </c:pt>
                      <c:pt idx="3">
                        <c:v>-47713</c:v>
                      </c:pt>
                      <c:pt idx="4">
                        <c:v>-46768</c:v>
                      </c:pt>
                      <c:pt idx="5">
                        <c:v>-46672.5</c:v>
                      </c:pt>
                      <c:pt idx="6">
                        <c:v>-46083</c:v>
                      </c:pt>
                      <c:pt idx="7">
                        <c:v>-45603.5</c:v>
                      </c:pt>
                      <c:pt idx="8">
                        <c:v>-45466</c:v>
                      </c:pt>
                      <c:pt idx="9">
                        <c:v>-45356</c:v>
                      </c:pt>
                      <c:pt idx="10">
                        <c:v>-44902</c:v>
                      </c:pt>
                      <c:pt idx="11">
                        <c:v>-44647</c:v>
                      </c:pt>
                      <c:pt idx="12">
                        <c:v>-44366</c:v>
                      </c:pt>
                      <c:pt idx="13">
                        <c:v>-44076</c:v>
                      </c:pt>
                      <c:pt idx="14">
                        <c:v>-44019</c:v>
                      </c:pt>
                      <c:pt idx="15">
                        <c:v>-43931</c:v>
                      </c:pt>
                      <c:pt idx="16">
                        <c:v>-43426</c:v>
                      </c:pt>
                      <c:pt idx="17">
                        <c:v>-42921</c:v>
                      </c:pt>
                      <c:pt idx="18">
                        <c:v>-42840</c:v>
                      </c:pt>
                      <c:pt idx="19">
                        <c:v>-42829</c:v>
                      </c:pt>
                      <c:pt idx="20">
                        <c:v>-42778</c:v>
                      </c:pt>
                      <c:pt idx="21">
                        <c:v>-41985</c:v>
                      </c:pt>
                      <c:pt idx="22">
                        <c:v>-41729</c:v>
                      </c:pt>
                      <c:pt idx="23">
                        <c:v>-41540</c:v>
                      </c:pt>
                      <c:pt idx="24">
                        <c:v>-41368</c:v>
                      </c:pt>
                      <c:pt idx="25">
                        <c:v>-40099</c:v>
                      </c:pt>
                      <c:pt idx="26">
                        <c:v>-40053</c:v>
                      </c:pt>
                      <c:pt idx="27">
                        <c:v>-39958</c:v>
                      </c:pt>
                      <c:pt idx="28">
                        <c:v>-38529.5</c:v>
                      </c:pt>
                      <c:pt idx="29">
                        <c:v>-38336</c:v>
                      </c:pt>
                      <c:pt idx="30">
                        <c:v>-38237</c:v>
                      </c:pt>
                      <c:pt idx="31">
                        <c:v>-38092</c:v>
                      </c:pt>
                      <c:pt idx="32">
                        <c:v>-38037</c:v>
                      </c:pt>
                      <c:pt idx="33">
                        <c:v>-37453</c:v>
                      </c:pt>
                      <c:pt idx="34">
                        <c:v>-37374</c:v>
                      </c:pt>
                      <c:pt idx="35">
                        <c:v>-37343</c:v>
                      </c:pt>
                      <c:pt idx="36">
                        <c:v>-36726</c:v>
                      </c:pt>
                      <c:pt idx="37">
                        <c:v>-36087</c:v>
                      </c:pt>
                      <c:pt idx="38">
                        <c:v>-36074</c:v>
                      </c:pt>
                      <c:pt idx="39">
                        <c:v>-36008</c:v>
                      </c:pt>
                      <c:pt idx="40">
                        <c:v>-34840</c:v>
                      </c:pt>
                      <c:pt idx="41">
                        <c:v>-34807</c:v>
                      </c:pt>
                      <c:pt idx="42">
                        <c:v>-34567</c:v>
                      </c:pt>
                      <c:pt idx="43">
                        <c:v>-33983</c:v>
                      </c:pt>
                      <c:pt idx="44">
                        <c:v>-33441</c:v>
                      </c:pt>
                      <c:pt idx="45">
                        <c:v>-33309</c:v>
                      </c:pt>
                      <c:pt idx="46">
                        <c:v>-32747</c:v>
                      </c:pt>
                      <c:pt idx="47">
                        <c:v>-32747</c:v>
                      </c:pt>
                      <c:pt idx="48">
                        <c:v>-32540</c:v>
                      </c:pt>
                      <c:pt idx="49">
                        <c:v>-32240</c:v>
                      </c:pt>
                      <c:pt idx="50">
                        <c:v>-32130</c:v>
                      </c:pt>
                      <c:pt idx="51">
                        <c:v>-31998</c:v>
                      </c:pt>
                      <c:pt idx="52">
                        <c:v>-31293</c:v>
                      </c:pt>
                      <c:pt idx="53">
                        <c:v>-31227</c:v>
                      </c:pt>
                      <c:pt idx="54">
                        <c:v>-30817</c:v>
                      </c:pt>
                      <c:pt idx="55">
                        <c:v>-30740</c:v>
                      </c:pt>
                      <c:pt idx="56">
                        <c:v>-30581</c:v>
                      </c:pt>
                      <c:pt idx="57">
                        <c:v>-30101</c:v>
                      </c:pt>
                      <c:pt idx="58">
                        <c:v>-29640</c:v>
                      </c:pt>
                      <c:pt idx="59">
                        <c:v>-29528</c:v>
                      </c:pt>
                      <c:pt idx="60">
                        <c:v>-29387</c:v>
                      </c:pt>
                      <c:pt idx="61">
                        <c:v>-29137.5</c:v>
                      </c:pt>
                      <c:pt idx="62">
                        <c:v>-28763</c:v>
                      </c:pt>
                      <c:pt idx="63">
                        <c:v>-28757</c:v>
                      </c:pt>
                      <c:pt idx="64">
                        <c:v>-28718.5</c:v>
                      </c:pt>
                      <c:pt idx="65">
                        <c:v>-28711</c:v>
                      </c:pt>
                      <c:pt idx="66">
                        <c:v>-28710</c:v>
                      </c:pt>
                      <c:pt idx="67">
                        <c:v>-28603</c:v>
                      </c:pt>
                      <c:pt idx="68">
                        <c:v>-28515</c:v>
                      </c:pt>
                      <c:pt idx="69">
                        <c:v>-28078</c:v>
                      </c:pt>
                      <c:pt idx="70">
                        <c:v>-27529</c:v>
                      </c:pt>
                      <c:pt idx="71">
                        <c:v>-27408</c:v>
                      </c:pt>
                      <c:pt idx="72">
                        <c:v>-27408</c:v>
                      </c:pt>
                      <c:pt idx="73">
                        <c:v>-26930</c:v>
                      </c:pt>
                      <c:pt idx="74">
                        <c:v>-26853</c:v>
                      </c:pt>
                      <c:pt idx="75">
                        <c:v>-26670</c:v>
                      </c:pt>
                      <c:pt idx="76">
                        <c:v>-26218</c:v>
                      </c:pt>
                      <c:pt idx="77">
                        <c:v>-26185</c:v>
                      </c:pt>
                      <c:pt idx="78">
                        <c:v>-26185</c:v>
                      </c:pt>
                      <c:pt idx="79">
                        <c:v>-26179</c:v>
                      </c:pt>
                      <c:pt idx="80">
                        <c:v>-26174</c:v>
                      </c:pt>
                      <c:pt idx="81">
                        <c:v>-26174</c:v>
                      </c:pt>
                      <c:pt idx="82">
                        <c:v>-26016</c:v>
                      </c:pt>
                      <c:pt idx="83">
                        <c:v>-25592</c:v>
                      </c:pt>
                      <c:pt idx="84">
                        <c:v>-25524</c:v>
                      </c:pt>
                      <c:pt idx="85">
                        <c:v>-25458</c:v>
                      </c:pt>
                      <c:pt idx="86">
                        <c:v>-25458</c:v>
                      </c:pt>
                      <c:pt idx="87">
                        <c:v>-25368</c:v>
                      </c:pt>
                      <c:pt idx="88">
                        <c:v>-25342</c:v>
                      </c:pt>
                      <c:pt idx="89">
                        <c:v>-24863</c:v>
                      </c:pt>
                      <c:pt idx="90">
                        <c:v>-24773</c:v>
                      </c:pt>
                      <c:pt idx="91">
                        <c:v>-24751</c:v>
                      </c:pt>
                      <c:pt idx="92">
                        <c:v>-24652</c:v>
                      </c:pt>
                      <c:pt idx="93">
                        <c:v>-24637</c:v>
                      </c:pt>
                      <c:pt idx="94">
                        <c:v>-24386</c:v>
                      </c:pt>
                      <c:pt idx="95">
                        <c:v>-24213</c:v>
                      </c:pt>
                      <c:pt idx="96">
                        <c:v>-24161</c:v>
                      </c:pt>
                      <c:pt idx="97">
                        <c:v>-24119</c:v>
                      </c:pt>
                      <c:pt idx="98">
                        <c:v>-23921</c:v>
                      </c:pt>
                      <c:pt idx="99">
                        <c:v>-23414</c:v>
                      </c:pt>
                      <c:pt idx="100">
                        <c:v>-23399</c:v>
                      </c:pt>
                      <c:pt idx="101">
                        <c:v>-23302</c:v>
                      </c:pt>
                      <c:pt idx="102">
                        <c:v>-22095.5</c:v>
                      </c:pt>
                      <c:pt idx="103">
                        <c:v>-22004</c:v>
                      </c:pt>
                      <c:pt idx="104">
                        <c:v>-21947</c:v>
                      </c:pt>
                      <c:pt idx="105">
                        <c:v>-21363</c:v>
                      </c:pt>
                      <c:pt idx="106">
                        <c:v>-20867</c:v>
                      </c:pt>
                      <c:pt idx="107">
                        <c:v>-20845</c:v>
                      </c:pt>
                      <c:pt idx="108">
                        <c:v>-20746</c:v>
                      </c:pt>
                      <c:pt idx="109">
                        <c:v>-20702</c:v>
                      </c:pt>
                      <c:pt idx="110">
                        <c:v>-20669</c:v>
                      </c:pt>
                      <c:pt idx="111">
                        <c:v>-20645</c:v>
                      </c:pt>
                      <c:pt idx="112">
                        <c:v>-20570</c:v>
                      </c:pt>
                      <c:pt idx="113">
                        <c:v>-19934.5</c:v>
                      </c:pt>
                      <c:pt idx="114">
                        <c:v>-19843</c:v>
                      </c:pt>
                      <c:pt idx="115">
                        <c:v>-19455</c:v>
                      </c:pt>
                      <c:pt idx="116">
                        <c:v>-19334</c:v>
                      </c:pt>
                      <c:pt idx="117">
                        <c:v>-18596</c:v>
                      </c:pt>
                      <c:pt idx="118">
                        <c:v>-16729</c:v>
                      </c:pt>
                      <c:pt idx="119">
                        <c:v>-16622</c:v>
                      </c:pt>
                      <c:pt idx="120">
                        <c:v>-16459</c:v>
                      </c:pt>
                      <c:pt idx="121">
                        <c:v>-15974</c:v>
                      </c:pt>
                      <c:pt idx="122">
                        <c:v>-15561</c:v>
                      </c:pt>
                      <c:pt idx="123">
                        <c:v>-12188</c:v>
                      </c:pt>
                      <c:pt idx="124">
                        <c:v>-11307</c:v>
                      </c:pt>
                      <c:pt idx="125">
                        <c:v>-10982</c:v>
                      </c:pt>
                      <c:pt idx="126">
                        <c:v>-10822</c:v>
                      </c:pt>
                      <c:pt idx="127">
                        <c:v>-9636</c:v>
                      </c:pt>
                      <c:pt idx="128">
                        <c:v>-9627</c:v>
                      </c:pt>
                      <c:pt idx="129">
                        <c:v>-9601</c:v>
                      </c:pt>
                      <c:pt idx="130">
                        <c:v>-9581</c:v>
                      </c:pt>
                      <c:pt idx="131">
                        <c:v>-8000</c:v>
                      </c:pt>
                      <c:pt idx="132">
                        <c:v>-7910</c:v>
                      </c:pt>
                      <c:pt idx="133">
                        <c:v>-7857</c:v>
                      </c:pt>
                      <c:pt idx="134">
                        <c:v>-7855</c:v>
                      </c:pt>
                      <c:pt idx="135">
                        <c:v>-7844</c:v>
                      </c:pt>
                      <c:pt idx="136">
                        <c:v>-7675</c:v>
                      </c:pt>
                      <c:pt idx="137">
                        <c:v>-7361</c:v>
                      </c:pt>
                      <c:pt idx="138">
                        <c:v>-7205</c:v>
                      </c:pt>
                      <c:pt idx="139">
                        <c:v>-6709</c:v>
                      </c:pt>
                      <c:pt idx="140">
                        <c:v>-6709</c:v>
                      </c:pt>
                      <c:pt idx="141">
                        <c:v>-6687</c:v>
                      </c:pt>
                      <c:pt idx="142">
                        <c:v>-6591</c:v>
                      </c:pt>
                      <c:pt idx="143">
                        <c:v>-6591</c:v>
                      </c:pt>
                      <c:pt idx="144">
                        <c:v>-6591</c:v>
                      </c:pt>
                      <c:pt idx="145">
                        <c:v>-6347</c:v>
                      </c:pt>
                      <c:pt idx="146">
                        <c:v>-6347</c:v>
                      </c:pt>
                      <c:pt idx="147">
                        <c:v>-6347</c:v>
                      </c:pt>
                      <c:pt idx="148">
                        <c:v>-6066</c:v>
                      </c:pt>
                      <c:pt idx="149">
                        <c:v>-6066</c:v>
                      </c:pt>
                      <c:pt idx="150">
                        <c:v>-6066</c:v>
                      </c:pt>
                      <c:pt idx="151">
                        <c:v>-6064</c:v>
                      </c:pt>
                      <c:pt idx="152">
                        <c:v>-6062</c:v>
                      </c:pt>
                      <c:pt idx="153">
                        <c:v>-6062</c:v>
                      </c:pt>
                      <c:pt idx="154">
                        <c:v>-6062</c:v>
                      </c:pt>
                      <c:pt idx="155">
                        <c:v>-6053</c:v>
                      </c:pt>
                      <c:pt idx="156">
                        <c:v>-6053</c:v>
                      </c:pt>
                      <c:pt idx="157">
                        <c:v>-6053</c:v>
                      </c:pt>
                      <c:pt idx="158">
                        <c:v>-5941</c:v>
                      </c:pt>
                      <c:pt idx="159">
                        <c:v>-5288</c:v>
                      </c:pt>
                      <c:pt idx="160">
                        <c:v>-5277</c:v>
                      </c:pt>
                      <c:pt idx="161">
                        <c:v>-5277</c:v>
                      </c:pt>
                      <c:pt idx="162">
                        <c:v>-5266</c:v>
                      </c:pt>
                      <c:pt idx="163">
                        <c:v>-5178</c:v>
                      </c:pt>
                      <c:pt idx="164">
                        <c:v>-4711</c:v>
                      </c:pt>
                      <c:pt idx="165">
                        <c:v>-4671</c:v>
                      </c:pt>
                      <c:pt idx="166">
                        <c:v>-4588</c:v>
                      </c:pt>
                      <c:pt idx="167">
                        <c:v>-4566</c:v>
                      </c:pt>
                      <c:pt idx="168">
                        <c:v>-4555</c:v>
                      </c:pt>
                      <c:pt idx="169">
                        <c:v>-4511</c:v>
                      </c:pt>
                      <c:pt idx="170">
                        <c:v>-4476</c:v>
                      </c:pt>
                      <c:pt idx="171">
                        <c:v>-4467</c:v>
                      </c:pt>
                      <c:pt idx="172">
                        <c:v>-4394</c:v>
                      </c:pt>
                      <c:pt idx="173">
                        <c:v>-4298</c:v>
                      </c:pt>
                      <c:pt idx="174">
                        <c:v>-4219</c:v>
                      </c:pt>
                      <c:pt idx="175">
                        <c:v>-4208</c:v>
                      </c:pt>
                      <c:pt idx="176">
                        <c:v>-4096</c:v>
                      </c:pt>
                      <c:pt idx="177">
                        <c:v>-4085</c:v>
                      </c:pt>
                      <c:pt idx="178">
                        <c:v>-4024</c:v>
                      </c:pt>
                      <c:pt idx="179">
                        <c:v>-4006</c:v>
                      </c:pt>
                      <c:pt idx="180">
                        <c:v>-3995</c:v>
                      </c:pt>
                      <c:pt idx="181">
                        <c:v>-3968</c:v>
                      </c:pt>
                      <c:pt idx="182">
                        <c:v>-3927</c:v>
                      </c:pt>
                      <c:pt idx="183">
                        <c:v>-3925</c:v>
                      </c:pt>
                      <c:pt idx="184">
                        <c:v>-3903</c:v>
                      </c:pt>
                      <c:pt idx="185">
                        <c:v>-3898</c:v>
                      </c:pt>
                      <c:pt idx="186">
                        <c:v>-3894</c:v>
                      </c:pt>
                      <c:pt idx="187">
                        <c:v>-3889</c:v>
                      </c:pt>
                      <c:pt idx="188">
                        <c:v>-3887</c:v>
                      </c:pt>
                      <c:pt idx="189">
                        <c:v>-3887</c:v>
                      </c:pt>
                      <c:pt idx="190">
                        <c:v>-3876</c:v>
                      </c:pt>
                      <c:pt idx="191">
                        <c:v>-3874</c:v>
                      </c:pt>
                      <c:pt idx="192">
                        <c:v>-3874</c:v>
                      </c:pt>
                      <c:pt idx="193">
                        <c:v>-3874</c:v>
                      </c:pt>
                      <c:pt idx="194">
                        <c:v>-3874</c:v>
                      </c:pt>
                      <c:pt idx="195">
                        <c:v>-3865</c:v>
                      </c:pt>
                      <c:pt idx="196">
                        <c:v>-3861</c:v>
                      </c:pt>
                      <c:pt idx="197">
                        <c:v>-3793</c:v>
                      </c:pt>
                      <c:pt idx="198">
                        <c:v>-3793</c:v>
                      </c:pt>
                      <c:pt idx="199">
                        <c:v>-3788</c:v>
                      </c:pt>
                      <c:pt idx="200">
                        <c:v>-3788</c:v>
                      </c:pt>
                      <c:pt idx="201">
                        <c:v>-3788</c:v>
                      </c:pt>
                      <c:pt idx="202">
                        <c:v>-3749</c:v>
                      </c:pt>
                      <c:pt idx="203">
                        <c:v>-3681</c:v>
                      </c:pt>
                      <c:pt idx="204">
                        <c:v>-3654</c:v>
                      </c:pt>
                      <c:pt idx="205">
                        <c:v>-3518</c:v>
                      </c:pt>
                      <c:pt idx="206">
                        <c:v>-3455</c:v>
                      </c:pt>
                      <c:pt idx="207">
                        <c:v>-3353</c:v>
                      </c:pt>
                      <c:pt idx="208">
                        <c:v>-3343</c:v>
                      </c:pt>
                      <c:pt idx="209">
                        <c:v>-3292</c:v>
                      </c:pt>
                      <c:pt idx="210">
                        <c:v>-3277</c:v>
                      </c:pt>
                      <c:pt idx="211">
                        <c:v>-3250</c:v>
                      </c:pt>
                      <c:pt idx="212">
                        <c:v>-3248</c:v>
                      </c:pt>
                      <c:pt idx="213">
                        <c:v>-3248</c:v>
                      </c:pt>
                      <c:pt idx="214">
                        <c:v>-3248</c:v>
                      </c:pt>
                      <c:pt idx="215">
                        <c:v>-3248</c:v>
                      </c:pt>
                      <c:pt idx="216">
                        <c:v>-3248</c:v>
                      </c:pt>
                      <c:pt idx="217">
                        <c:v>-3248</c:v>
                      </c:pt>
                      <c:pt idx="218">
                        <c:v>-3248</c:v>
                      </c:pt>
                      <c:pt idx="219">
                        <c:v>-3248</c:v>
                      </c:pt>
                      <c:pt idx="220">
                        <c:v>-3248</c:v>
                      </c:pt>
                      <c:pt idx="221">
                        <c:v>-3248</c:v>
                      </c:pt>
                      <c:pt idx="222">
                        <c:v>-3241</c:v>
                      </c:pt>
                      <c:pt idx="223">
                        <c:v>-3239</c:v>
                      </c:pt>
                      <c:pt idx="224">
                        <c:v>-3226</c:v>
                      </c:pt>
                      <c:pt idx="225">
                        <c:v>-3220.5</c:v>
                      </c:pt>
                      <c:pt idx="226">
                        <c:v>-3195</c:v>
                      </c:pt>
                      <c:pt idx="227">
                        <c:v>-3191</c:v>
                      </c:pt>
                      <c:pt idx="228">
                        <c:v>-3191</c:v>
                      </c:pt>
                      <c:pt idx="229">
                        <c:v>-3191</c:v>
                      </c:pt>
                      <c:pt idx="230">
                        <c:v>-3162</c:v>
                      </c:pt>
                      <c:pt idx="231">
                        <c:v>-3129</c:v>
                      </c:pt>
                      <c:pt idx="232">
                        <c:v>-3055</c:v>
                      </c:pt>
                      <c:pt idx="233">
                        <c:v>-2798</c:v>
                      </c:pt>
                      <c:pt idx="234">
                        <c:v>-2776</c:v>
                      </c:pt>
                      <c:pt idx="235">
                        <c:v>-2682</c:v>
                      </c:pt>
                      <c:pt idx="236">
                        <c:v>-2666</c:v>
                      </c:pt>
                      <c:pt idx="237">
                        <c:v>-2642</c:v>
                      </c:pt>
                      <c:pt idx="238">
                        <c:v>-2642</c:v>
                      </c:pt>
                      <c:pt idx="239">
                        <c:v>-2642</c:v>
                      </c:pt>
                      <c:pt idx="240">
                        <c:v>-2642</c:v>
                      </c:pt>
                      <c:pt idx="241">
                        <c:v>-2642</c:v>
                      </c:pt>
                      <c:pt idx="242">
                        <c:v>-2642</c:v>
                      </c:pt>
                      <c:pt idx="243">
                        <c:v>-2611</c:v>
                      </c:pt>
                      <c:pt idx="244">
                        <c:v>-2600</c:v>
                      </c:pt>
                      <c:pt idx="245">
                        <c:v>-2539</c:v>
                      </c:pt>
                      <c:pt idx="246">
                        <c:v>-2523</c:v>
                      </c:pt>
                      <c:pt idx="247">
                        <c:v>-2471</c:v>
                      </c:pt>
                      <c:pt idx="248">
                        <c:v>-2381</c:v>
                      </c:pt>
                      <c:pt idx="249">
                        <c:v>-2253</c:v>
                      </c:pt>
                      <c:pt idx="250">
                        <c:v>-2247</c:v>
                      </c:pt>
                      <c:pt idx="251">
                        <c:v>-2231</c:v>
                      </c:pt>
                      <c:pt idx="252">
                        <c:v>-2209</c:v>
                      </c:pt>
                      <c:pt idx="253">
                        <c:v>-2209</c:v>
                      </c:pt>
                      <c:pt idx="254">
                        <c:v>-2207</c:v>
                      </c:pt>
                      <c:pt idx="255">
                        <c:v>-2207</c:v>
                      </c:pt>
                      <c:pt idx="256">
                        <c:v>-2163</c:v>
                      </c:pt>
                      <c:pt idx="257">
                        <c:v>-2130</c:v>
                      </c:pt>
                      <c:pt idx="258">
                        <c:v>-2027</c:v>
                      </c:pt>
                      <c:pt idx="259">
                        <c:v>-2012</c:v>
                      </c:pt>
                      <c:pt idx="260">
                        <c:v>-1981</c:v>
                      </c:pt>
                      <c:pt idx="261">
                        <c:v>-1900</c:v>
                      </c:pt>
                      <c:pt idx="262">
                        <c:v>-1898</c:v>
                      </c:pt>
                      <c:pt idx="263">
                        <c:v>-1891</c:v>
                      </c:pt>
                      <c:pt idx="264">
                        <c:v>-1860</c:v>
                      </c:pt>
                      <c:pt idx="265">
                        <c:v>-1838</c:v>
                      </c:pt>
                      <c:pt idx="266">
                        <c:v>-1827</c:v>
                      </c:pt>
                      <c:pt idx="267">
                        <c:v>-1827</c:v>
                      </c:pt>
                      <c:pt idx="268">
                        <c:v>-1827</c:v>
                      </c:pt>
                      <c:pt idx="269">
                        <c:v>-1816</c:v>
                      </c:pt>
                      <c:pt idx="270">
                        <c:v>-1783</c:v>
                      </c:pt>
                      <c:pt idx="271">
                        <c:v>-1777</c:v>
                      </c:pt>
                      <c:pt idx="272">
                        <c:v>-1524</c:v>
                      </c:pt>
                      <c:pt idx="273">
                        <c:v>-1522</c:v>
                      </c:pt>
                      <c:pt idx="274">
                        <c:v>-1520</c:v>
                      </c:pt>
                      <c:pt idx="275">
                        <c:v>-1502</c:v>
                      </c:pt>
                      <c:pt idx="276">
                        <c:v>-1500</c:v>
                      </c:pt>
                      <c:pt idx="277">
                        <c:v>-1445</c:v>
                      </c:pt>
                      <c:pt idx="278">
                        <c:v>-1341</c:v>
                      </c:pt>
                      <c:pt idx="279">
                        <c:v>-1241</c:v>
                      </c:pt>
                      <c:pt idx="280">
                        <c:v>-1217</c:v>
                      </c:pt>
                      <c:pt idx="281">
                        <c:v>-1215</c:v>
                      </c:pt>
                      <c:pt idx="282">
                        <c:v>-1197</c:v>
                      </c:pt>
                      <c:pt idx="283">
                        <c:v>-1166</c:v>
                      </c:pt>
                      <c:pt idx="284">
                        <c:v>-1127</c:v>
                      </c:pt>
                      <c:pt idx="285">
                        <c:v>-1127</c:v>
                      </c:pt>
                      <c:pt idx="286">
                        <c:v>-1083</c:v>
                      </c:pt>
                      <c:pt idx="287">
                        <c:v>-933</c:v>
                      </c:pt>
                      <c:pt idx="288">
                        <c:v>-927</c:v>
                      </c:pt>
                      <c:pt idx="289">
                        <c:v>-907</c:v>
                      </c:pt>
                      <c:pt idx="290">
                        <c:v>-802</c:v>
                      </c:pt>
                      <c:pt idx="291">
                        <c:v>-671</c:v>
                      </c:pt>
                      <c:pt idx="292">
                        <c:v>-637</c:v>
                      </c:pt>
                      <c:pt idx="293">
                        <c:v>-633</c:v>
                      </c:pt>
                      <c:pt idx="294">
                        <c:v>-626</c:v>
                      </c:pt>
                      <c:pt idx="295">
                        <c:v>-602</c:v>
                      </c:pt>
                      <c:pt idx="296">
                        <c:v>-602</c:v>
                      </c:pt>
                      <c:pt idx="297">
                        <c:v>-591</c:v>
                      </c:pt>
                      <c:pt idx="298">
                        <c:v>-558</c:v>
                      </c:pt>
                      <c:pt idx="299">
                        <c:v>-543</c:v>
                      </c:pt>
                      <c:pt idx="300">
                        <c:v>-543</c:v>
                      </c:pt>
                      <c:pt idx="301">
                        <c:v>-538</c:v>
                      </c:pt>
                      <c:pt idx="302">
                        <c:v>-505</c:v>
                      </c:pt>
                      <c:pt idx="303">
                        <c:v>-488</c:v>
                      </c:pt>
                      <c:pt idx="304">
                        <c:v>-483</c:v>
                      </c:pt>
                      <c:pt idx="305">
                        <c:v>-470</c:v>
                      </c:pt>
                      <c:pt idx="306">
                        <c:v>-462</c:v>
                      </c:pt>
                      <c:pt idx="307">
                        <c:v>-439</c:v>
                      </c:pt>
                      <c:pt idx="308">
                        <c:v>-433</c:v>
                      </c:pt>
                      <c:pt idx="309">
                        <c:v>-429</c:v>
                      </c:pt>
                      <c:pt idx="310">
                        <c:v>-428</c:v>
                      </c:pt>
                      <c:pt idx="311">
                        <c:v>-424</c:v>
                      </c:pt>
                      <c:pt idx="312">
                        <c:v>-416</c:v>
                      </c:pt>
                      <c:pt idx="313">
                        <c:v>-416</c:v>
                      </c:pt>
                      <c:pt idx="314">
                        <c:v>-384</c:v>
                      </c:pt>
                      <c:pt idx="315">
                        <c:v>-376</c:v>
                      </c:pt>
                      <c:pt idx="316">
                        <c:v>-365</c:v>
                      </c:pt>
                      <c:pt idx="317">
                        <c:v>-348</c:v>
                      </c:pt>
                      <c:pt idx="318">
                        <c:v>-305</c:v>
                      </c:pt>
                      <c:pt idx="319">
                        <c:v>-302</c:v>
                      </c:pt>
                      <c:pt idx="320">
                        <c:v>-270</c:v>
                      </c:pt>
                      <c:pt idx="321">
                        <c:v>-257</c:v>
                      </c:pt>
                      <c:pt idx="322">
                        <c:v>-253</c:v>
                      </c:pt>
                      <c:pt idx="323">
                        <c:v>-216</c:v>
                      </c:pt>
                      <c:pt idx="324">
                        <c:v>-167</c:v>
                      </c:pt>
                      <c:pt idx="325">
                        <c:v>-159</c:v>
                      </c:pt>
                      <c:pt idx="326">
                        <c:v>-159</c:v>
                      </c:pt>
                      <c:pt idx="327">
                        <c:v>-159</c:v>
                      </c:pt>
                      <c:pt idx="328">
                        <c:v>-121</c:v>
                      </c:pt>
                      <c:pt idx="329">
                        <c:v>-108</c:v>
                      </c:pt>
                      <c:pt idx="330">
                        <c:v>-88</c:v>
                      </c:pt>
                      <c:pt idx="331">
                        <c:v>-79</c:v>
                      </c:pt>
                      <c:pt idx="332">
                        <c:v>-29</c:v>
                      </c:pt>
                      <c:pt idx="333">
                        <c:v>-27</c:v>
                      </c:pt>
                      <c:pt idx="334">
                        <c:v>-23</c:v>
                      </c:pt>
                      <c:pt idx="335">
                        <c:v>-18</c:v>
                      </c:pt>
                      <c:pt idx="336">
                        <c:v>-9</c:v>
                      </c:pt>
                      <c:pt idx="337">
                        <c:v>-9</c:v>
                      </c:pt>
                      <c:pt idx="338">
                        <c:v>-3</c:v>
                      </c:pt>
                      <c:pt idx="339">
                        <c:v>-1</c:v>
                      </c:pt>
                      <c:pt idx="340">
                        <c:v>0</c:v>
                      </c:pt>
                      <c:pt idx="341">
                        <c:v>8</c:v>
                      </c:pt>
                      <c:pt idx="342">
                        <c:v>8</c:v>
                      </c:pt>
                      <c:pt idx="343">
                        <c:v>10</c:v>
                      </c:pt>
                      <c:pt idx="344">
                        <c:v>13</c:v>
                      </c:pt>
                      <c:pt idx="345">
                        <c:v>19</c:v>
                      </c:pt>
                      <c:pt idx="346">
                        <c:v>68</c:v>
                      </c:pt>
                      <c:pt idx="347">
                        <c:v>70</c:v>
                      </c:pt>
                      <c:pt idx="348">
                        <c:v>81</c:v>
                      </c:pt>
                      <c:pt idx="349">
                        <c:v>81</c:v>
                      </c:pt>
                      <c:pt idx="350">
                        <c:v>81</c:v>
                      </c:pt>
                      <c:pt idx="351">
                        <c:v>114</c:v>
                      </c:pt>
                      <c:pt idx="352">
                        <c:v>122</c:v>
                      </c:pt>
                      <c:pt idx="353">
                        <c:v>129</c:v>
                      </c:pt>
                      <c:pt idx="354">
                        <c:v>129</c:v>
                      </c:pt>
                      <c:pt idx="355">
                        <c:v>131</c:v>
                      </c:pt>
                      <c:pt idx="356">
                        <c:v>156</c:v>
                      </c:pt>
                      <c:pt idx="357">
                        <c:v>162</c:v>
                      </c:pt>
                      <c:pt idx="358">
                        <c:v>221</c:v>
                      </c:pt>
                      <c:pt idx="359">
                        <c:v>292</c:v>
                      </c:pt>
                      <c:pt idx="360">
                        <c:v>301</c:v>
                      </c:pt>
                      <c:pt idx="361">
                        <c:v>301</c:v>
                      </c:pt>
                      <c:pt idx="362">
                        <c:v>323</c:v>
                      </c:pt>
                      <c:pt idx="363">
                        <c:v>329</c:v>
                      </c:pt>
                      <c:pt idx="364">
                        <c:v>331</c:v>
                      </c:pt>
                      <c:pt idx="365">
                        <c:v>382</c:v>
                      </c:pt>
                      <c:pt idx="366">
                        <c:v>437</c:v>
                      </c:pt>
                      <c:pt idx="367">
                        <c:v>487</c:v>
                      </c:pt>
                      <c:pt idx="368">
                        <c:v>540</c:v>
                      </c:pt>
                      <c:pt idx="369">
                        <c:v>546</c:v>
                      </c:pt>
                      <c:pt idx="370">
                        <c:v>557</c:v>
                      </c:pt>
                      <c:pt idx="371">
                        <c:v>568</c:v>
                      </c:pt>
                      <c:pt idx="372">
                        <c:v>573</c:v>
                      </c:pt>
                      <c:pt idx="373">
                        <c:v>601</c:v>
                      </c:pt>
                      <c:pt idx="374">
                        <c:v>630</c:v>
                      </c:pt>
                      <c:pt idx="375">
                        <c:v>647</c:v>
                      </c:pt>
                      <c:pt idx="376">
                        <c:v>663</c:v>
                      </c:pt>
                      <c:pt idx="377">
                        <c:v>663</c:v>
                      </c:pt>
                      <c:pt idx="378">
                        <c:v>663</c:v>
                      </c:pt>
                      <c:pt idx="379">
                        <c:v>671</c:v>
                      </c:pt>
                      <c:pt idx="380">
                        <c:v>674</c:v>
                      </c:pt>
                      <c:pt idx="381">
                        <c:v>674</c:v>
                      </c:pt>
                      <c:pt idx="382">
                        <c:v>674</c:v>
                      </c:pt>
                      <c:pt idx="383">
                        <c:v>674</c:v>
                      </c:pt>
                      <c:pt idx="384">
                        <c:v>680</c:v>
                      </c:pt>
                      <c:pt idx="385">
                        <c:v>680</c:v>
                      </c:pt>
                      <c:pt idx="386">
                        <c:v>722</c:v>
                      </c:pt>
                      <c:pt idx="387">
                        <c:v>733</c:v>
                      </c:pt>
                      <c:pt idx="388">
                        <c:v>735</c:v>
                      </c:pt>
                      <c:pt idx="389">
                        <c:v>740</c:v>
                      </c:pt>
                      <c:pt idx="390">
                        <c:v>742</c:v>
                      </c:pt>
                      <c:pt idx="391">
                        <c:v>753</c:v>
                      </c:pt>
                      <c:pt idx="392">
                        <c:v>757</c:v>
                      </c:pt>
                      <c:pt idx="393">
                        <c:v>762</c:v>
                      </c:pt>
                      <c:pt idx="394">
                        <c:v>773</c:v>
                      </c:pt>
                      <c:pt idx="395">
                        <c:v>773</c:v>
                      </c:pt>
                      <c:pt idx="396">
                        <c:v>775</c:v>
                      </c:pt>
                      <c:pt idx="397">
                        <c:v>775</c:v>
                      </c:pt>
                      <c:pt idx="398">
                        <c:v>775</c:v>
                      </c:pt>
                      <c:pt idx="399">
                        <c:v>794</c:v>
                      </c:pt>
                      <c:pt idx="400">
                        <c:v>794</c:v>
                      </c:pt>
                      <c:pt idx="401">
                        <c:v>819</c:v>
                      </c:pt>
                      <c:pt idx="402">
                        <c:v>828</c:v>
                      </c:pt>
                      <c:pt idx="403">
                        <c:v>828</c:v>
                      </c:pt>
                      <c:pt idx="404">
                        <c:v>840</c:v>
                      </c:pt>
                      <c:pt idx="405">
                        <c:v>850</c:v>
                      </c:pt>
                      <c:pt idx="406">
                        <c:v>873</c:v>
                      </c:pt>
                      <c:pt idx="407">
                        <c:v>882</c:v>
                      </c:pt>
                      <c:pt idx="408">
                        <c:v>883</c:v>
                      </c:pt>
                      <c:pt idx="409">
                        <c:v>885</c:v>
                      </c:pt>
                      <c:pt idx="410">
                        <c:v>898</c:v>
                      </c:pt>
                      <c:pt idx="411">
                        <c:v>907</c:v>
                      </c:pt>
                      <c:pt idx="412">
                        <c:v>907</c:v>
                      </c:pt>
                      <c:pt idx="413">
                        <c:v>980.5</c:v>
                      </c:pt>
                      <c:pt idx="414">
                        <c:v>995</c:v>
                      </c:pt>
                      <c:pt idx="415">
                        <c:v>1009</c:v>
                      </c:pt>
                      <c:pt idx="416">
                        <c:v>1009</c:v>
                      </c:pt>
                      <c:pt idx="417">
                        <c:v>1049</c:v>
                      </c:pt>
                      <c:pt idx="418">
                        <c:v>1196</c:v>
                      </c:pt>
                      <c:pt idx="419">
                        <c:v>1274.5</c:v>
                      </c:pt>
                      <c:pt idx="420">
                        <c:v>1278</c:v>
                      </c:pt>
                      <c:pt idx="421">
                        <c:v>1289</c:v>
                      </c:pt>
                      <c:pt idx="422">
                        <c:v>1308</c:v>
                      </c:pt>
                      <c:pt idx="423">
                        <c:v>1370</c:v>
                      </c:pt>
                      <c:pt idx="424">
                        <c:v>1374</c:v>
                      </c:pt>
                      <c:pt idx="425">
                        <c:v>1394</c:v>
                      </c:pt>
                      <c:pt idx="426">
                        <c:v>1409</c:v>
                      </c:pt>
                      <c:pt idx="427">
                        <c:v>1412</c:v>
                      </c:pt>
                      <c:pt idx="428">
                        <c:v>1412</c:v>
                      </c:pt>
                      <c:pt idx="429">
                        <c:v>1425</c:v>
                      </c:pt>
                      <c:pt idx="430">
                        <c:v>1467</c:v>
                      </c:pt>
                      <c:pt idx="431">
                        <c:v>1478</c:v>
                      </c:pt>
                      <c:pt idx="432">
                        <c:v>1480</c:v>
                      </c:pt>
                      <c:pt idx="433">
                        <c:v>1480</c:v>
                      </c:pt>
                      <c:pt idx="434">
                        <c:v>1480</c:v>
                      </c:pt>
                      <c:pt idx="435">
                        <c:v>1489</c:v>
                      </c:pt>
                      <c:pt idx="436">
                        <c:v>1524</c:v>
                      </c:pt>
                      <c:pt idx="437">
                        <c:v>1526</c:v>
                      </c:pt>
                      <c:pt idx="438">
                        <c:v>1533</c:v>
                      </c:pt>
                      <c:pt idx="439">
                        <c:v>1535</c:v>
                      </c:pt>
                      <c:pt idx="440">
                        <c:v>1546</c:v>
                      </c:pt>
                      <c:pt idx="441">
                        <c:v>1546</c:v>
                      </c:pt>
                      <c:pt idx="442">
                        <c:v>1579</c:v>
                      </c:pt>
                      <c:pt idx="443">
                        <c:v>1609</c:v>
                      </c:pt>
                      <c:pt idx="444">
                        <c:v>1621</c:v>
                      </c:pt>
                      <c:pt idx="445">
                        <c:v>1645</c:v>
                      </c:pt>
                      <c:pt idx="446">
                        <c:v>1678</c:v>
                      </c:pt>
                      <c:pt idx="447">
                        <c:v>1682</c:v>
                      </c:pt>
                      <c:pt idx="448">
                        <c:v>1737</c:v>
                      </c:pt>
                      <c:pt idx="449">
                        <c:v>1737</c:v>
                      </c:pt>
                      <c:pt idx="450">
                        <c:v>1737</c:v>
                      </c:pt>
                      <c:pt idx="451">
                        <c:v>1878.5</c:v>
                      </c:pt>
                      <c:pt idx="452">
                        <c:v>1903</c:v>
                      </c:pt>
                      <c:pt idx="453">
                        <c:v>2031</c:v>
                      </c:pt>
                      <c:pt idx="454">
                        <c:v>2040</c:v>
                      </c:pt>
                      <c:pt idx="455">
                        <c:v>2042</c:v>
                      </c:pt>
                      <c:pt idx="456">
                        <c:v>2051</c:v>
                      </c:pt>
                      <c:pt idx="457">
                        <c:v>2053</c:v>
                      </c:pt>
                      <c:pt idx="458">
                        <c:v>2055</c:v>
                      </c:pt>
                      <c:pt idx="459">
                        <c:v>2062</c:v>
                      </c:pt>
                      <c:pt idx="460">
                        <c:v>2073</c:v>
                      </c:pt>
                      <c:pt idx="461">
                        <c:v>2073</c:v>
                      </c:pt>
                      <c:pt idx="462">
                        <c:v>2073</c:v>
                      </c:pt>
                      <c:pt idx="463">
                        <c:v>2073</c:v>
                      </c:pt>
                      <c:pt idx="464">
                        <c:v>2075</c:v>
                      </c:pt>
                      <c:pt idx="465">
                        <c:v>2075</c:v>
                      </c:pt>
                      <c:pt idx="466">
                        <c:v>2075</c:v>
                      </c:pt>
                      <c:pt idx="467">
                        <c:v>2075</c:v>
                      </c:pt>
                      <c:pt idx="468">
                        <c:v>2075</c:v>
                      </c:pt>
                      <c:pt idx="469">
                        <c:v>2075</c:v>
                      </c:pt>
                      <c:pt idx="470">
                        <c:v>2075</c:v>
                      </c:pt>
                      <c:pt idx="471">
                        <c:v>2084</c:v>
                      </c:pt>
                      <c:pt idx="472">
                        <c:v>2103</c:v>
                      </c:pt>
                      <c:pt idx="473">
                        <c:v>2106</c:v>
                      </c:pt>
                      <c:pt idx="474">
                        <c:v>2145</c:v>
                      </c:pt>
                      <c:pt idx="475">
                        <c:v>2150</c:v>
                      </c:pt>
                      <c:pt idx="476">
                        <c:v>2152</c:v>
                      </c:pt>
                      <c:pt idx="477">
                        <c:v>2169</c:v>
                      </c:pt>
                      <c:pt idx="478">
                        <c:v>2196</c:v>
                      </c:pt>
                      <c:pt idx="479">
                        <c:v>2205</c:v>
                      </c:pt>
                      <c:pt idx="480">
                        <c:v>2207</c:v>
                      </c:pt>
                      <c:pt idx="481">
                        <c:v>2207</c:v>
                      </c:pt>
                      <c:pt idx="482">
                        <c:v>2238</c:v>
                      </c:pt>
                      <c:pt idx="483">
                        <c:v>2271</c:v>
                      </c:pt>
                      <c:pt idx="484">
                        <c:v>2273</c:v>
                      </c:pt>
                      <c:pt idx="485">
                        <c:v>2273</c:v>
                      </c:pt>
                      <c:pt idx="486">
                        <c:v>2310</c:v>
                      </c:pt>
                      <c:pt idx="487">
                        <c:v>2396</c:v>
                      </c:pt>
                      <c:pt idx="488">
                        <c:v>2501</c:v>
                      </c:pt>
                      <c:pt idx="489">
                        <c:v>2527</c:v>
                      </c:pt>
                      <c:pt idx="490">
                        <c:v>2578</c:v>
                      </c:pt>
                      <c:pt idx="491">
                        <c:v>2622</c:v>
                      </c:pt>
                      <c:pt idx="492">
                        <c:v>2622</c:v>
                      </c:pt>
                      <c:pt idx="493">
                        <c:v>2633</c:v>
                      </c:pt>
                      <c:pt idx="494">
                        <c:v>2723</c:v>
                      </c:pt>
                      <c:pt idx="495">
                        <c:v>2723</c:v>
                      </c:pt>
                      <c:pt idx="496">
                        <c:v>2723</c:v>
                      </c:pt>
                      <c:pt idx="497">
                        <c:v>2723</c:v>
                      </c:pt>
                      <c:pt idx="498">
                        <c:v>2723</c:v>
                      </c:pt>
                      <c:pt idx="499">
                        <c:v>2723</c:v>
                      </c:pt>
                      <c:pt idx="500">
                        <c:v>2723</c:v>
                      </c:pt>
                      <c:pt idx="501">
                        <c:v>2723</c:v>
                      </c:pt>
                      <c:pt idx="502">
                        <c:v>2731</c:v>
                      </c:pt>
                      <c:pt idx="503">
                        <c:v>2751</c:v>
                      </c:pt>
                      <c:pt idx="504">
                        <c:v>2762</c:v>
                      </c:pt>
                      <c:pt idx="505">
                        <c:v>2762</c:v>
                      </c:pt>
                      <c:pt idx="506">
                        <c:v>2764</c:v>
                      </c:pt>
                      <c:pt idx="507">
                        <c:v>2767</c:v>
                      </c:pt>
                      <c:pt idx="508">
                        <c:v>2767</c:v>
                      </c:pt>
                      <c:pt idx="509">
                        <c:v>2769</c:v>
                      </c:pt>
                      <c:pt idx="510">
                        <c:v>2811</c:v>
                      </c:pt>
                      <c:pt idx="511">
                        <c:v>2826</c:v>
                      </c:pt>
                      <c:pt idx="512">
                        <c:v>2844</c:v>
                      </c:pt>
                      <c:pt idx="513">
                        <c:v>2888</c:v>
                      </c:pt>
                      <c:pt idx="514">
                        <c:v>2901</c:v>
                      </c:pt>
                      <c:pt idx="515">
                        <c:v>2923</c:v>
                      </c:pt>
                      <c:pt idx="516">
                        <c:v>2940</c:v>
                      </c:pt>
                      <c:pt idx="517">
                        <c:v>2942</c:v>
                      </c:pt>
                      <c:pt idx="518">
                        <c:v>2969</c:v>
                      </c:pt>
                      <c:pt idx="519">
                        <c:v>2975</c:v>
                      </c:pt>
                      <c:pt idx="520">
                        <c:v>2991</c:v>
                      </c:pt>
                      <c:pt idx="521">
                        <c:v>2997</c:v>
                      </c:pt>
                      <c:pt idx="522">
                        <c:v>3043</c:v>
                      </c:pt>
                      <c:pt idx="523">
                        <c:v>3044</c:v>
                      </c:pt>
                      <c:pt idx="524">
                        <c:v>3050</c:v>
                      </c:pt>
                      <c:pt idx="525">
                        <c:v>3052</c:v>
                      </c:pt>
                      <c:pt idx="526">
                        <c:v>3221</c:v>
                      </c:pt>
                      <c:pt idx="527">
                        <c:v>3239</c:v>
                      </c:pt>
                      <c:pt idx="528">
                        <c:v>3282</c:v>
                      </c:pt>
                      <c:pt idx="529">
                        <c:v>3315</c:v>
                      </c:pt>
                      <c:pt idx="530">
                        <c:v>3335</c:v>
                      </c:pt>
                      <c:pt idx="531">
                        <c:v>3399</c:v>
                      </c:pt>
                      <c:pt idx="532">
                        <c:v>3419</c:v>
                      </c:pt>
                      <c:pt idx="533">
                        <c:v>3419</c:v>
                      </c:pt>
                      <c:pt idx="534">
                        <c:v>3419</c:v>
                      </c:pt>
                      <c:pt idx="535">
                        <c:v>3419</c:v>
                      </c:pt>
                      <c:pt idx="536">
                        <c:v>3430</c:v>
                      </c:pt>
                      <c:pt idx="537">
                        <c:v>3430</c:v>
                      </c:pt>
                      <c:pt idx="538">
                        <c:v>3430</c:v>
                      </c:pt>
                      <c:pt idx="539">
                        <c:v>3430</c:v>
                      </c:pt>
                      <c:pt idx="540">
                        <c:v>3441</c:v>
                      </c:pt>
                      <c:pt idx="541">
                        <c:v>3470.5</c:v>
                      </c:pt>
                      <c:pt idx="542">
                        <c:v>3470.5</c:v>
                      </c:pt>
                      <c:pt idx="543">
                        <c:v>3470.5</c:v>
                      </c:pt>
                      <c:pt idx="544">
                        <c:v>3472.5</c:v>
                      </c:pt>
                      <c:pt idx="545">
                        <c:v>3472.5</c:v>
                      </c:pt>
                      <c:pt idx="546">
                        <c:v>3474</c:v>
                      </c:pt>
                      <c:pt idx="547">
                        <c:v>3474</c:v>
                      </c:pt>
                      <c:pt idx="548">
                        <c:v>3474</c:v>
                      </c:pt>
                      <c:pt idx="549">
                        <c:v>3474</c:v>
                      </c:pt>
                      <c:pt idx="550">
                        <c:v>3474</c:v>
                      </c:pt>
                      <c:pt idx="551">
                        <c:v>3474</c:v>
                      </c:pt>
                      <c:pt idx="552">
                        <c:v>3474</c:v>
                      </c:pt>
                      <c:pt idx="553">
                        <c:v>3476</c:v>
                      </c:pt>
                      <c:pt idx="554">
                        <c:v>3479.5</c:v>
                      </c:pt>
                      <c:pt idx="555">
                        <c:v>3483</c:v>
                      </c:pt>
                      <c:pt idx="556">
                        <c:v>3483</c:v>
                      </c:pt>
                      <c:pt idx="557">
                        <c:v>3505</c:v>
                      </c:pt>
                      <c:pt idx="558">
                        <c:v>3518</c:v>
                      </c:pt>
                      <c:pt idx="559">
                        <c:v>3529</c:v>
                      </c:pt>
                      <c:pt idx="560">
                        <c:v>3573</c:v>
                      </c:pt>
                      <c:pt idx="561">
                        <c:v>3575</c:v>
                      </c:pt>
                      <c:pt idx="562">
                        <c:v>3617</c:v>
                      </c:pt>
                      <c:pt idx="563">
                        <c:v>3619</c:v>
                      </c:pt>
                      <c:pt idx="564">
                        <c:v>3650</c:v>
                      </c:pt>
                      <c:pt idx="565">
                        <c:v>3753</c:v>
                      </c:pt>
                      <c:pt idx="566">
                        <c:v>3753</c:v>
                      </c:pt>
                      <c:pt idx="567">
                        <c:v>3799</c:v>
                      </c:pt>
                      <c:pt idx="568">
                        <c:v>3869</c:v>
                      </c:pt>
                      <c:pt idx="569">
                        <c:v>3880</c:v>
                      </c:pt>
                      <c:pt idx="570">
                        <c:v>3884</c:v>
                      </c:pt>
                      <c:pt idx="571">
                        <c:v>3917</c:v>
                      </c:pt>
                      <c:pt idx="572">
                        <c:v>3963</c:v>
                      </c:pt>
                      <c:pt idx="573">
                        <c:v>4011</c:v>
                      </c:pt>
                      <c:pt idx="574">
                        <c:v>4022</c:v>
                      </c:pt>
                      <c:pt idx="575">
                        <c:v>4042</c:v>
                      </c:pt>
                      <c:pt idx="576">
                        <c:v>4080</c:v>
                      </c:pt>
                      <c:pt idx="577">
                        <c:v>4080</c:v>
                      </c:pt>
                      <c:pt idx="578">
                        <c:v>4080</c:v>
                      </c:pt>
                      <c:pt idx="579">
                        <c:v>4082</c:v>
                      </c:pt>
                      <c:pt idx="580">
                        <c:v>4082</c:v>
                      </c:pt>
                      <c:pt idx="581">
                        <c:v>4082</c:v>
                      </c:pt>
                      <c:pt idx="582">
                        <c:v>4082</c:v>
                      </c:pt>
                      <c:pt idx="583">
                        <c:v>4091</c:v>
                      </c:pt>
                      <c:pt idx="584">
                        <c:v>4091</c:v>
                      </c:pt>
                      <c:pt idx="585">
                        <c:v>4091</c:v>
                      </c:pt>
                      <c:pt idx="586">
                        <c:v>4091</c:v>
                      </c:pt>
                      <c:pt idx="587">
                        <c:v>4091</c:v>
                      </c:pt>
                      <c:pt idx="588">
                        <c:v>4091</c:v>
                      </c:pt>
                      <c:pt idx="589">
                        <c:v>4091</c:v>
                      </c:pt>
                      <c:pt idx="590">
                        <c:v>4091</c:v>
                      </c:pt>
                      <c:pt idx="591">
                        <c:v>4091</c:v>
                      </c:pt>
                      <c:pt idx="592">
                        <c:v>4091</c:v>
                      </c:pt>
                      <c:pt idx="593">
                        <c:v>4091</c:v>
                      </c:pt>
                      <c:pt idx="594">
                        <c:v>4091</c:v>
                      </c:pt>
                      <c:pt idx="595">
                        <c:v>4091</c:v>
                      </c:pt>
                      <c:pt idx="596">
                        <c:v>4091</c:v>
                      </c:pt>
                      <c:pt idx="597">
                        <c:v>4091</c:v>
                      </c:pt>
                      <c:pt idx="598">
                        <c:v>4091</c:v>
                      </c:pt>
                      <c:pt idx="599">
                        <c:v>4091</c:v>
                      </c:pt>
                      <c:pt idx="600">
                        <c:v>4091</c:v>
                      </c:pt>
                      <c:pt idx="601">
                        <c:v>4119</c:v>
                      </c:pt>
                      <c:pt idx="602">
                        <c:v>4134</c:v>
                      </c:pt>
                      <c:pt idx="603">
                        <c:v>4137</c:v>
                      </c:pt>
                      <c:pt idx="604">
                        <c:v>4137</c:v>
                      </c:pt>
                      <c:pt idx="605">
                        <c:v>4146</c:v>
                      </c:pt>
                      <c:pt idx="606">
                        <c:v>4147</c:v>
                      </c:pt>
                      <c:pt idx="607">
                        <c:v>4198</c:v>
                      </c:pt>
                      <c:pt idx="608">
                        <c:v>4198</c:v>
                      </c:pt>
                      <c:pt idx="609">
                        <c:v>4267</c:v>
                      </c:pt>
                      <c:pt idx="610">
                        <c:v>4280</c:v>
                      </c:pt>
                      <c:pt idx="611">
                        <c:v>4398</c:v>
                      </c:pt>
                      <c:pt idx="612">
                        <c:v>4459</c:v>
                      </c:pt>
                      <c:pt idx="613">
                        <c:v>4624</c:v>
                      </c:pt>
                      <c:pt idx="614">
                        <c:v>4629</c:v>
                      </c:pt>
                      <c:pt idx="615">
                        <c:v>4708</c:v>
                      </c:pt>
                      <c:pt idx="616">
                        <c:v>4774</c:v>
                      </c:pt>
                      <c:pt idx="617">
                        <c:v>4774</c:v>
                      </c:pt>
                      <c:pt idx="618">
                        <c:v>4774</c:v>
                      </c:pt>
                      <c:pt idx="619">
                        <c:v>4774</c:v>
                      </c:pt>
                      <c:pt idx="620">
                        <c:v>4774</c:v>
                      </c:pt>
                      <c:pt idx="621">
                        <c:v>4774</c:v>
                      </c:pt>
                      <c:pt idx="622">
                        <c:v>4774</c:v>
                      </c:pt>
                      <c:pt idx="623">
                        <c:v>4785</c:v>
                      </c:pt>
                      <c:pt idx="624">
                        <c:v>4787</c:v>
                      </c:pt>
                      <c:pt idx="625">
                        <c:v>4787</c:v>
                      </c:pt>
                      <c:pt idx="626">
                        <c:v>4787</c:v>
                      </c:pt>
                      <c:pt idx="627">
                        <c:v>4787</c:v>
                      </c:pt>
                      <c:pt idx="628">
                        <c:v>4787</c:v>
                      </c:pt>
                      <c:pt idx="629">
                        <c:v>4798</c:v>
                      </c:pt>
                      <c:pt idx="630">
                        <c:v>4798</c:v>
                      </c:pt>
                      <c:pt idx="631">
                        <c:v>4798</c:v>
                      </c:pt>
                      <c:pt idx="632">
                        <c:v>4798</c:v>
                      </c:pt>
                      <c:pt idx="633">
                        <c:v>4807</c:v>
                      </c:pt>
                      <c:pt idx="634">
                        <c:v>4813</c:v>
                      </c:pt>
                      <c:pt idx="635">
                        <c:v>4829</c:v>
                      </c:pt>
                      <c:pt idx="636">
                        <c:v>4829</c:v>
                      </c:pt>
                      <c:pt idx="637">
                        <c:v>4829</c:v>
                      </c:pt>
                      <c:pt idx="638">
                        <c:v>4829</c:v>
                      </c:pt>
                      <c:pt idx="639">
                        <c:v>4840</c:v>
                      </c:pt>
                      <c:pt idx="640">
                        <c:v>4842</c:v>
                      </c:pt>
                      <c:pt idx="641">
                        <c:v>4930</c:v>
                      </c:pt>
                      <c:pt idx="642">
                        <c:v>4939</c:v>
                      </c:pt>
                      <c:pt idx="643">
                        <c:v>4941</c:v>
                      </c:pt>
                      <c:pt idx="644">
                        <c:v>5130</c:v>
                      </c:pt>
                      <c:pt idx="645">
                        <c:v>5165</c:v>
                      </c:pt>
                      <c:pt idx="646">
                        <c:v>5230</c:v>
                      </c:pt>
                      <c:pt idx="647">
                        <c:v>5263</c:v>
                      </c:pt>
                      <c:pt idx="648">
                        <c:v>5279</c:v>
                      </c:pt>
                      <c:pt idx="649">
                        <c:v>5290</c:v>
                      </c:pt>
                      <c:pt idx="650">
                        <c:v>5312</c:v>
                      </c:pt>
                      <c:pt idx="651">
                        <c:v>5318</c:v>
                      </c:pt>
                      <c:pt idx="652">
                        <c:v>5325</c:v>
                      </c:pt>
                      <c:pt idx="653">
                        <c:v>5325</c:v>
                      </c:pt>
                      <c:pt idx="654">
                        <c:v>5375</c:v>
                      </c:pt>
                      <c:pt idx="655">
                        <c:v>5390</c:v>
                      </c:pt>
                      <c:pt idx="656">
                        <c:v>5448</c:v>
                      </c:pt>
                      <c:pt idx="657">
                        <c:v>5448</c:v>
                      </c:pt>
                      <c:pt idx="658">
                        <c:v>5448</c:v>
                      </c:pt>
                      <c:pt idx="659">
                        <c:v>5448</c:v>
                      </c:pt>
                      <c:pt idx="660">
                        <c:v>5448</c:v>
                      </c:pt>
                      <c:pt idx="661">
                        <c:v>5448</c:v>
                      </c:pt>
                      <c:pt idx="662">
                        <c:v>5459</c:v>
                      </c:pt>
                      <c:pt idx="663">
                        <c:v>5459</c:v>
                      </c:pt>
                      <c:pt idx="664">
                        <c:v>5461</c:v>
                      </c:pt>
                      <c:pt idx="665">
                        <c:v>5468</c:v>
                      </c:pt>
                      <c:pt idx="666">
                        <c:v>5468</c:v>
                      </c:pt>
                      <c:pt idx="667">
                        <c:v>5470</c:v>
                      </c:pt>
                      <c:pt idx="668">
                        <c:v>5474</c:v>
                      </c:pt>
                      <c:pt idx="669">
                        <c:v>5479</c:v>
                      </c:pt>
                      <c:pt idx="670">
                        <c:v>5481</c:v>
                      </c:pt>
                      <c:pt idx="671">
                        <c:v>5481</c:v>
                      </c:pt>
                      <c:pt idx="672">
                        <c:v>5483</c:v>
                      </c:pt>
                      <c:pt idx="673">
                        <c:v>5490</c:v>
                      </c:pt>
                      <c:pt idx="674">
                        <c:v>5496</c:v>
                      </c:pt>
                      <c:pt idx="675">
                        <c:v>5496</c:v>
                      </c:pt>
                      <c:pt idx="676">
                        <c:v>5497.5</c:v>
                      </c:pt>
                      <c:pt idx="677">
                        <c:v>5498</c:v>
                      </c:pt>
                      <c:pt idx="678">
                        <c:v>5503</c:v>
                      </c:pt>
                      <c:pt idx="679">
                        <c:v>5503</c:v>
                      </c:pt>
                      <c:pt idx="680">
                        <c:v>5505</c:v>
                      </c:pt>
                      <c:pt idx="681">
                        <c:v>5505</c:v>
                      </c:pt>
                      <c:pt idx="682">
                        <c:v>5506.5</c:v>
                      </c:pt>
                      <c:pt idx="683">
                        <c:v>5506.5</c:v>
                      </c:pt>
                      <c:pt idx="684">
                        <c:v>5512</c:v>
                      </c:pt>
                      <c:pt idx="685">
                        <c:v>5525</c:v>
                      </c:pt>
                      <c:pt idx="686">
                        <c:v>5528.5</c:v>
                      </c:pt>
                      <c:pt idx="687">
                        <c:v>5530.5</c:v>
                      </c:pt>
                      <c:pt idx="688">
                        <c:v>5536</c:v>
                      </c:pt>
                      <c:pt idx="689">
                        <c:v>5560</c:v>
                      </c:pt>
                      <c:pt idx="690">
                        <c:v>5648</c:v>
                      </c:pt>
                      <c:pt idx="691">
                        <c:v>5650</c:v>
                      </c:pt>
                      <c:pt idx="692">
                        <c:v>5760</c:v>
                      </c:pt>
                      <c:pt idx="693">
                        <c:v>6091</c:v>
                      </c:pt>
                      <c:pt idx="694">
                        <c:v>6091</c:v>
                      </c:pt>
                      <c:pt idx="695">
                        <c:v>6131</c:v>
                      </c:pt>
                      <c:pt idx="696">
                        <c:v>6151</c:v>
                      </c:pt>
                      <c:pt idx="697">
                        <c:v>6151</c:v>
                      </c:pt>
                      <c:pt idx="698">
                        <c:v>6153</c:v>
                      </c:pt>
                      <c:pt idx="699">
                        <c:v>6153</c:v>
                      </c:pt>
                      <c:pt idx="700">
                        <c:v>6156.5</c:v>
                      </c:pt>
                      <c:pt idx="701">
                        <c:v>6156.5</c:v>
                      </c:pt>
                      <c:pt idx="702">
                        <c:v>6241</c:v>
                      </c:pt>
                      <c:pt idx="703">
                        <c:v>6241</c:v>
                      </c:pt>
                      <c:pt idx="704">
                        <c:v>6241</c:v>
                      </c:pt>
                      <c:pt idx="705">
                        <c:v>6241</c:v>
                      </c:pt>
                      <c:pt idx="706">
                        <c:v>6291</c:v>
                      </c:pt>
                      <c:pt idx="707">
                        <c:v>6302</c:v>
                      </c:pt>
                      <c:pt idx="708">
                        <c:v>6361</c:v>
                      </c:pt>
                      <c:pt idx="709">
                        <c:v>6454</c:v>
                      </c:pt>
                      <c:pt idx="710">
                        <c:v>6476</c:v>
                      </c:pt>
                      <c:pt idx="711">
                        <c:v>6577</c:v>
                      </c:pt>
                      <c:pt idx="712">
                        <c:v>6577</c:v>
                      </c:pt>
                      <c:pt idx="713">
                        <c:v>6590</c:v>
                      </c:pt>
                      <c:pt idx="714">
                        <c:v>6612</c:v>
                      </c:pt>
                      <c:pt idx="715">
                        <c:v>6640</c:v>
                      </c:pt>
                      <c:pt idx="716">
                        <c:v>6656</c:v>
                      </c:pt>
                      <c:pt idx="717">
                        <c:v>6680</c:v>
                      </c:pt>
                      <c:pt idx="718">
                        <c:v>6724</c:v>
                      </c:pt>
                      <c:pt idx="719">
                        <c:v>6732</c:v>
                      </c:pt>
                      <c:pt idx="720">
                        <c:v>6741</c:v>
                      </c:pt>
                      <c:pt idx="721">
                        <c:v>6790</c:v>
                      </c:pt>
                      <c:pt idx="722">
                        <c:v>6790</c:v>
                      </c:pt>
                      <c:pt idx="723">
                        <c:v>6792</c:v>
                      </c:pt>
                      <c:pt idx="724">
                        <c:v>6792</c:v>
                      </c:pt>
                      <c:pt idx="725">
                        <c:v>6792</c:v>
                      </c:pt>
                      <c:pt idx="726">
                        <c:v>6792</c:v>
                      </c:pt>
                      <c:pt idx="727">
                        <c:v>6792</c:v>
                      </c:pt>
                      <c:pt idx="728">
                        <c:v>6792</c:v>
                      </c:pt>
                      <c:pt idx="729">
                        <c:v>6792</c:v>
                      </c:pt>
                      <c:pt idx="730">
                        <c:v>6792</c:v>
                      </c:pt>
                      <c:pt idx="731">
                        <c:v>6792</c:v>
                      </c:pt>
                      <c:pt idx="732">
                        <c:v>6792</c:v>
                      </c:pt>
                      <c:pt idx="733">
                        <c:v>6792</c:v>
                      </c:pt>
                      <c:pt idx="734">
                        <c:v>6792</c:v>
                      </c:pt>
                      <c:pt idx="735">
                        <c:v>6792</c:v>
                      </c:pt>
                      <c:pt idx="736">
                        <c:v>6792</c:v>
                      </c:pt>
                      <c:pt idx="737">
                        <c:v>6792</c:v>
                      </c:pt>
                      <c:pt idx="738">
                        <c:v>6794</c:v>
                      </c:pt>
                      <c:pt idx="739">
                        <c:v>6794</c:v>
                      </c:pt>
                      <c:pt idx="740">
                        <c:v>6794</c:v>
                      </c:pt>
                      <c:pt idx="741">
                        <c:v>6794</c:v>
                      </c:pt>
                      <c:pt idx="742">
                        <c:v>6794</c:v>
                      </c:pt>
                      <c:pt idx="743">
                        <c:v>6794</c:v>
                      </c:pt>
                      <c:pt idx="744">
                        <c:v>6794</c:v>
                      </c:pt>
                      <c:pt idx="745">
                        <c:v>6853</c:v>
                      </c:pt>
                      <c:pt idx="746">
                        <c:v>6858</c:v>
                      </c:pt>
                      <c:pt idx="747">
                        <c:v>6858</c:v>
                      </c:pt>
                      <c:pt idx="748">
                        <c:v>6858</c:v>
                      </c:pt>
                      <c:pt idx="749">
                        <c:v>6858</c:v>
                      </c:pt>
                      <c:pt idx="750">
                        <c:v>6875</c:v>
                      </c:pt>
                      <c:pt idx="751">
                        <c:v>6888</c:v>
                      </c:pt>
                      <c:pt idx="752">
                        <c:v>6913</c:v>
                      </c:pt>
                      <c:pt idx="753">
                        <c:v>6943</c:v>
                      </c:pt>
                      <c:pt idx="754">
                        <c:v>7013</c:v>
                      </c:pt>
                      <c:pt idx="755">
                        <c:v>7062</c:v>
                      </c:pt>
                      <c:pt idx="756">
                        <c:v>7121</c:v>
                      </c:pt>
                      <c:pt idx="757">
                        <c:v>7150</c:v>
                      </c:pt>
                      <c:pt idx="758">
                        <c:v>7154</c:v>
                      </c:pt>
                      <c:pt idx="759">
                        <c:v>7222</c:v>
                      </c:pt>
                      <c:pt idx="760">
                        <c:v>7270</c:v>
                      </c:pt>
                      <c:pt idx="761">
                        <c:v>7384</c:v>
                      </c:pt>
                      <c:pt idx="762">
                        <c:v>7385</c:v>
                      </c:pt>
                      <c:pt idx="763">
                        <c:v>7385</c:v>
                      </c:pt>
                      <c:pt idx="764">
                        <c:v>7431</c:v>
                      </c:pt>
                      <c:pt idx="765">
                        <c:v>7440</c:v>
                      </c:pt>
                      <c:pt idx="766">
                        <c:v>7440</c:v>
                      </c:pt>
                      <c:pt idx="767">
                        <c:v>7440</c:v>
                      </c:pt>
                      <c:pt idx="768">
                        <c:v>7440</c:v>
                      </c:pt>
                      <c:pt idx="769">
                        <c:v>7440</c:v>
                      </c:pt>
                      <c:pt idx="770">
                        <c:v>7442</c:v>
                      </c:pt>
                      <c:pt idx="771">
                        <c:v>7442</c:v>
                      </c:pt>
                      <c:pt idx="772">
                        <c:v>7442</c:v>
                      </c:pt>
                      <c:pt idx="773">
                        <c:v>7442</c:v>
                      </c:pt>
                      <c:pt idx="774">
                        <c:v>7464</c:v>
                      </c:pt>
                      <c:pt idx="775">
                        <c:v>7464</c:v>
                      </c:pt>
                      <c:pt idx="776">
                        <c:v>7488</c:v>
                      </c:pt>
                      <c:pt idx="777">
                        <c:v>7501</c:v>
                      </c:pt>
                      <c:pt idx="778">
                        <c:v>7602</c:v>
                      </c:pt>
                      <c:pt idx="779">
                        <c:v>7643</c:v>
                      </c:pt>
                      <c:pt idx="780">
                        <c:v>7648</c:v>
                      </c:pt>
                      <c:pt idx="781">
                        <c:v>7828</c:v>
                      </c:pt>
                      <c:pt idx="782">
                        <c:v>8011</c:v>
                      </c:pt>
                      <c:pt idx="783">
                        <c:v>8022</c:v>
                      </c:pt>
                      <c:pt idx="784">
                        <c:v>8090</c:v>
                      </c:pt>
                      <c:pt idx="785">
                        <c:v>8092</c:v>
                      </c:pt>
                      <c:pt idx="786">
                        <c:v>8147</c:v>
                      </c:pt>
                      <c:pt idx="787">
                        <c:v>8164</c:v>
                      </c:pt>
                      <c:pt idx="788">
                        <c:v>8189</c:v>
                      </c:pt>
                      <c:pt idx="789">
                        <c:v>8208</c:v>
                      </c:pt>
                      <c:pt idx="790">
                        <c:v>8470</c:v>
                      </c:pt>
                      <c:pt idx="791">
                        <c:v>8493</c:v>
                      </c:pt>
                      <c:pt idx="792">
                        <c:v>8685</c:v>
                      </c:pt>
                      <c:pt idx="793">
                        <c:v>8748</c:v>
                      </c:pt>
                      <c:pt idx="794">
                        <c:v>8762</c:v>
                      </c:pt>
                      <c:pt idx="795">
                        <c:v>8792</c:v>
                      </c:pt>
                      <c:pt idx="796">
                        <c:v>8795</c:v>
                      </c:pt>
                      <c:pt idx="797">
                        <c:v>8795</c:v>
                      </c:pt>
                      <c:pt idx="798">
                        <c:v>8795</c:v>
                      </c:pt>
                      <c:pt idx="799">
                        <c:v>8797</c:v>
                      </c:pt>
                      <c:pt idx="800">
                        <c:v>8797</c:v>
                      </c:pt>
                      <c:pt idx="801">
                        <c:v>8805</c:v>
                      </c:pt>
                      <c:pt idx="802">
                        <c:v>8808</c:v>
                      </c:pt>
                      <c:pt idx="803">
                        <c:v>8808</c:v>
                      </c:pt>
                      <c:pt idx="804">
                        <c:v>8808</c:v>
                      </c:pt>
                      <c:pt idx="805">
                        <c:v>8808</c:v>
                      </c:pt>
                      <c:pt idx="806">
                        <c:v>8808</c:v>
                      </c:pt>
                      <c:pt idx="807">
                        <c:v>8808</c:v>
                      </c:pt>
                      <c:pt idx="808">
                        <c:v>8808</c:v>
                      </c:pt>
                      <c:pt idx="809">
                        <c:v>8808</c:v>
                      </c:pt>
                      <c:pt idx="810">
                        <c:v>8808</c:v>
                      </c:pt>
                      <c:pt idx="811">
                        <c:v>8810</c:v>
                      </c:pt>
                      <c:pt idx="812">
                        <c:v>8836</c:v>
                      </c:pt>
                      <c:pt idx="813">
                        <c:v>8847</c:v>
                      </c:pt>
                      <c:pt idx="814">
                        <c:v>8902</c:v>
                      </c:pt>
                      <c:pt idx="815">
                        <c:v>8913</c:v>
                      </c:pt>
                      <c:pt idx="816">
                        <c:v>8913</c:v>
                      </c:pt>
                      <c:pt idx="817">
                        <c:v>8935</c:v>
                      </c:pt>
                      <c:pt idx="818">
                        <c:v>8942</c:v>
                      </c:pt>
                      <c:pt idx="819">
                        <c:v>8953</c:v>
                      </c:pt>
                      <c:pt idx="820">
                        <c:v>8953</c:v>
                      </c:pt>
                      <c:pt idx="821">
                        <c:v>8970</c:v>
                      </c:pt>
                      <c:pt idx="822">
                        <c:v>9107</c:v>
                      </c:pt>
                      <c:pt idx="823">
                        <c:v>9109</c:v>
                      </c:pt>
                      <c:pt idx="824">
                        <c:v>9120</c:v>
                      </c:pt>
                      <c:pt idx="825">
                        <c:v>9144</c:v>
                      </c:pt>
                      <c:pt idx="826">
                        <c:v>9148</c:v>
                      </c:pt>
                      <c:pt idx="827">
                        <c:v>9214</c:v>
                      </c:pt>
                      <c:pt idx="828">
                        <c:v>9291</c:v>
                      </c:pt>
                      <c:pt idx="829">
                        <c:v>9354</c:v>
                      </c:pt>
                      <c:pt idx="830">
                        <c:v>9403</c:v>
                      </c:pt>
                      <c:pt idx="831">
                        <c:v>9435</c:v>
                      </c:pt>
                      <c:pt idx="832">
                        <c:v>9435</c:v>
                      </c:pt>
                      <c:pt idx="833">
                        <c:v>9435</c:v>
                      </c:pt>
                      <c:pt idx="834">
                        <c:v>9447</c:v>
                      </c:pt>
                      <c:pt idx="835">
                        <c:v>9458</c:v>
                      </c:pt>
                      <c:pt idx="836">
                        <c:v>9464</c:v>
                      </c:pt>
                      <c:pt idx="837">
                        <c:v>9469</c:v>
                      </c:pt>
                      <c:pt idx="838">
                        <c:v>9480</c:v>
                      </c:pt>
                      <c:pt idx="839">
                        <c:v>9491</c:v>
                      </c:pt>
                      <c:pt idx="840">
                        <c:v>9541</c:v>
                      </c:pt>
                      <c:pt idx="841">
                        <c:v>9601</c:v>
                      </c:pt>
                      <c:pt idx="842">
                        <c:v>9656</c:v>
                      </c:pt>
                      <c:pt idx="843">
                        <c:v>9669</c:v>
                      </c:pt>
                      <c:pt idx="844">
                        <c:v>9691</c:v>
                      </c:pt>
                      <c:pt idx="845">
                        <c:v>9732</c:v>
                      </c:pt>
                      <c:pt idx="846">
                        <c:v>9798</c:v>
                      </c:pt>
                      <c:pt idx="847">
                        <c:v>9820</c:v>
                      </c:pt>
                      <c:pt idx="848">
                        <c:v>9825</c:v>
                      </c:pt>
                      <c:pt idx="849">
                        <c:v>10050</c:v>
                      </c:pt>
                      <c:pt idx="850">
                        <c:v>10050</c:v>
                      </c:pt>
                      <c:pt idx="851">
                        <c:v>10050</c:v>
                      </c:pt>
                      <c:pt idx="852">
                        <c:v>10097</c:v>
                      </c:pt>
                      <c:pt idx="853">
                        <c:v>10097</c:v>
                      </c:pt>
                      <c:pt idx="854">
                        <c:v>10110</c:v>
                      </c:pt>
                      <c:pt idx="855">
                        <c:v>10110</c:v>
                      </c:pt>
                      <c:pt idx="856">
                        <c:v>10110</c:v>
                      </c:pt>
                      <c:pt idx="857">
                        <c:v>10110</c:v>
                      </c:pt>
                      <c:pt idx="858">
                        <c:v>10110</c:v>
                      </c:pt>
                      <c:pt idx="859">
                        <c:v>10110</c:v>
                      </c:pt>
                      <c:pt idx="860">
                        <c:v>10119</c:v>
                      </c:pt>
                      <c:pt idx="861">
                        <c:v>10141</c:v>
                      </c:pt>
                      <c:pt idx="862">
                        <c:v>10141</c:v>
                      </c:pt>
                      <c:pt idx="863">
                        <c:v>10141</c:v>
                      </c:pt>
                      <c:pt idx="864">
                        <c:v>10141</c:v>
                      </c:pt>
                      <c:pt idx="865">
                        <c:v>10141</c:v>
                      </c:pt>
                      <c:pt idx="866">
                        <c:v>10141</c:v>
                      </c:pt>
                      <c:pt idx="867">
                        <c:v>10149</c:v>
                      </c:pt>
                      <c:pt idx="868">
                        <c:v>10149</c:v>
                      </c:pt>
                      <c:pt idx="869">
                        <c:v>10149</c:v>
                      </c:pt>
                      <c:pt idx="870">
                        <c:v>10165</c:v>
                      </c:pt>
                      <c:pt idx="871">
                        <c:v>10224</c:v>
                      </c:pt>
                      <c:pt idx="872">
                        <c:v>10308</c:v>
                      </c:pt>
                      <c:pt idx="873">
                        <c:v>10407</c:v>
                      </c:pt>
                      <c:pt idx="874">
                        <c:v>10407</c:v>
                      </c:pt>
                      <c:pt idx="875">
                        <c:v>10459</c:v>
                      </c:pt>
                      <c:pt idx="876">
                        <c:v>10472</c:v>
                      </c:pt>
                      <c:pt idx="877">
                        <c:v>10685</c:v>
                      </c:pt>
                      <c:pt idx="878">
                        <c:v>10689</c:v>
                      </c:pt>
                      <c:pt idx="879">
                        <c:v>10703</c:v>
                      </c:pt>
                      <c:pt idx="880">
                        <c:v>10703</c:v>
                      </c:pt>
                      <c:pt idx="881">
                        <c:v>10703</c:v>
                      </c:pt>
                      <c:pt idx="882">
                        <c:v>10707</c:v>
                      </c:pt>
                      <c:pt idx="883">
                        <c:v>10747</c:v>
                      </c:pt>
                      <c:pt idx="884">
                        <c:v>10747</c:v>
                      </c:pt>
                      <c:pt idx="885">
                        <c:v>10758</c:v>
                      </c:pt>
                      <c:pt idx="886">
                        <c:v>10771</c:v>
                      </c:pt>
                      <c:pt idx="887">
                        <c:v>10802</c:v>
                      </c:pt>
                      <c:pt idx="888">
                        <c:v>10804</c:v>
                      </c:pt>
                      <c:pt idx="889">
                        <c:v>10813</c:v>
                      </c:pt>
                      <c:pt idx="890">
                        <c:v>10813</c:v>
                      </c:pt>
                      <c:pt idx="891">
                        <c:v>10813</c:v>
                      </c:pt>
                      <c:pt idx="892">
                        <c:v>10813</c:v>
                      </c:pt>
                      <c:pt idx="893">
                        <c:v>10813</c:v>
                      </c:pt>
                      <c:pt idx="894">
                        <c:v>10813</c:v>
                      </c:pt>
                      <c:pt idx="895">
                        <c:v>10824</c:v>
                      </c:pt>
                      <c:pt idx="896">
                        <c:v>10824</c:v>
                      </c:pt>
                      <c:pt idx="897">
                        <c:v>10835</c:v>
                      </c:pt>
                      <c:pt idx="898">
                        <c:v>10835</c:v>
                      </c:pt>
                      <c:pt idx="899">
                        <c:v>10859</c:v>
                      </c:pt>
                      <c:pt idx="900">
                        <c:v>10868</c:v>
                      </c:pt>
                      <c:pt idx="901">
                        <c:v>10868</c:v>
                      </c:pt>
                      <c:pt idx="902">
                        <c:v>10868</c:v>
                      </c:pt>
                      <c:pt idx="903">
                        <c:v>10868</c:v>
                      </c:pt>
                      <c:pt idx="904">
                        <c:v>10873.5</c:v>
                      </c:pt>
                      <c:pt idx="905">
                        <c:v>10873.5</c:v>
                      </c:pt>
                      <c:pt idx="906">
                        <c:v>10877.5</c:v>
                      </c:pt>
                      <c:pt idx="907">
                        <c:v>10886.5</c:v>
                      </c:pt>
                      <c:pt idx="908">
                        <c:v>10886.5</c:v>
                      </c:pt>
                      <c:pt idx="909">
                        <c:v>10903</c:v>
                      </c:pt>
                      <c:pt idx="910">
                        <c:v>10905</c:v>
                      </c:pt>
                      <c:pt idx="911">
                        <c:v>10905</c:v>
                      </c:pt>
                      <c:pt idx="912">
                        <c:v>10947</c:v>
                      </c:pt>
                      <c:pt idx="913">
                        <c:v>10947</c:v>
                      </c:pt>
                      <c:pt idx="914">
                        <c:v>10947</c:v>
                      </c:pt>
                      <c:pt idx="915">
                        <c:v>10958</c:v>
                      </c:pt>
                      <c:pt idx="916">
                        <c:v>10958</c:v>
                      </c:pt>
                      <c:pt idx="917">
                        <c:v>10958</c:v>
                      </c:pt>
                      <c:pt idx="918">
                        <c:v>11030</c:v>
                      </c:pt>
                      <c:pt idx="919">
                        <c:v>11035</c:v>
                      </c:pt>
                      <c:pt idx="920">
                        <c:v>11035</c:v>
                      </c:pt>
                      <c:pt idx="921">
                        <c:v>11037</c:v>
                      </c:pt>
                      <c:pt idx="922">
                        <c:v>11037</c:v>
                      </c:pt>
                      <c:pt idx="923">
                        <c:v>11037</c:v>
                      </c:pt>
                      <c:pt idx="924">
                        <c:v>11298</c:v>
                      </c:pt>
                      <c:pt idx="925">
                        <c:v>11329</c:v>
                      </c:pt>
                      <c:pt idx="926">
                        <c:v>11329</c:v>
                      </c:pt>
                      <c:pt idx="927">
                        <c:v>11342</c:v>
                      </c:pt>
                      <c:pt idx="928">
                        <c:v>11397</c:v>
                      </c:pt>
                      <c:pt idx="929">
                        <c:v>11397</c:v>
                      </c:pt>
                      <c:pt idx="930">
                        <c:v>11397</c:v>
                      </c:pt>
                      <c:pt idx="931">
                        <c:v>11397</c:v>
                      </c:pt>
                      <c:pt idx="932">
                        <c:v>11397</c:v>
                      </c:pt>
                      <c:pt idx="933">
                        <c:v>11408</c:v>
                      </c:pt>
                      <c:pt idx="934">
                        <c:v>11413.5</c:v>
                      </c:pt>
                      <c:pt idx="935">
                        <c:v>11413.5</c:v>
                      </c:pt>
                      <c:pt idx="936">
                        <c:v>11430</c:v>
                      </c:pt>
                      <c:pt idx="937">
                        <c:v>11436</c:v>
                      </c:pt>
                      <c:pt idx="938">
                        <c:v>11436</c:v>
                      </c:pt>
                      <c:pt idx="939">
                        <c:v>11454</c:v>
                      </c:pt>
                      <c:pt idx="940">
                        <c:v>11454</c:v>
                      </c:pt>
                      <c:pt idx="941">
                        <c:v>11454</c:v>
                      </c:pt>
                      <c:pt idx="942">
                        <c:v>11454</c:v>
                      </c:pt>
                      <c:pt idx="943">
                        <c:v>11460</c:v>
                      </c:pt>
                      <c:pt idx="944">
                        <c:v>11460</c:v>
                      </c:pt>
                      <c:pt idx="945">
                        <c:v>11470.5</c:v>
                      </c:pt>
                      <c:pt idx="946">
                        <c:v>11470.5</c:v>
                      </c:pt>
                      <c:pt idx="947">
                        <c:v>11474</c:v>
                      </c:pt>
                      <c:pt idx="948">
                        <c:v>11474</c:v>
                      </c:pt>
                      <c:pt idx="949">
                        <c:v>11474</c:v>
                      </c:pt>
                      <c:pt idx="950">
                        <c:v>11487</c:v>
                      </c:pt>
                      <c:pt idx="951">
                        <c:v>11487</c:v>
                      </c:pt>
                      <c:pt idx="952">
                        <c:v>11487</c:v>
                      </c:pt>
                      <c:pt idx="953">
                        <c:v>11496</c:v>
                      </c:pt>
                      <c:pt idx="954">
                        <c:v>11509</c:v>
                      </c:pt>
                      <c:pt idx="955">
                        <c:v>11509</c:v>
                      </c:pt>
                      <c:pt idx="956">
                        <c:v>11509</c:v>
                      </c:pt>
                      <c:pt idx="957">
                        <c:v>11509</c:v>
                      </c:pt>
                      <c:pt idx="958">
                        <c:v>11509</c:v>
                      </c:pt>
                      <c:pt idx="959">
                        <c:v>11572</c:v>
                      </c:pt>
                      <c:pt idx="960">
                        <c:v>11641</c:v>
                      </c:pt>
                      <c:pt idx="961">
                        <c:v>11660</c:v>
                      </c:pt>
                      <c:pt idx="962">
                        <c:v>11707</c:v>
                      </c:pt>
                      <c:pt idx="963">
                        <c:v>11781</c:v>
                      </c:pt>
                      <c:pt idx="964">
                        <c:v>11959</c:v>
                      </c:pt>
                      <c:pt idx="965">
                        <c:v>11979</c:v>
                      </c:pt>
                      <c:pt idx="966">
                        <c:v>12064</c:v>
                      </c:pt>
                      <c:pt idx="967">
                        <c:v>12069</c:v>
                      </c:pt>
                      <c:pt idx="968">
                        <c:v>12104</c:v>
                      </c:pt>
                      <c:pt idx="969">
                        <c:v>12119</c:v>
                      </c:pt>
                      <c:pt idx="970">
                        <c:v>12159</c:v>
                      </c:pt>
                      <c:pt idx="971">
                        <c:v>12159</c:v>
                      </c:pt>
                      <c:pt idx="972">
                        <c:v>12159</c:v>
                      </c:pt>
                      <c:pt idx="973">
                        <c:v>12159</c:v>
                      </c:pt>
                      <c:pt idx="974">
                        <c:v>12159</c:v>
                      </c:pt>
                      <c:pt idx="975">
                        <c:v>12159</c:v>
                      </c:pt>
                      <c:pt idx="976">
                        <c:v>12168</c:v>
                      </c:pt>
                      <c:pt idx="977">
                        <c:v>12194</c:v>
                      </c:pt>
                      <c:pt idx="978">
                        <c:v>12200</c:v>
                      </c:pt>
                      <c:pt idx="979">
                        <c:v>12209</c:v>
                      </c:pt>
                      <c:pt idx="980">
                        <c:v>12258</c:v>
                      </c:pt>
                      <c:pt idx="981">
                        <c:v>12258</c:v>
                      </c:pt>
                      <c:pt idx="982">
                        <c:v>12258</c:v>
                      </c:pt>
                      <c:pt idx="983">
                        <c:v>12258</c:v>
                      </c:pt>
                      <c:pt idx="984">
                        <c:v>12258</c:v>
                      </c:pt>
                      <c:pt idx="985">
                        <c:v>12258</c:v>
                      </c:pt>
                      <c:pt idx="986">
                        <c:v>12259</c:v>
                      </c:pt>
                      <c:pt idx="987">
                        <c:v>12264</c:v>
                      </c:pt>
                      <c:pt idx="988">
                        <c:v>12334</c:v>
                      </c:pt>
                      <c:pt idx="989">
                        <c:v>12537</c:v>
                      </c:pt>
                      <c:pt idx="990">
                        <c:v>12574</c:v>
                      </c:pt>
                      <c:pt idx="991">
                        <c:v>12589</c:v>
                      </c:pt>
                      <c:pt idx="992">
                        <c:v>12730</c:v>
                      </c:pt>
                      <c:pt idx="993">
                        <c:v>12743</c:v>
                      </c:pt>
                      <c:pt idx="994">
                        <c:v>12807</c:v>
                      </c:pt>
                      <c:pt idx="995">
                        <c:v>12809</c:v>
                      </c:pt>
                      <c:pt idx="996">
                        <c:v>12809</c:v>
                      </c:pt>
                      <c:pt idx="997">
                        <c:v>12809</c:v>
                      </c:pt>
                      <c:pt idx="998">
                        <c:v>12809</c:v>
                      </c:pt>
                      <c:pt idx="999">
                        <c:v>13070</c:v>
                      </c:pt>
                      <c:pt idx="1000">
                        <c:v>13127</c:v>
                      </c:pt>
                      <c:pt idx="1001">
                        <c:v>13149</c:v>
                      </c:pt>
                      <c:pt idx="1002">
                        <c:v>13193</c:v>
                      </c:pt>
                      <c:pt idx="1003">
                        <c:v>13296</c:v>
                      </c:pt>
                      <c:pt idx="1004">
                        <c:v>13340</c:v>
                      </c:pt>
                      <c:pt idx="1005">
                        <c:v>13413</c:v>
                      </c:pt>
                      <c:pt idx="1006">
                        <c:v>13424</c:v>
                      </c:pt>
                      <c:pt idx="1007">
                        <c:v>13459</c:v>
                      </c:pt>
                      <c:pt idx="1008">
                        <c:v>13467</c:v>
                      </c:pt>
                      <c:pt idx="1009">
                        <c:v>13514</c:v>
                      </c:pt>
                      <c:pt idx="1010">
                        <c:v>13514</c:v>
                      </c:pt>
                      <c:pt idx="1011">
                        <c:v>13514</c:v>
                      </c:pt>
                      <c:pt idx="1012">
                        <c:v>13514</c:v>
                      </c:pt>
                      <c:pt idx="1013">
                        <c:v>13514</c:v>
                      </c:pt>
                      <c:pt idx="1014">
                        <c:v>13514</c:v>
                      </c:pt>
                      <c:pt idx="1015">
                        <c:v>13531</c:v>
                      </c:pt>
                      <c:pt idx="1016">
                        <c:v>13602</c:v>
                      </c:pt>
                      <c:pt idx="1017">
                        <c:v>13613</c:v>
                      </c:pt>
                      <c:pt idx="1018">
                        <c:v>13624</c:v>
                      </c:pt>
                      <c:pt idx="1019">
                        <c:v>13626</c:v>
                      </c:pt>
                      <c:pt idx="1020">
                        <c:v>13747</c:v>
                      </c:pt>
                      <c:pt idx="1021">
                        <c:v>13948</c:v>
                      </c:pt>
                      <c:pt idx="1022">
                        <c:v>13951</c:v>
                      </c:pt>
                      <c:pt idx="1023">
                        <c:v>14014</c:v>
                      </c:pt>
                      <c:pt idx="1024">
                        <c:v>14146</c:v>
                      </c:pt>
                      <c:pt idx="1025">
                        <c:v>14186</c:v>
                      </c:pt>
                      <c:pt idx="1026">
                        <c:v>14186</c:v>
                      </c:pt>
                      <c:pt idx="1027">
                        <c:v>14296</c:v>
                      </c:pt>
                      <c:pt idx="1028">
                        <c:v>14403</c:v>
                      </c:pt>
                      <c:pt idx="1029">
                        <c:v>14447</c:v>
                      </c:pt>
                      <c:pt idx="1030">
                        <c:v>14498</c:v>
                      </c:pt>
                      <c:pt idx="1031">
                        <c:v>14544</c:v>
                      </c:pt>
                      <c:pt idx="1032">
                        <c:v>14713</c:v>
                      </c:pt>
                      <c:pt idx="1033">
                        <c:v>14713</c:v>
                      </c:pt>
                      <c:pt idx="1034">
                        <c:v>14713</c:v>
                      </c:pt>
                      <c:pt idx="1035">
                        <c:v>14741</c:v>
                      </c:pt>
                      <c:pt idx="1036">
                        <c:v>14825</c:v>
                      </c:pt>
                      <c:pt idx="1037">
                        <c:v>14825</c:v>
                      </c:pt>
                      <c:pt idx="1038">
                        <c:v>14825</c:v>
                      </c:pt>
                      <c:pt idx="1039">
                        <c:v>14825</c:v>
                      </c:pt>
                      <c:pt idx="1040">
                        <c:v>14825</c:v>
                      </c:pt>
                      <c:pt idx="1041">
                        <c:v>14836</c:v>
                      </c:pt>
                      <c:pt idx="1042">
                        <c:v>14836</c:v>
                      </c:pt>
                      <c:pt idx="1043">
                        <c:v>14836</c:v>
                      </c:pt>
                      <c:pt idx="1044">
                        <c:v>14853</c:v>
                      </c:pt>
                      <c:pt idx="1045">
                        <c:v>14897</c:v>
                      </c:pt>
                      <c:pt idx="1046">
                        <c:v>14913</c:v>
                      </c:pt>
                      <c:pt idx="1047">
                        <c:v>14932</c:v>
                      </c:pt>
                      <c:pt idx="1048">
                        <c:v>14935</c:v>
                      </c:pt>
                      <c:pt idx="1049">
                        <c:v>14941</c:v>
                      </c:pt>
                      <c:pt idx="1050">
                        <c:v>14951.5</c:v>
                      </c:pt>
                      <c:pt idx="1051">
                        <c:v>14951.5</c:v>
                      </c:pt>
                      <c:pt idx="1052">
                        <c:v>14968</c:v>
                      </c:pt>
                      <c:pt idx="1053">
                        <c:v>14974</c:v>
                      </c:pt>
                      <c:pt idx="1054">
                        <c:v>14981</c:v>
                      </c:pt>
                      <c:pt idx="1055">
                        <c:v>14981</c:v>
                      </c:pt>
                      <c:pt idx="1056">
                        <c:v>14981</c:v>
                      </c:pt>
                      <c:pt idx="1057">
                        <c:v>15031</c:v>
                      </c:pt>
                      <c:pt idx="1058">
                        <c:v>15031</c:v>
                      </c:pt>
                      <c:pt idx="1059">
                        <c:v>15064</c:v>
                      </c:pt>
                      <c:pt idx="1060">
                        <c:v>15069</c:v>
                      </c:pt>
                      <c:pt idx="1061">
                        <c:v>15249</c:v>
                      </c:pt>
                      <c:pt idx="1062">
                        <c:v>15249</c:v>
                      </c:pt>
                      <c:pt idx="1063">
                        <c:v>15249</c:v>
                      </c:pt>
                      <c:pt idx="1064">
                        <c:v>15295</c:v>
                      </c:pt>
                      <c:pt idx="1065">
                        <c:v>15330</c:v>
                      </c:pt>
                      <c:pt idx="1066">
                        <c:v>15420</c:v>
                      </c:pt>
                      <c:pt idx="1067">
                        <c:v>15464</c:v>
                      </c:pt>
                      <c:pt idx="1068">
                        <c:v>15472</c:v>
                      </c:pt>
                      <c:pt idx="1069">
                        <c:v>15497</c:v>
                      </c:pt>
                      <c:pt idx="1070">
                        <c:v>15499</c:v>
                      </c:pt>
                      <c:pt idx="1071">
                        <c:v>15508</c:v>
                      </c:pt>
                      <c:pt idx="1072">
                        <c:v>15508</c:v>
                      </c:pt>
                      <c:pt idx="1073">
                        <c:v>15525</c:v>
                      </c:pt>
                      <c:pt idx="1074">
                        <c:v>15591</c:v>
                      </c:pt>
                      <c:pt idx="1075">
                        <c:v>15613</c:v>
                      </c:pt>
                      <c:pt idx="1076">
                        <c:v>15613</c:v>
                      </c:pt>
                      <c:pt idx="1077">
                        <c:v>15618</c:v>
                      </c:pt>
                      <c:pt idx="1078">
                        <c:v>15631</c:v>
                      </c:pt>
                      <c:pt idx="1079">
                        <c:v>15635</c:v>
                      </c:pt>
                      <c:pt idx="1080">
                        <c:v>15637</c:v>
                      </c:pt>
                      <c:pt idx="1081">
                        <c:v>15646</c:v>
                      </c:pt>
                      <c:pt idx="1082">
                        <c:v>15675</c:v>
                      </c:pt>
                      <c:pt idx="1083">
                        <c:v>15675</c:v>
                      </c:pt>
                      <c:pt idx="1084">
                        <c:v>15675</c:v>
                      </c:pt>
                      <c:pt idx="1085">
                        <c:v>15675</c:v>
                      </c:pt>
                      <c:pt idx="1086">
                        <c:v>15686</c:v>
                      </c:pt>
                      <c:pt idx="1087">
                        <c:v>15729</c:v>
                      </c:pt>
                      <c:pt idx="1088">
                        <c:v>15738</c:v>
                      </c:pt>
                      <c:pt idx="1089">
                        <c:v>15741</c:v>
                      </c:pt>
                      <c:pt idx="1090">
                        <c:v>15785</c:v>
                      </c:pt>
                      <c:pt idx="1091">
                        <c:v>15793</c:v>
                      </c:pt>
                      <c:pt idx="1092">
                        <c:v>15798</c:v>
                      </c:pt>
                      <c:pt idx="1093">
                        <c:v>16013</c:v>
                      </c:pt>
                      <c:pt idx="1094">
                        <c:v>16172</c:v>
                      </c:pt>
                      <c:pt idx="1095">
                        <c:v>16219</c:v>
                      </c:pt>
                      <c:pt idx="1096">
                        <c:v>16221</c:v>
                      </c:pt>
                      <c:pt idx="1097">
                        <c:v>16230</c:v>
                      </c:pt>
                      <c:pt idx="1098">
                        <c:v>16230</c:v>
                      </c:pt>
                      <c:pt idx="1099">
                        <c:v>16230</c:v>
                      </c:pt>
                      <c:pt idx="1100">
                        <c:v>16241</c:v>
                      </c:pt>
                      <c:pt idx="1101">
                        <c:v>16247</c:v>
                      </c:pt>
                      <c:pt idx="1102">
                        <c:v>16247</c:v>
                      </c:pt>
                      <c:pt idx="1103">
                        <c:v>16292</c:v>
                      </c:pt>
                      <c:pt idx="1104">
                        <c:v>16296</c:v>
                      </c:pt>
                      <c:pt idx="1105">
                        <c:v>16301</c:v>
                      </c:pt>
                      <c:pt idx="1106">
                        <c:v>16329</c:v>
                      </c:pt>
                      <c:pt idx="1107">
                        <c:v>16331</c:v>
                      </c:pt>
                      <c:pt idx="1108">
                        <c:v>16434</c:v>
                      </c:pt>
                      <c:pt idx="1109">
                        <c:v>16471</c:v>
                      </c:pt>
                      <c:pt idx="1110">
                        <c:v>16471</c:v>
                      </c:pt>
                      <c:pt idx="1111">
                        <c:v>16654</c:v>
                      </c:pt>
                      <c:pt idx="1112">
                        <c:v>16753</c:v>
                      </c:pt>
                      <c:pt idx="1113">
                        <c:v>16753</c:v>
                      </c:pt>
                      <c:pt idx="1114">
                        <c:v>16753</c:v>
                      </c:pt>
                      <c:pt idx="1115">
                        <c:v>16753</c:v>
                      </c:pt>
                      <c:pt idx="1116">
                        <c:v>16753</c:v>
                      </c:pt>
                      <c:pt idx="1117">
                        <c:v>16753</c:v>
                      </c:pt>
                      <c:pt idx="1118">
                        <c:v>16783</c:v>
                      </c:pt>
                      <c:pt idx="1119">
                        <c:v>16792</c:v>
                      </c:pt>
                      <c:pt idx="1120">
                        <c:v>16852</c:v>
                      </c:pt>
                      <c:pt idx="1121">
                        <c:v>16852</c:v>
                      </c:pt>
                      <c:pt idx="1122">
                        <c:v>16858</c:v>
                      </c:pt>
                      <c:pt idx="1123">
                        <c:v>16869</c:v>
                      </c:pt>
                      <c:pt idx="1124">
                        <c:v>16902</c:v>
                      </c:pt>
                      <c:pt idx="1125">
                        <c:v>16968</c:v>
                      </c:pt>
                      <c:pt idx="1126">
                        <c:v>16970</c:v>
                      </c:pt>
                      <c:pt idx="1127">
                        <c:v>17038</c:v>
                      </c:pt>
                      <c:pt idx="1128">
                        <c:v>17080</c:v>
                      </c:pt>
                      <c:pt idx="1129">
                        <c:v>17089</c:v>
                      </c:pt>
                      <c:pt idx="1130">
                        <c:v>17089</c:v>
                      </c:pt>
                      <c:pt idx="1131">
                        <c:v>17089</c:v>
                      </c:pt>
                      <c:pt idx="1132">
                        <c:v>17089</c:v>
                      </c:pt>
                      <c:pt idx="1133">
                        <c:v>17089</c:v>
                      </c:pt>
                      <c:pt idx="1134">
                        <c:v>17089</c:v>
                      </c:pt>
                      <c:pt idx="1135">
                        <c:v>17104</c:v>
                      </c:pt>
                      <c:pt idx="1136">
                        <c:v>17115</c:v>
                      </c:pt>
                      <c:pt idx="1137">
                        <c:v>17194</c:v>
                      </c:pt>
                      <c:pt idx="1138">
                        <c:v>17251</c:v>
                      </c:pt>
                      <c:pt idx="1139">
                        <c:v>17299</c:v>
                      </c:pt>
                      <c:pt idx="1140">
                        <c:v>17310</c:v>
                      </c:pt>
                      <c:pt idx="1141">
                        <c:v>17348</c:v>
                      </c:pt>
                      <c:pt idx="1142">
                        <c:v>17376</c:v>
                      </c:pt>
                      <c:pt idx="1143">
                        <c:v>17501</c:v>
                      </c:pt>
                      <c:pt idx="1144">
                        <c:v>17534</c:v>
                      </c:pt>
                      <c:pt idx="1145">
                        <c:v>17537</c:v>
                      </c:pt>
                      <c:pt idx="1146">
                        <c:v>17537</c:v>
                      </c:pt>
                      <c:pt idx="1147">
                        <c:v>17537</c:v>
                      </c:pt>
                      <c:pt idx="1148">
                        <c:v>17537</c:v>
                      </c:pt>
                      <c:pt idx="1149">
                        <c:v>17537</c:v>
                      </c:pt>
                      <c:pt idx="1150">
                        <c:v>17537</c:v>
                      </c:pt>
                      <c:pt idx="1151">
                        <c:v>17537</c:v>
                      </c:pt>
                      <c:pt idx="1152">
                        <c:v>17537</c:v>
                      </c:pt>
                      <c:pt idx="1153">
                        <c:v>17631</c:v>
                      </c:pt>
                      <c:pt idx="1154">
                        <c:v>17640</c:v>
                      </c:pt>
                      <c:pt idx="1155">
                        <c:v>17681</c:v>
                      </c:pt>
                      <c:pt idx="1156">
                        <c:v>17734</c:v>
                      </c:pt>
                      <c:pt idx="1157">
                        <c:v>17754</c:v>
                      </c:pt>
                      <c:pt idx="1158">
                        <c:v>17820</c:v>
                      </c:pt>
                      <c:pt idx="1159">
                        <c:v>17844</c:v>
                      </c:pt>
                      <c:pt idx="1160">
                        <c:v>17914</c:v>
                      </c:pt>
                      <c:pt idx="1161">
                        <c:v>17914</c:v>
                      </c:pt>
                      <c:pt idx="1162">
                        <c:v>18002</c:v>
                      </c:pt>
                      <c:pt idx="1163">
                        <c:v>18002</c:v>
                      </c:pt>
                      <c:pt idx="1164">
                        <c:v>18002</c:v>
                      </c:pt>
                      <c:pt idx="1165">
                        <c:v>18051</c:v>
                      </c:pt>
                      <c:pt idx="1166">
                        <c:v>18070</c:v>
                      </c:pt>
                      <c:pt idx="1167">
                        <c:v>18075</c:v>
                      </c:pt>
                      <c:pt idx="1168">
                        <c:v>18086</c:v>
                      </c:pt>
                      <c:pt idx="1169">
                        <c:v>18108</c:v>
                      </c:pt>
                      <c:pt idx="1170">
                        <c:v>18108</c:v>
                      </c:pt>
                      <c:pt idx="1171">
                        <c:v>18130</c:v>
                      </c:pt>
                      <c:pt idx="1172">
                        <c:v>18130</c:v>
                      </c:pt>
                      <c:pt idx="1173">
                        <c:v>18180</c:v>
                      </c:pt>
                      <c:pt idx="1174">
                        <c:v>18182</c:v>
                      </c:pt>
                      <c:pt idx="1175">
                        <c:v>18272</c:v>
                      </c:pt>
                      <c:pt idx="1176">
                        <c:v>18279</c:v>
                      </c:pt>
                      <c:pt idx="1177">
                        <c:v>18330</c:v>
                      </c:pt>
                      <c:pt idx="1178">
                        <c:v>18338</c:v>
                      </c:pt>
                      <c:pt idx="1179">
                        <c:v>18347</c:v>
                      </c:pt>
                      <c:pt idx="1180">
                        <c:v>18349</c:v>
                      </c:pt>
                      <c:pt idx="1181">
                        <c:v>18471.5</c:v>
                      </c:pt>
                      <c:pt idx="1182">
                        <c:v>18549</c:v>
                      </c:pt>
                      <c:pt idx="1183">
                        <c:v>18587</c:v>
                      </c:pt>
                      <c:pt idx="1184">
                        <c:v>18587</c:v>
                      </c:pt>
                      <c:pt idx="1185">
                        <c:v>18636.5</c:v>
                      </c:pt>
                      <c:pt idx="1186">
                        <c:v>18636.5</c:v>
                      </c:pt>
                      <c:pt idx="1187">
                        <c:v>18660.5</c:v>
                      </c:pt>
                      <c:pt idx="1188">
                        <c:v>18660.5</c:v>
                      </c:pt>
                      <c:pt idx="1189">
                        <c:v>18682.5</c:v>
                      </c:pt>
                      <c:pt idx="1190">
                        <c:v>18682.5</c:v>
                      </c:pt>
                      <c:pt idx="1191">
                        <c:v>18695</c:v>
                      </c:pt>
                      <c:pt idx="1192">
                        <c:v>18695</c:v>
                      </c:pt>
                      <c:pt idx="1193">
                        <c:v>18780</c:v>
                      </c:pt>
                      <c:pt idx="1194">
                        <c:v>18826</c:v>
                      </c:pt>
                      <c:pt idx="1195">
                        <c:v>18826</c:v>
                      </c:pt>
                      <c:pt idx="1196">
                        <c:v>18826</c:v>
                      </c:pt>
                      <c:pt idx="1197">
                        <c:v>18826</c:v>
                      </c:pt>
                      <c:pt idx="1198">
                        <c:v>18878</c:v>
                      </c:pt>
                      <c:pt idx="1199">
                        <c:v>18934</c:v>
                      </c:pt>
                      <c:pt idx="1200">
                        <c:v>19045</c:v>
                      </c:pt>
                      <c:pt idx="1201">
                        <c:v>19353</c:v>
                      </c:pt>
                      <c:pt idx="1202">
                        <c:v>19353</c:v>
                      </c:pt>
                      <c:pt idx="1203">
                        <c:v>19416</c:v>
                      </c:pt>
                      <c:pt idx="1204">
                        <c:v>19436</c:v>
                      </c:pt>
                      <c:pt idx="1205">
                        <c:v>19451</c:v>
                      </c:pt>
                      <c:pt idx="1206">
                        <c:v>19597</c:v>
                      </c:pt>
                      <c:pt idx="1207">
                        <c:v>19597</c:v>
                      </c:pt>
                      <c:pt idx="1208">
                        <c:v>19597</c:v>
                      </c:pt>
                      <c:pt idx="1209">
                        <c:v>19597</c:v>
                      </c:pt>
                      <c:pt idx="1210">
                        <c:v>19638</c:v>
                      </c:pt>
                      <c:pt idx="1211">
                        <c:v>19671</c:v>
                      </c:pt>
                      <c:pt idx="1212">
                        <c:v>19693</c:v>
                      </c:pt>
                      <c:pt idx="1213">
                        <c:v>19712</c:v>
                      </c:pt>
                      <c:pt idx="1214">
                        <c:v>19712</c:v>
                      </c:pt>
                      <c:pt idx="1215">
                        <c:v>19712</c:v>
                      </c:pt>
                      <c:pt idx="1216">
                        <c:v>19955</c:v>
                      </c:pt>
                      <c:pt idx="1217">
                        <c:v>19955</c:v>
                      </c:pt>
                      <c:pt idx="1218">
                        <c:v>19957</c:v>
                      </c:pt>
                      <c:pt idx="1219">
                        <c:v>19957</c:v>
                      </c:pt>
                      <c:pt idx="1220">
                        <c:v>20043</c:v>
                      </c:pt>
                      <c:pt idx="1221">
                        <c:v>20043</c:v>
                      </c:pt>
                      <c:pt idx="1222">
                        <c:v>20043</c:v>
                      </c:pt>
                      <c:pt idx="1223">
                        <c:v>20079</c:v>
                      </c:pt>
                      <c:pt idx="1224">
                        <c:v>20081</c:v>
                      </c:pt>
                      <c:pt idx="1225">
                        <c:v>20099</c:v>
                      </c:pt>
                      <c:pt idx="1226">
                        <c:v>20112</c:v>
                      </c:pt>
                      <c:pt idx="1227">
                        <c:v>20114</c:v>
                      </c:pt>
                      <c:pt idx="1228">
                        <c:v>20123</c:v>
                      </c:pt>
                      <c:pt idx="1229">
                        <c:v>20123</c:v>
                      </c:pt>
                      <c:pt idx="1230">
                        <c:v>20132</c:v>
                      </c:pt>
                      <c:pt idx="1231">
                        <c:v>20145</c:v>
                      </c:pt>
                      <c:pt idx="1232">
                        <c:v>20154</c:v>
                      </c:pt>
                      <c:pt idx="1233">
                        <c:v>20263.5</c:v>
                      </c:pt>
                      <c:pt idx="1234">
                        <c:v>20313</c:v>
                      </c:pt>
                      <c:pt idx="1235">
                        <c:v>20313</c:v>
                      </c:pt>
                      <c:pt idx="1236">
                        <c:v>20315</c:v>
                      </c:pt>
                      <c:pt idx="1237">
                        <c:v>20315</c:v>
                      </c:pt>
                      <c:pt idx="1238">
                        <c:v>20315</c:v>
                      </c:pt>
                      <c:pt idx="1239">
                        <c:v>20362</c:v>
                      </c:pt>
                      <c:pt idx="1240">
                        <c:v>20362</c:v>
                      </c:pt>
                      <c:pt idx="1241">
                        <c:v>20362</c:v>
                      </c:pt>
                      <c:pt idx="1242">
                        <c:v>20504</c:v>
                      </c:pt>
                      <c:pt idx="1243">
                        <c:v>20688</c:v>
                      </c:pt>
                      <c:pt idx="1244">
                        <c:v>20820</c:v>
                      </c:pt>
                      <c:pt idx="1245">
                        <c:v>21066</c:v>
                      </c:pt>
                      <c:pt idx="1246">
                        <c:v>21333</c:v>
                      </c:pt>
                      <c:pt idx="1247">
                        <c:v>21334</c:v>
                      </c:pt>
                      <c:pt idx="1248">
                        <c:v>21334</c:v>
                      </c:pt>
                      <c:pt idx="1249">
                        <c:v>21428</c:v>
                      </c:pt>
                      <c:pt idx="1250">
                        <c:v>21429.5</c:v>
                      </c:pt>
                      <c:pt idx="1251">
                        <c:v>21494</c:v>
                      </c:pt>
                      <c:pt idx="1252">
                        <c:v>21494</c:v>
                      </c:pt>
                      <c:pt idx="1253">
                        <c:v>21494</c:v>
                      </c:pt>
                      <c:pt idx="1254">
                        <c:v>21494</c:v>
                      </c:pt>
                      <c:pt idx="1255">
                        <c:v>21513</c:v>
                      </c:pt>
                      <c:pt idx="1256">
                        <c:v>21556.5</c:v>
                      </c:pt>
                      <c:pt idx="1257">
                        <c:v>21667</c:v>
                      </c:pt>
                      <c:pt idx="1258">
                        <c:v>21731</c:v>
                      </c:pt>
                      <c:pt idx="1259">
                        <c:v>22002.5</c:v>
                      </c:pt>
                      <c:pt idx="1260">
                        <c:v>22104</c:v>
                      </c:pt>
                      <c:pt idx="1261">
                        <c:v>22123.5</c:v>
                      </c:pt>
                      <c:pt idx="1262">
                        <c:v>22169.5</c:v>
                      </c:pt>
                      <c:pt idx="1263">
                        <c:v>22177</c:v>
                      </c:pt>
                      <c:pt idx="1264">
                        <c:v>22184.5</c:v>
                      </c:pt>
                      <c:pt idx="1265">
                        <c:v>22184.5</c:v>
                      </c:pt>
                      <c:pt idx="1266">
                        <c:v>22226.5</c:v>
                      </c:pt>
                      <c:pt idx="1267">
                        <c:v>22254</c:v>
                      </c:pt>
                      <c:pt idx="1268">
                        <c:v>22323.5</c:v>
                      </c:pt>
                      <c:pt idx="1269">
                        <c:v>22338.5</c:v>
                      </c:pt>
                      <c:pt idx="1270">
                        <c:v>22367.5</c:v>
                      </c:pt>
                      <c:pt idx="1271">
                        <c:v>22368</c:v>
                      </c:pt>
                      <c:pt idx="1272">
                        <c:v>22386</c:v>
                      </c:pt>
                      <c:pt idx="1273">
                        <c:v>22388</c:v>
                      </c:pt>
                      <c:pt idx="1274">
                        <c:v>22419</c:v>
                      </c:pt>
                      <c:pt idx="1275">
                        <c:v>22618</c:v>
                      </c:pt>
                      <c:pt idx="1276">
                        <c:v>22624</c:v>
                      </c:pt>
                      <c:pt idx="1277">
                        <c:v>22743</c:v>
                      </c:pt>
                      <c:pt idx="1278">
                        <c:v>23079</c:v>
                      </c:pt>
                      <c:pt idx="1279">
                        <c:v>23579</c:v>
                      </c:pt>
                      <c:pt idx="1280">
                        <c:v>23595</c:v>
                      </c:pt>
                      <c:pt idx="1281">
                        <c:v>23597</c:v>
                      </c:pt>
                      <c:pt idx="1282">
                        <c:v>24045</c:v>
                      </c:pt>
                      <c:pt idx="1283">
                        <c:v>24045</c:v>
                      </c:pt>
                      <c:pt idx="1284">
                        <c:v>24158</c:v>
                      </c:pt>
                      <c:pt idx="1285">
                        <c:v>24176.5</c:v>
                      </c:pt>
                      <c:pt idx="1286">
                        <c:v>24218.5</c:v>
                      </c:pt>
                      <c:pt idx="1287">
                        <c:v>24264.5</c:v>
                      </c:pt>
                      <c:pt idx="1288">
                        <c:v>24281</c:v>
                      </c:pt>
                      <c:pt idx="1289">
                        <c:v>24342</c:v>
                      </c:pt>
                      <c:pt idx="1290">
                        <c:v>24410</c:v>
                      </c:pt>
                      <c:pt idx="1291">
                        <c:v>24741</c:v>
                      </c:pt>
                      <c:pt idx="1292">
                        <c:v>24977</c:v>
                      </c:pt>
                      <c:pt idx="1293">
                        <c:v>25435</c:v>
                      </c:pt>
                      <c:pt idx="1294">
                        <c:v>25506</c:v>
                      </c:pt>
                      <c:pt idx="1295">
                        <c:v>25517</c:v>
                      </c:pt>
                      <c:pt idx="1296">
                        <c:v>25587</c:v>
                      </c:pt>
                      <c:pt idx="1297">
                        <c:v>25987</c:v>
                      </c:pt>
                      <c:pt idx="1298">
                        <c:v>26303</c:v>
                      </c:pt>
                      <c:pt idx="1299">
                        <c:v>26303</c:v>
                      </c:pt>
                      <c:pt idx="1300">
                        <c:v>26314</c:v>
                      </c:pt>
                      <c:pt idx="1301">
                        <c:v>26314</c:v>
                      </c:pt>
                      <c:pt idx="1302">
                        <c:v>26677.5</c:v>
                      </c:pt>
                      <c:pt idx="1303">
                        <c:v>26845</c:v>
                      </c:pt>
                      <c:pt idx="1304">
                        <c:v>26847</c:v>
                      </c:pt>
                      <c:pt idx="1305">
                        <c:v>26865</c:v>
                      </c:pt>
                      <c:pt idx="1306">
                        <c:v>27399</c:v>
                      </c:pt>
                      <c:pt idx="1307">
                        <c:v>27402.5</c:v>
                      </c:pt>
                      <c:pt idx="1308">
                        <c:v>27440</c:v>
                      </c:pt>
                      <c:pt idx="1309">
                        <c:v>27493</c:v>
                      </c:pt>
                      <c:pt idx="1310">
                        <c:v>27504</c:v>
                      </c:pt>
                      <c:pt idx="1311">
                        <c:v>27583</c:v>
                      </c:pt>
                      <c:pt idx="1312">
                        <c:v>27599</c:v>
                      </c:pt>
                      <c:pt idx="1313">
                        <c:v>27995.5</c:v>
                      </c:pt>
                      <c:pt idx="1314">
                        <c:v>27996</c:v>
                      </c:pt>
                      <c:pt idx="1315">
                        <c:v>27999.5</c:v>
                      </c:pt>
                      <c:pt idx="1316">
                        <c:v>28002</c:v>
                      </c:pt>
                      <c:pt idx="1317">
                        <c:v>28086</c:v>
                      </c:pt>
                      <c:pt idx="1318">
                        <c:v>28222</c:v>
                      </c:pt>
                      <c:pt idx="1319">
                        <c:v>28238</c:v>
                      </c:pt>
                      <c:pt idx="1320">
                        <c:v>28366.5</c:v>
                      </c:pt>
                      <c:pt idx="1321">
                        <c:v>28367</c:v>
                      </c:pt>
                      <c:pt idx="1322">
                        <c:v>28685</c:v>
                      </c:pt>
                      <c:pt idx="1323">
                        <c:v>28837</c:v>
                      </c:pt>
                      <c:pt idx="1324">
                        <c:v>29500</c:v>
                      </c:pt>
                      <c:pt idx="1325">
                        <c:v>30150</c:v>
                      </c:pt>
                      <c:pt idx="1326">
                        <c:v>30298</c:v>
                      </c:pt>
                      <c:pt idx="1327">
                        <c:v>30352</c:v>
                      </c:pt>
                      <c:pt idx="1328">
                        <c:v>30405</c:v>
                      </c:pt>
                      <c:pt idx="1329">
                        <c:v>30462</c:v>
                      </c:pt>
                      <c:pt idx="1330">
                        <c:v>30792</c:v>
                      </c:pt>
                      <c:pt idx="1331">
                        <c:v>30855</c:v>
                      </c:pt>
                      <c:pt idx="1332">
                        <c:v>30860.5</c:v>
                      </c:pt>
                      <c:pt idx="1333">
                        <c:v>30862.5</c:v>
                      </c:pt>
                      <c:pt idx="1334">
                        <c:v>31000</c:v>
                      </c:pt>
                      <c:pt idx="1335">
                        <c:v>31062</c:v>
                      </c:pt>
                      <c:pt idx="1336">
                        <c:v>31540</c:v>
                      </c:pt>
                      <c:pt idx="1337">
                        <c:v>31571</c:v>
                      </c:pt>
                      <c:pt idx="1338">
                        <c:v>31716</c:v>
                      </c:pt>
                      <c:pt idx="1339">
                        <c:v>32280</c:v>
                      </c:pt>
                      <c:pt idx="1340">
                        <c:v>32298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Active!$Q$21:$Q$1844</c15:sqref>
                        </c15:formulaRef>
                      </c:ext>
                    </c:extLst>
                    <c:numCache>
                      <c:formatCode>m/d/yyyy</c:formatCode>
                      <c:ptCount val="1824"/>
                      <c:pt idx="0">
                        <c:v>220.09699999999975</c:v>
                      </c:pt>
                      <c:pt idx="1">
                        <c:v>748.96800000000076</c:v>
                      </c:pt>
                      <c:pt idx="2">
                        <c:v>1242.33</c:v>
                      </c:pt>
                      <c:pt idx="3">
                        <c:v>1590.3369999999995</c:v>
                      </c:pt>
                      <c:pt idx="4">
                        <c:v>2105.0760000000009</c:v>
                      </c:pt>
                      <c:pt idx="5">
                        <c:v>2157.0329999999994</c:v>
                      </c:pt>
                      <c:pt idx="6">
                        <c:v>2478.125</c:v>
                      </c:pt>
                      <c:pt idx="7">
                        <c:v>2739.280999999999</c:v>
                      </c:pt>
                      <c:pt idx="8">
                        <c:v>2814.1419999999998</c:v>
                      </c:pt>
                      <c:pt idx="9">
                        <c:v>2874.0380000000005</c:v>
                      </c:pt>
                      <c:pt idx="10">
                        <c:v>3121.3019999999997</c:v>
                      </c:pt>
                      <c:pt idx="11">
                        <c:v>3260.1759999999995</c:v>
                      </c:pt>
                      <c:pt idx="12">
                        <c:v>3413.2249999999985</c:v>
                      </c:pt>
                      <c:pt idx="13">
                        <c:v>3571.1790000000001</c:v>
                      </c:pt>
                      <c:pt idx="14">
                        <c:v>3602.1790000000001</c:v>
                      </c:pt>
                      <c:pt idx="15">
                        <c:v>3650.0999999999985</c:v>
                      </c:pt>
                      <c:pt idx="16">
                        <c:v>3925.1290000000008</c:v>
                      </c:pt>
                      <c:pt idx="17">
                        <c:v>4200.1949999999997</c:v>
                      </c:pt>
                      <c:pt idx="18">
                        <c:v>4244.2860000000001</c:v>
                      </c:pt>
                      <c:pt idx="19">
                        <c:v>4250.32</c:v>
                      </c:pt>
                      <c:pt idx="20">
                        <c:v>4278.0829999999987</c:v>
                      </c:pt>
                      <c:pt idx="21">
                        <c:v>4709.982</c:v>
                      </c:pt>
                      <c:pt idx="22">
                        <c:v>4849.3709999999992</c:v>
                      </c:pt>
                      <c:pt idx="23">
                        <c:v>4952.3339999999989</c:v>
                      </c:pt>
                      <c:pt idx="24">
                        <c:v>5046.030999999999</c:v>
                      </c:pt>
                      <c:pt idx="25">
                        <c:v>5737.1519999999982</c:v>
                      </c:pt>
                      <c:pt idx="26">
                        <c:v>5762.1539999999986</c:v>
                      </c:pt>
                      <c:pt idx="27">
                        <c:v>5813.9490000000005</c:v>
                      </c:pt>
                      <c:pt idx="28">
                        <c:v>6591.9710000000014</c:v>
                      </c:pt>
                      <c:pt idx="29">
                        <c:v>6697.3480000000018</c:v>
                      </c:pt>
                      <c:pt idx="30">
                        <c:v>6751.2390000000014</c:v>
                      </c:pt>
                      <c:pt idx="31">
                        <c:v>6830.2099999999991</c:v>
                      </c:pt>
                      <c:pt idx="32">
                        <c:v>6860.1660000000011</c:v>
                      </c:pt>
                      <c:pt idx="33">
                        <c:v>7178.1939999999995</c:v>
                      </c:pt>
                      <c:pt idx="34">
                        <c:v>7221.1949999999997</c:v>
                      </c:pt>
                      <c:pt idx="35">
                        <c:v>7238.1189999999988</c:v>
                      </c:pt>
                      <c:pt idx="36">
                        <c:v>7574.0960000000014</c:v>
                      </c:pt>
                      <c:pt idx="37">
                        <c:v>7922.1150000000016</c:v>
                      </c:pt>
                      <c:pt idx="38">
                        <c:v>7929.2400000000016</c:v>
                      </c:pt>
                      <c:pt idx="39">
                        <c:v>7965.1990000000005</c:v>
                      </c:pt>
                      <c:pt idx="40">
                        <c:v>8601.2530000000006</c:v>
                      </c:pt>
                      <c:pt idx="41">
                        <c:v>8619.2350000000006</c:v>
                      </c:pt>
                      <c:pt idx="42">
                        <c:v>8749.9660000000003</c:v>
                      </c:pt>
                      <c:pt idx="43">
                        <c:v>9068.0349999999999</c:v>
                      </c:pt>
                      <c:pt idx="44">
                        <c:v>9363.2040000000015</c:v>
                      </c:pt>
                      <c:pt idx="45">
                        <c:v>9435.101999999999</c:v>
                      </c:pt>
                      <c:pt idx="46">
                        <c:v>9741.1959999999999</c:v>
                      </c:pt>
                      <c:pt idx="47">
                        <c:v>9741.2390000000014</c:v>
                      </c:pt>
                      <c:pt idx="48">
                        <c:v>9853.9540000000015</c:v>
                      </c:pt>
                      <c:pt idx="49">
                        <c:v>10017.295999999998</c:v>
                      </c:pt>
                      <c:pt idx="50">
                        <c:v>10077.214</c:v>
                      </c:pt>
                      <c:pt idx="51">
                        <c:v>10149.085999999999</c:v>
                      </c:pt>
                      <c:pt idx="52">
                        <c:v>10533.044000000002</c:v>
                      </c:pt>
                      <c:pt idx="53">
                        <c:v>10569.032999999999</c:v>
                      </c:pt>
                      <c:pt idx="54">
                        <c:v>10792.291000000001</c:v>
                      </c:pt>
                      <c:pt idx="55">
                        <c:v>10834.256000000001</c:v>
                      </c:pt>
                      <c:pt idx="56">
                        <c:v>10920.817999999999</c:v>
                      </c:pt>
                      <c:pt idx="57">
                        <c:v>11182.279999999999</c:v>
                      </c:pt>
                      <c:pt idx="58">
                        <c:v>11433.338</c:v>
                      </c:pt>
                      <c:pt idx="59">
                        <c:v>11494.277999999998</c:v>
                      </c:pt>
                      <c:pt idx="60">
                        <c:v>11571.133999999998</c:v>
                      </c:pt>
                      <c:pt idx="61">
                        <c:v>11706.998</c:v>
                      </c:pt>
                      <c:pt idx="62">
                        <c:v>11910.937999999998</c:v>
                      </c:pt>
                      <c:pt idx="63">
                        <c:v>11914.266</c:v>
                      </c:pt>
                      <c:pt idx="64">
                        <c:v>11935.186000000002</c:v>
                      </c:pt>
                      <c:pt idx="65">
                        <c:v>11939.245999999999</c:v>
                      </c:pt>
                      <c:pt idx="66">
                        <c:v>11939.834999999999</c:v>
                      </c:pt>
                      <c:pt idx="67">
                        <c:v>11998.078000000001</c:v>
                      </c:pt>
                      <c:pt idx="68">
                        <c:v>12046.012999999999</c:v>
                      </c:pt>
                      <c:pt idx="69">
                        <c:v>12284.008999999998</c:v>
                      </c:pt>
                      <c:pt idx="70">
                        <c:v>12583.011999999999</c:v>
                      </c:pt>
                      <c:pt idx="71">
                        <c:v>12648.912</c:v>
                      </c:pt>
                      <c:pt idx="72">
                        <c:v>12648.935000000001</c:v>
                      </c:pt>
                      <c:pt idx="73">
                        <c:v>12909.238000000001</c:v>
                      </c:pt>
                      <c:pt idx="74">
                        <c:v>12951.196</c:v>
                      </c:pt>
                      <c:pt idx="75">
                        <c:v>13050.848000000002</c:v>
                      </c:pt>
                      <c:pt idx="76">
                        <c:v>13297.024000000001</c:v>
                      </c:pt>
                      <c:pt idx="77">
                        <c:v>13314.983</c:v>
                      </c:pt>
                      <c:pt idx="78">
                        <c:v>13315.002</c:v>
                      </c:pt>
                      <c:pt idx="79">
                        <c:v>13318.280999999999</c:v>
                      </c:pt>
                      <c:pt idx="80">
                        <c:v>13320.965</c:v>
                      </c:pt>
                      <c:pt idx="81">
                        <c:v>13320.988000000001</c:v>
                      </c:pt>
                      <c:pt idx="82">
                        <c:v>13407.028999999999</c:v>
                      </c:pt>
                      <c:pt idx="83">
                        <c:v>13637.957999999999</c:v>
                      </c:pt>
                      <c:pt idx="84">
                        <c:v>13674.976999999999</c:v>
                      </c:pt>
                      <c:pt idx="85">
                        <c:v>13710.918000000001</c:v>
                      </c:pt>
                      <c:pt idx="86">
                        <c:v>13710.939999999999</c:v>
                      </c:pt>
                      <c:pt idx="87">
                        <c:v>13759.951000000001</c:v>
                      </c:pt>
                      <c:pt idx="88">
                        <c:v>13774.098000000002</c:v>
                      </c:pt>
                      <c:pt idx="89">
                        <c:v>14034.965</c:v>
                      </c:pt>
                      <c:pt idx="90">
                        <c:v>14083.990000000002</c:v>
                      </c:pt>
                      <c:pt idx="91">
                        <c:v>14095.954000000002</c:v>
                      </c:pt>
                      <c:pt idx="92">
                        <c:v>14149.897000000001</c:v>
                      </c:pt>
                      <c:pt idx="93">
                        <c:v>14158.060000000001</c:v>
                      </c:pt>
                      <c:pt idx="94">
                        <c:v>14294.767</c:v>
                      </c:pt>
                      <c:pt idx="95">
                        <c:v>14388.981</c:v>
                      </c:pt>
                      <c:pt idx="96">
                        <c:v>14417.276000000002</c:v>
                      </c:pt>
                      <c:pt idx="97">
                        <c:v>14440.171999999999</c:v>
                      </c:pt>
                      <c:pt idx="98">
                        <c:v>14548.017</c:v>
                      </c:pt>
                      <c:pt idx="99">
                        <c:v>14824.129000000001</c:v>
                      </c:pt>
                      <c:pt idx="100">
                        <c:v>14832.258000000002</c:v>
                      </c:pt>
                      <c:pt idx="101">
                        <c:v>14885.126</c:v>
                      </c:pt>
                      <c:pt idx="102">
                        <c:v>15542.201000000001</c:v>
                      </c:pt>
                      <c:pt idx="103">
                        <c:v>15592.072</c:v>
                      </c:pt>
                      <c:pt idx="104">
                        <c:v>15623.069</c:v>
                      </c:pt>
                      <c:pt idx="105">
                        <c:v>15941.147000000001</c:v>
                      </c:pt>
                      <c:pt idx="106">
                        <c:v>16211.295999999998</c:v>
                      </c:pt>
                      <c:pt idx="107">
                        <c:v>16223.240000000002</c:v>
                      </c:pt>
                      <c:pt idx="108">
                        <c:v>16277.183000000001</c:v>
                      </c:pt>
                      <c:pt idx="109">
                        <c:v>16301.145</c:v>
                      </c:pt>
                      <c:pt idx="110">
                        <c:v>16319.089</c:v>
                      </c:pt>
                      <c:pt idx="111">
                        <c:v>16332.146000000001</c:v>
                      </c:pt>
                      <c:pt idx="112">
                        <c:v>16373.02</c:v>
                      </c:pt>
                      <c:pt idx="113">
                        <c:v>16719.093000000001</c:v>
                      </c:pt>
                      <c:pt idx="114">
                        <c:v>16769.003000000001</c:v>
                      </c:pt>
                      <c:pt idx="115">
                        <c:v>16980.28</c:v>
                      </c:pt>
                      <c:pt idx="116">
                        <c:v>17046.171999999999</c:v>
                      </c:pt>
                      <c:pt idx="117">
                        <c:v>17448.126</c:v>
                      </c:pt>
                      <c:pt idx="118">
                        <c:v>18464.938000000002</c:v>
                      </c:pt>
                      <c:pt idx="119">
                        <c:v>18523.171000000002</c:v>
                      </c:pt>
                      <c:pt idx="120">
                        <c:v>18611.968000000001</c:v>
                      </c:pt>
                      <c:pt idx="121">
                        <c:v>18876.084999999999</c:v>
                      </c:pt>
                      <c:pt idx="122">
                        <c:v>19101.017</c:v>
                      </c:pt>
                      <c:pt idx="123">
                        <c:v>20938.017999999996</c:v>
                      </c:pt>
                      <c:pt idx="124">
                        <c:v>21417.877</c:v>
                      </c:pt>
                      <c:pt idx="125">
                        <c:v>21594.855300000003</c:v>
                      </c:pt>
                      <c:pt idx="126">
                        <c:v>21681.991199999997</c:v>
                      </c:pt>
                      <c:pt idx="127">
                        <c:v>22327.919000000002</c:v>
                      </c:pt>
                      <c:pt idx="128">
                        <c:v>22332.821000000004</c:v>
                      </c:pt>
                      <c:pt idx="129">
                        <c:v>22346.981</c:v>
                      </c:pt>
                      <c:pt idx="130">
                        <c:v>22357.872000000003</c:v>
                      </c:pt>
                      <c:pt idx="131">
                        <c:v>23218.913</c:v>
                      </c:pt>
                      <c:pt idx="132">
                        <c:v>23267.928999999996</c:v>
                      </c:pt>
                      <c:pt idx="133">
                        <c:v>23296.792000000001</c:v>
                      </c:pt>
                      <c:pt idx="134">
                        <c:v>23297.879999999997</c:v>
                      </c:pt>
                      <c:pt idx="135">
                        <c:v>23303.870000000003</c:v>
                      </c:pt>
                      <c:pt idx="136">
                        <c:v>23395.923000000003</c:v>
                      </c:pt>
                      <c:pt idx="137">
                        <c:v>23566.915999999997</c:v>
                      </c:pt>
                      <c:pt idx="138">
                        <c:v>23651.872000000003</c:v>
                      </c:pt>
                      <c:pt idx="139">
                        <c:v>23922.008999999998</c:v>
                      </c:pt>
                      <c:pt idx="140">
                        <c:v>23922.014000000003</c:v>
                      </c:pt>
                      <c:pt idx="141">
                        <c:v>23933.993000000002</c:v>
                      </c:pt>
                      <c:pt idx="142">
                        <c:v>23986.2837</c:v>
                      </c:pt>
                      <c:pt idx="143">
                        <c:v>23986.283700000029</c:v>
                      </c:pt>
                      <c:pt idx="144">
                        <c:v>23986.283700000029</c:v>
                      </c:pt>
                      <c:pt idx="145">
                        <c:v>24119.172100000003</c:v>
                      </c:pt>
                      <c:pt idx="146">
                        <c:v>24119.172100000083</c:v>
                      </c:pt>
                      <c:pt idx="147">
                        <c:v>24119.172100000083</c:v>
                      </c:pt>
                      <c:pt idx="148">
                        <c:v>24272.209600000002</c:v>
                      </c:pt>
                      <c:pt idx="149">
                        <c:v>24272.209600000177</c:v>
                      </c:pt>
                      <c:pt idx="150">
                        <c:v>24272.209600000177</c:v>
                      </c:pt>
                      <c:pt idx="151">
                        <c:v>24273.300000000003</c:v>
                      </c:pt>
                      <c:pt idx="152">
                        <c:v>24274.388199999928</c:v>
                      </c:pt>
                      <c:pt idx="153">
                        <c:v>24274.388199999928</c:v>
                      </c:pt>
                      <c:pt idx="154">
                        <c:v>24274.388200000001</c:v>
                      </c:pt>
                      <c:pt idx="155">
                        <c:v>24279.289499999955</c:v>
                      </c:pt>
                      <c:pt idx="156">
                        <c:v>24279.289499999955</c:v>
                      </c:pt>
                      <c:pt idx="157">
                        <c:v>24279.289499999999</c:v>
                      </c:pt>
                      <c:pt idx="158">
                        <c:v>24340.285000000003</c:v>
                      </c:pt>
                      <c:pt idx="159">
                        <c:v>24695.919999999998</c:v>
                      </c:pt>
                      <c:pt idx="160">
                        <c:v>24701.917999999998</c:v>
                      </c:pt>
                      <c:pt idx="161">
                        <c:v>24701.921000000002</c:v>
                      </c:pt>
                      <c:pt idx="162">
                        <c:v>24707.906000000003</c:v>
                      </c:pt>
                      <c:pt idx="163">
                        <c:v>24755.832199999997</c:v>
                      </c:pt>
                      <c:pt idx="164">
                        <c:v>25010.159</c:v>
                      </c:pt>
                      <c:pt idx="165">
                        <c:v>25031.955000000002</c:v>
                      </c:pt>
                      <c:pt idx="166">
                        <c:v>25077.163999999997</c:v>
                      </c:pt>
                      <c:pt idx="167">
                        <c:v>25089.146000000001</c:v>
                      </c:pt>
                      <c:pt idx="168">
                        <c:v>25095.135999999999</c:v>
                      </c:pt>
                      <c:pt idx="169">
                        <c:v>25119.095000000001</c:v>
                      </c:pt>
                      <c:pt idx="170">
                        <c:v>25138.152000000002</c:v>
                      </c:pt>
                      <c:pt idx="171">
                        <c:v>25143.061000000002</c:v>
                      </c:pt>
                      <c:pt idx="172">
                        <c:v>25182.815999999999</c:v>
                      </c:pt>
                      <c:pt idx="173">
                        <c:v>25235.101000000002</c:v>
                      </c:pt>
                      <c:pt idx="174">
                        <c:v>25278.123</c:v>
                      </c:pt>
                      <c:pt idx="175">
                        <c:v>25284.120000000003</c:v>
                      </c:pt>
                      <c:pt idx="176">
                        <c:v>25345.110999999997</c:v>
                      </c:pt>
                      <c:pt idx="177">
                        <c:v>25351.106</c:v>
                      </c:pt>
                      <c:pt idx="178">
                        <c:v>25384.325400000002</c:v>
                      </c:pt>
                      <c:pt idx="179">
                        <c:v>25394.129999999997</c:v>
                      </c:pt>
                      <c:pt idx="180">
                        <c:v>25400.122000000003</c:v>
                      </c:pt>
                      <c:pt idx="181">
                        <c:v>25414.8246</c:v>
                      </c:pt>
                      <c:pt idx="182">
                        <c:v>25437.148000000001</c:v>
                      </c:pt>
                      <c:pt idx="183">
                        <c:v>25438.233</c:v>
                      </c:pt>
                      <c:pt idx="184">
                        <c:v>25450.226999999999</c:v>
                      </c:pt>
                      <c:pt idx="185">
                        <c:v>25452.951000000001</c:v>
                      </c:pt>
                      <c:pt idx="186">
                        <c:v>25455.123</c:v>
                      </c:pt>
                      <c:pt idx="187">
                        <c:v>25457.853000000003</c:v>
                      </c:pt>
                      <c:pt idx="188">
                        <c:v>25458.938999999998</c:v>
                      </c:pt>
                      <c:pt idx="189">
                        <c:v>25458.946000000004</c:v>
                      </c:pt>
                      <c:pt idx="190">
                        <c:v>25464.928399999997</c:v>
                      </c:pt>
                      <c:pt idx="191">
                        <c:v>25466.019999999997</c:v>
                      </c:pt>
                      <c:pt idx="192">
                        <c:v>25466.023999999998</c:v>
                      </c:pt>
                      <c:pt idx="193">
                        <c:v>25466.033000000003</c:v>
                      </c:pt>
                      <c:pt idx="194">
                        <c:v>25466.033000000003</c:v>
                      </c:pt>
                      <c:pt idx="195">
                        <c:v>25470.936000000002</c:v>
                      </c:pt>
                      <c:pt idx="196">
                        <c:v>25473.103000000003</c:v>
                      </c:pt>
                      <c:pt idx="197">
                        <c:v>25510.131999999998</c:v>
                      </c:pt>
                      <c:pt idx="198">
                        <c:v>25510.167999999998</c:v>
                      </c:pt>
                      <c:pt idx="199">
                        <c:v>25512.845999999998</c:v>
                      </c:pt>
                      <c:pt idx="200">
                        <c:v>25512.858</c:v>
                      </c:pt>
                      <c:pt idx="201">
                        <c:v>25512.860999999997</c:v>
                      </c:pt>
                      <c:pt idx="202">
                        <c:v>25534.1</c:v>
                      </c:pt>
                      <c:pt idx="203">
                        <c:v>25571.131999999998</c:v>
                      </c:pt>
                      <c:pt idx="204">
                        <c:v>25585.845000000001</c:v>
                      </c:pt>
                      <c:pt idx="205">
                        <c:v>25659.906000000003</c:v>
                      </c:pt>
                      <c:pt idx="206">
                        <c:v>25694.213000000003</c:v>
                      </c:pt>
                      <c:pt idx="207">
                        <c:v>25749.764900000002</c:v>
                      </c:pt>
                      <c:pt idx="208">
                        <c:v>25755.212</c:v>
                      </c:pt>
                      <c:pt idx="209">
                        <c:v>25782.985000000001</c:v>
                      </c:pt>
                      <c:pt idx="210">
                        <c:v>25791.161</c:v>
                      </c:pt>
                      <c:pt idx="211">
                        <c:v>25805.864999999998</c:v>
                      </c:pt>
                      <c:pt idx="212">
                        <c:v>25806.953999999998</c:v>
                      </c:pt>
                      <c:pt idx="213">
                        <c:v>25806.955000000002</c:v>
                      </c:pt>
                      <c:pt idx="214">
                        <c:v>25806.955000000002</c:v>
                      </c:pt>
                      <c:pt idx="215">
                        <c:v>25806.955999999998</c:v>
                      </c:pt>
                      <c:pt idx="216">
                        <c:v>25806.957000000002</c:v>
                      </c:pt>
                      <c:pt idx="217">
                        <c:v>25806.957000000002</c:v>
                      </c:pt>
                      <c:pt idx="218">
                        <c:v>25806.957000000002</c:v>
                      </c:pt>
                      <c:pt idx="219">
                        <c:v>25806.957000000002</c:v>
                      </c:pt>
                      <c:pt idx="220">
                        <c:v>25806.959999999999</c:v>
                      </c:pt>
                      <c:pt idx="221">
                        <c:v>25806.962</c:v>
                      </c:pt>
                      <c:pt idx="222">
                        <c:v>25810.762999999999</c:v>
                      </c:pt>
                      <c:pt idx="223">
                        <c:v>25811.858</c:v>
                      </c:pt>
                      <c:pt idx="224">
                        <c:v>25818.93</c:v>
                      </c:pt>
                      <c:pt idx="225">
                        <c:v>25821.928</c:v>
                      </c:pt>
                      <c:pt idx="226">
                        <c:v>25835.815999999999</c:v>
                      </c:pt>
                      <c:pt idx="227">
                        <c:v>25837.989000000001</c:v>
                      </c:pt>
                      <c:pt idx="228">
                        <c:v>25837.989999999998</c:v>
                      </c:pt>
                      <c:pt idx="229">
                        <c:v>25837.997000000003</c:v>
                      </c:pt>
                      <c:pt idx="230">
                        <c:v>25853.788</c:v>
                      </c:pt>
                      <c:pt idx="231">
                        <c:v>25871.764000000003</c:v>
                      </c:pt>
                      <c:pt idx="232">
                        <c:v>25912.055999999997</c:v>
                      </c:pt>
                      <c:pt idx="233">
                        <c:v>26052.031000000003</c:v>
                      </c:pt>
                      <c:pt idx="234">
                        <c:v>26064.008000000002</c:v>
                      </c:pt>
                      <c:pt idx="235">
                        <c:v>26115.208899999998</c:v>
                      </c:pt>
                      <c:pt idx="236">
                        <c:v>26123.917000000001</c:v>
                      </c:pt>
                      <c:pt idx="237">
                        <c:v>26136.981</c:v>
                      </c:pt>
                      <c:pt idx="238">
                        <c:v>26136.985999999997</c:v>
                      </c:pt>
                      <c:pt idx="239">
                        <c:v>26136.987000000001</c:v>
                      </c:pt>
                      <c:pt idx="240">
                        <c:v>26136.987999999998</c:v>
                      </c:pt>
                      <c:pt idx="241">
                        <c:v>26136.989000000001</c:v>
                      </c:pt>
                      <c:pt idx="242">
                        <c:v>26136.991000000002</c:v>
                      </c:pt>
                      <c:pt idx="243">
                        <c:v>26153.873</c:v>
                      </c:pt>
                      <c:pt idx="244">
                        <c:v>26159.872000000003</c:v>
                      </c:pt>
                      <c:pt idx="245">
                        <c:v>26193.088000000003</c:v>
                      </c:pt>
                      <c:pt idx="246">
                        <c:v>26201.803999999996</c:v>
                      </c:pt>
                      <c:pt idx="247">
                        <c:v>26230.125999999997</c:v>
                      </c:pt>
                      <c:pt idx="248">
                        <c:v>26279.137000000002</c:v>
                      </c:pt>
                      <c:pt idx="249">
                        <c:v>26348.853000000003</c:v>
                      </c:pt>
                      <c:pt idx="250">
                        <c:v>26352.122000000003</c:v>
                      </c:pt>
                      <c:pt idx="251">
                        <c:v>26360.826000000001</c:v>
                      </c:pt>
                      <c:pt idx="252">
                        <c:v>26372.788999999997</c:v>
                      </c:pt>
                      <c:pt idx="253">
                        <c:v>26372.811000000002</c:v>
                      </c:pt>
                      <c:pt idx="254">
                        <c:v>26373.858</c:v>
                      </c:pt>
                      <c:pt idx="255">
                        <c:v>26373.894999999997</c:v>
                      </c:pt>
                      <c:pt idx="256">
                        <c:v>26397.851000000002</c:v>
                      </c:pt>
                      <c:pt idx="257">
                        <c:v>26415.851000000002</c:v>
                      </c:pt>
                      <c:pt idx="258">
                        <c:v>26471.930999999997</c:v>
                      </c:pt>
                      <c:pt idx="259">
                        <c:v>26480.099099999999</c:v>
                      </c:pt>
                      <c:pt idx="260">
                        <c:v>26496.982000000004</c:v>
                      </c:pt>
                      <c:pt idx="261">
                        <c:v>26541.106</c:v>
                      </c:pt>
                      <c:pt idx="262">
                        <c:v>26542.184999999998</c:v>
                      </c:pt>
                      <c:pt idx="263">
                        <c:v>26546.002</c:v>
                      </c:pt>
                      <c:pt idx="264">
                        <c:v>26562.877999999997</c:v>
                      </c:pt>
                      <c:pt idx="265">
                        <c:v>26574.864999999998</c:v>
                      </c:pt>
                      <c:pt idx="266">
                        <c:v>26580.809999999998</c:v>
                      </c:pt>
                      <c:pt idx="267">
                        <c:v>26580.851999999999</c:v>
                      </c:pt>
                      <c:pt idx="268">
                        <c:v>26580.853999999999</c:v>
                      </c:pt>
                      <c:pt idx="269">
                        <c:v>26586.847999999998</c:v>
                      </c:pt>
                      <c:pt idx="270">
                        <c:v>26604.82</c:v>
                      </c:pt>
                      <c:pt idx="271">
                        <c:v>26608.093000000001</c:v>
                      </c:pt>
                      <c:pt idx="272">
                        <c:v>26745.862999999998</c:v>
                      </c:pt>
                      <c:pt idx="273">
                        <c:v>26746.976000000002</c:v>
                      </c:pt>
                      <c:pt idx="274">
                        <c:v>26748.055999999997</c:v>
                      </c:pt>
                      <c:pt idx="275">
                        <c:v>26757.851999999999</c:v>
                      </c:pt>
                      <c:pt idx="276">
                        <c:v>26758.908000000003</c:v>
                      </c:pt>
                      <c:pt idx="277">
                        <c:v>26788.904999999999</c:v>
                      </c:pt>
                      <c:pt idx="278">
                        <c:v>26845.546600000001</c:v>
                      </c:pt>
                      <c:pt idx="279">
                        <c:v>26900.002</c:v>
                      </c:pt>
                      <c:pt idx="280">
                        <c:v>26913.084000000003</c:v>
                      </c:pt>
                      <c:pt idx="281">
                        <c:v>26914.163999999997</c:v>
                      </c:pt>
                      <c:pt idx="282">
                        <c:v>26923.968000000001</c:v>
                      </c:pt>
                      <c:pt idx="283">
                        <c:v>26940.853000000003</c:v>
                      </c:pt>
                      <c:pt idx="284">
                        <c:v>26962.093000000001</c:v>
                      </c:pt>
                      <c:pt idx="285">
                        <c:v>26962.093999999997</c:v>
                      </c:pt>
                      <c:pt idx="286">
                        <c:v>26986.059000000001</c:v>
                      </c:pt>
                      <c:pt idx="287">
                        <c:v>27067.735999999997</c:v>
                      </c:pt>
                      <c:pt idx="288">
                        <c:v>27071.006999999998</c:v>
                      </c:pt>
                      <c:pt idx="289">
                        <c:v>27081.908000000003</c:v>
                      </c:pt>
                      <c:pt idx="290">
                        <c:v>27139.086000000003</c:v>
                      </c:pt>
                      <c:pt idx="291">
                        <c:v>27210.442199999998</c:v>
                      </c:pt>
                      <c:pt idx="292">
                        <c:v>27228.966</c:v>
                      </c:pt>
                      <c:pt idx="293">
                        <c:v>27231.141000000003</c:v>
                      </c:pt>
                      <c:pt idx="294">
                        <c:v>27234.949999999997</c:v>
                      </c:pt>
                      <c:pt idx="295">
                        <c:v>27248.004999999997</c:v>
                      </c:pt>
                      <c:pt idx="296">
                        <c:v>27248.031999999999</c:v>
                      </c:pt>
                      <c:pt idx="297">
                        <c:v>27254.004999999997</c:v>
                      </c:pt>
                      <c:pt idx="298">
                        <c:v>27271.972999999998</c:v>
                      </c:pt>
                      <c:pt idx="299">
                        <c:v>27280.139000000003</c:v>
                      </c:pt>
                      <c:pt idx="300">
                        <c:v>27280.161999999997</c:v>
                      </c:pt>
                      <c:pt idx="301">
                        <c:v>27282.864000000001</c:v>
                      </c:pt>
                      <c:pt idx="302">
                        <c:v>27300.841</c:v>
                      </c:pt>
                      <c:pt idx="303">
                        <c:v>27310.106</c:v>
                      </c:pt>
                      <c:pt idx="304">
                        <c:v>27312.828000000001</c:v>
                      </c:pt>
                      <c:pt idx="305">
                        <c:v>27319.902000000002</c:v>
                      </c:pt>
                      <c:pt idx="306">
                        <c:v>27324.266000000003</c:v>
                      </c:pt>
                      <c:pt idx="307">
                        <c:v>27336.798000000003</c:v>
                      </c:pt>
                      <c:pt idx="308">
                        <c:v>27340.063999999998</c:v>
                      </c:pt>
                      <c:pt idx="309">
                        <c:v>27342.233</c:v>
                      </c:pt>
                      <c:pt idx="310">
                        <c:v>27342.783000000003</c:v>
                      </c:pt>
                      <c:pt idx="311">
                        <c:v>27344.966999999997</c:v>
                      </c:pt>
                      <c:pt idx="312">
                        <c:v>27349.313000000002</c:v>
                      </c:pt>
                      <c:pt idx="313">
                        <c:v>27349.317999999999</c:v>
                      </c:pt>
                      <c:pt idx="314">
                        <c:v>27366.764999999999</c:v>
                      </c:pt>
                      <c:pt idx="315">
                        <c:v>27371.120000000003</c:v>
                      </c:pt>
                      <c:pt idx="316">
                        <c:v>27377.097999999998</c:v>
                      </c:pt>
                      <c:pt idx="317">
                        <c:v>27386.351000000002</c:v>
                      </c:pt>
                      <c:pt idx="318">
                        <c:v>27409.767</c:v>
                      </c:pt>
                      <c:pt idx="319">
                        <c:v>27411.413</c:v>
                      </c:pt>
                      <c:pt idx="320">
                        <c:v>27428.841</c:v>
                      </c:pt>
                      <c:pt idx="321">
                        <c:v>27435.902999999998</c:v>
                      </c:pt>
                      <c:pt idx="322">
                        <c:v>27438.089999999997</c:v>
                      </c:pt>
                      <c:pt idx="323">
                        <c:v>27458.245999999999</c:v>
                      </c:pt>
                      <c:pt idx="324">
                        <c:v>27484.936000000002</c:v>
                      </c:pt>
                      <c:pt idx="325">
                        <c:v>27489.279000000002</c:v>
                      </c:pt>
                      <c:pt idx="326">
                        <c:v>27489.279999999999</c:v>
                      </c:pt>
                      <c:pt idx="327">
                        <c:v>27489.288999999997</c:v>
                      </c:pt>
                      <c:pt idx="328">
                        <c:v>27509.983</c:v>
                      </c:pt>
                      <c:pt idx="329">
                        <c:v>27517.063999999998</c:v>
                      </c:pt>
                      <c:pt idx="330">
                        <c:v>27527.951000000001</c:v>
                      </c:pt>
                      <c:pt idx="331">
                        <c:v>27532.864999999998</c:v>
                      </c:pt>
                      <c:pt idx="332">
                        <c:v>27560.088000000003</c:v>
                      </c:pt>
                      <c:pt idx="333">
                        <c:v>27561.173000000003</c:v>
                      </c:pt>
                      <c:pt idx="334">
                        <c:v>27563.347000000002</c:v>
                      </c:pt>
                      <c:pt idx="335">
                        <c:v>27566.084000000003</c:v>
                      </c:pt>
                      <c:pt idx="336">
                        <c:v>27570.961000000003</c:v>
                      </c:pt>
                      <c:pt idx="337">
                        <c:v>27570.978999999999</c:v>
                      </c:pt>
                      <c:pt idx="338">
                        <c:v>27574.249000000003</c:v>
                      </c:pt>
                      <c:pt idx="339">
                        <c:v>27575.343000000001</c:v>
                      </c:pt>
                      <c:pt idx="340">
                        <c:v>27575.8825</c:v>
                      </c:pt>
                      <c:pt idx="341">
                        <c:v>27580.239000000001</c:v>
                      </c:pt>
                      <c:pt idx="342">
                        <c:v>27580.239000000001</c:v>
                      </c:pt>
                      <c:pt idx="343">
                        <c:v>27581.322</c:v>
                      </c:pt>
                      <c:pt idx="344">
                        <c:v>27582.927000000003</c:v>
                      </c:pt>
                      <c:pt idx="345">
                        <c:v>27586.231</c:v>
                      </c:pt>
                      <c:pt idx="346">
                        <c:v>27612.910000000003</c:v>
                      </c:pt>
                      <c:pt idx="347">
                        <c:v>27613.995000000003</c:v>
                      </c:pt>
                      <c:pt idx="348">
                        <c:v>27619.980000000003</c:v>
                      </c:pt>
                      <c:pt idx="349">
                        <c:v>27619.983999999997</c:v>
                      </c:pt>
                      <c:pt idx="350">
                        <c:v>27619.985000000001</c:v>
                      </c:pt>
                      <c:pt idx="351">
                        <c:v>27637.97</c:v>
                      </c:pt>
                      <c:pt idx="352">
                        <c:v>27642.33</c:v>
                      </c:pt>
                      <c:pt idx="353">
                        <c:v>27646.137999999999</c:v>
                      </c:pt>
                      <c:pt idx="354">
                        <c:v>27646.141000000003</c:v>
                      </c:pt>
                      <c:pt idx="355">
                        <c:v>27647.224999999999</c:v>
                      </c:pt>
                      <c:pt idx="356">
                        <c:v>27660.847000000002</c:v>
                      </c:pt>
                      <c:pt idx="357">
                        <c:v>27664.116999999998</c:v>
                      </c:pt>
                      <c:pt idx="358">
                        <c:v>27696.243999999999</c:v>
                      </c:pt>
                      <c:pt idx="359">
                        <c:v>27734.915000000001</c:v>
                      </c:pt>
                      <c:pt idx="360">
                        <c:v>27739.800000000003</c:v>
                      </c:pt>
                      <c:pt idx="361">
                        <c:v>27739.813999999998</c:v>
                      </c:pt>
                      <c:pt idx="362">
                        <c:v>27751.794999999998</c:v>
                      </c:pt>
                      <c:pt idx="363">
                        <c:v>27755.069000000003</c:v>
                      </c:pt>
                      <c:pt idx="364">
                        <c:v>27756.150999999998</c:v>
                      </c:pt>
                      <c:pt idx="365">
                        <c:v>27783.932000000001</c:v>
                      </c:pt>
                      <c:pt idx="366">
                        <c:v>27813.89</c:v>
                      </c:pt>
                      <c:pt idx="367">
                        <c:v>27841.112000000001</c:v>
                      </c:pt>
                      <c:pt idx="368">
                        <c:v>27869.974999999999</c:v>
                      </c:pt>
                      <c:pt idx="369">
                        <c:v>27873.245999999999</c:v>
                      </c:pt>
                      <c:pt idx="370">
                        <c:v>27879.237000000001</c:v>
                      </c:pt>
                      <c:pt idx="371">
                        <c:v>27885.224999999999</c:v>
                      </c:pt>
                      <c:pt idx="372">
                        <c:v>27887.955999999998</c:v>
                      </c:pt>
                      <c:pt idx="373">
                        <c:v>27903.207999999999</c:v>
                      </c:pt>
                      <c:pt idx="374">
                        <c:v>27918.981</c:v>
                      </c:pt>
                      <c:pt idx="375">
                        <c:v>27928.250999999997</c:v>
                      </c:pt>
                      <c:pt idx="376">
                        <c:v>27936.957000000002</c:v>
                      </c:pt>
                      <c:pt idx="377">
                        <c:v>27936.964</c:v>
                      </c:pt>
                      <c:pt idx="378">
                        <c:v>27936.974999999999</c:v>
                      </c:pt>
                      <c:pt idx="379">
                        <c:v>27941.322200000002</c:v>
                      </c:pt>
                      <c:pt idx="380">
                        <c:v>27942.951999999997</c:v>
                      </c:pt>
                      <c:pt idx="381">
                        <c:v>27942.951999999997</c:v>
                      </c:pt>
                      <c:pt idx="382">
                        <c:v>27942.957799999996</c:v>
                      </c:pt>
                      <c:pt idx="383">
                        <c:v>27942.962</c:v>
                      </c:pt>
                      <c:pt idx="384">
                        <c:v>27946.22</c:v>
                      </c:pt>
                      <c:pt idx="385">
                        <c:v>27946.226000000002</c:v>
                      </c:pt>
                      <c:pt idx="386">
                        <c:v>27969.093999999997</c:v>
                      </c:pt>
                      <c:pt idx="387">
                        <c:v>27975.084000000003</c:v>
                      </c:pt>
                      <c:pt idx="388">
                        <c:v>27976.184999999998</c:v>
                      </c:pt>
                      <c:pt idx="389">
                        <c:v>27978.889000000003</c:v>
                      </c:pt>
                      <c:pt idx="390">
                        <c:v>27979.995999999999</c:v>
                      </c:pt>
                      <c:pt idx="391">
                        <c:v>27985.987000000001</c:v>
                      </c:pt>
                      <c:pt idx="392">
                        <c:v>27988.152000000002</c:v>
                      </c:pt>
                      <c:pt idx="393">
                        <c:v>27990.889000000003</c:v>
                      </c:pt>
                      <c:pt idx="394">
                        <c:v>27996.873</c:v>
                      </c:pt>
                      <c:pt idx="395">
                        <c:v>27996.879000000001</c:v>
                      </c:pt>
                      <c:pt idx="396">
                        <c:v>27997.962</c:v>
                      </c:pt>
                      <c:pt idx="397">
                        <c:v>27997.963000000003</c:v>
                      </c:pt>
                      <c:pt idx="398">
                        <c:v>27997.97</c:v>
                      </c:pt>
                      <c:pt idx="399">
                        <c:v>28008.311999999998</c:v>
                      </c:pt>
                      <c:pt idx="400">
                        <c:v>28008.317000000003</c:v>
                      </c:pt>
                      <c:pt idx="401">
                        <c:v>28021.928999999996</c:v>
                      </c:pt>
                      <c:pt idx="402">
                        <c:v>28026.82</c:v>
                      </c:pt>
                      <c:pt idx="403">
                        <c:v>28026.822</c:v>
                      </c:pt>
                      <c:pt idx="404">
                        <c:v>28033.370000000003</c:v>
                      </c:pt>
                      <c:pt idx="405">
                        <c:v>28038.805999999997</c:v>
                      </c:pt>
                      <c:pt idx="406">
                        <c:v>28051.339</c:v>
                      </c:pt>
                      <c:pt idx="407">
                        <c:v>28056.241600000001</c:v>
                      </c:pt>
                      <c:pt idx="408">
                        <c:v>28056.781999999999</c:v>
                      </c:pt>
                      <c:pt idx="409">
                        <c:v>28057.873</c:v>
                      </c:pt>
                      <c:pt idx="410">
                        <c:v>28064.839999999997</c:v>
                      </c:pt>
                      <c:pt idx="411">
                        <c:v>28069.839999999997</c:v>
                      </c:pt>
                      <c:pt idx="412">
                        <c:v>28069.856</c:v>
                      </c:pt>
                      <c:pt idx="413">
                        <c:v>28109.794999999998</c:v>
                      </c:pt>
                      <c:pt idx="414">
                        <c:v>28117.784</c:v>
                      </c:pt>
                      <c:pt idx="415">
                        <c:v>28125.404999999999</c:v>
                      </c:pt>
                      <c:pt idx="416">
                        <c:v>28125.411999999997</c:v>
                      </c:pt>
                      <c:pt idx="417">
                        <c:v>28147.190999999999</c:v>
                      </c:pt>
                      <c:pt idx="418">
                        <c:v>28227.256999999998</c:v>
                      </c:pt>
                      <c:pt idx="419">
                        <c:v>28270.000200000002</c:v>
                      </c:pt>
                      <c:pt idx="420">
                        <c:v>28271.9</c:v>
                      </c:pt>
                      <c:pt idx="421">
                        <c:v>28277.904000000002</c:v>
                      </c:pt>
                      <c:pt idx="422">
                        <c:v>28288.250999999997</c:v>
                      </c:pt>
                      <c:pt idx="423">
                        <c:v>28322.000999999997</c:v>
                      </c:pt>
                      <c:pt idx="424">
                        <c:v>28324.201999999997</c:v>
                      </c:pt>
                      <c:pt idx="425">
                        <c:v>28335.093000000001</c:v>
                      </c:pt>
                      <c:pt idx="426">
                        <c:v>28343.258000000002</c:v>
                      </c:pt>
                      <c:pt idx="427">
                        <c:v>28344.89</c:v>
                      </c:pt>
                      <c:pt idx="428">
                        <c:v>28344.892999999996</c:v>
                      </c:pt>
                      <c:pt idx="429">
                        <c:v>28351.968999999997</c:v>
                      </c:pt>
                      <c:pt idx="430">
                        <c:v>28374.853000000003</c:v>
                      </c:pt>
                      <c:pt idx="431">
                        <c:v>28380.841</c:v>
                      </c:pt>
                      <c:pt idx="432">
                        <c:v>28381.917999999998</c:v>
                      </c:pt>
                      <c:pt idx="433">
                        <c:v>28381.919000000002</c:v>
                      </c:pt>
                      <c:pt idx="434">
                        <c:v>28381.921000000002</c:v>
                      </c:pt>
                      <c:pt idx="435">
                        <c:v>28386.813999999998</c:v>
                      </c:pt>
                      <c:pt idx="436">
                        <c:v>28405.881000000001</c:v>
                      </c:pt>
                      <c:pt idx="437">
                        <c:v>28406.982000000004</c:v>
                      </c:pt>
                      <c:pt idx="438">
                        <c:v>28410.790999999997</c:v>
                      </c:pt>
                      <c:pt idx="439">
                        <c:v>28411.881999999998</c:v>
                      </c:pt>
                      <c:pt idx="440">
                        <c:v>28417.858</c:v>
                      </c:pt>
                      <c:pt idx="441">
                        <c:v>28417.870999999999</c:v>
                      </c:pt>
                      <c:pt idx="442">
                        <c:v>28435.834000000003</c:v>
                      </c:pt>
                      <c:pt idx="443">
                        <c:v>28452.171999999999</c:v>
                      </c:pt>
                      <c:pt idx="444">
                        <c:v>28458.713000000003</c:v>
                      </c:pt>
                      <c:pt idx="445">
                        <c:v>28471.773000000001</c:v>
                      </c:pt>
                      <c:pt idx="446">
                        <c:v>28489.764000000003</c:v>
                      </c:pt>
                      <c:pt idx="447">
                        <c:v>28491.928</c:v>
                      </c:pt>
                      <c:pt idx="448">
                        <c:v>28521.881999999998</c:v>
                      </c:pt>
                      <c:pt idx="449">
                        <c:v>28521.883999999998</c:v>
                      </c:pt>
                      <c:pt idx="450">
                        <c:v>28521.885000000002</c:v>
                      </c:pt>
                      <c:pt idx="451">
                        <c:v>28598.952899999997</c:v>
                      </c:pt>
                      <c:pt idx="452">
                        <c:v>28612.292999999998</c:v>
                      </c:pt>
                      <c:pt idx="453">
                        <c:v>28682.000999999997</c:v>
                      </c:pt>
                      <c:pt idx="454">
                        <c:v>28686.917999999998</c:v>
                      </c:pt>
                      <c:pt idx="455">
                        <c:v>28688.019</c:v>
                      </c:pt>
                      <c:pt idx="456">
                        <c:v>28692.906999999999</c:v>
                      </c:pt>
                      <c:pt idx="457">
                        <c:v>28693.995999999999</c:v>
                      </c:pt>
                      <c:pt idx="458">
                        <c:v>28695.080999999998</c:v>
                      </c:pt>
                      <c:pt idx="459">
                        <c:v>28698.896000000001</c:v>
                      </c:pt>
                      <c:pt idx="460">
                        <c:v>28704.881000000001</c:v>
                      </c:pt>
                      <c:pt idx="461">
                        <c:v>28704.885999999999</c:v>
                      </c:pt>
                      <c:pt idx="462">
                        <c:v>28704.887000000002</c:v>
                      </c:pt>
                      <c:pt idx="463">
                        <c:v>28704.887999999999</c:v>
                      </c:pt>
                      <c:pt idx="464">
                        <c:v>28705.959000000003</c:v>
                      </c:pt>
                      <c:pt idx="465">
                        <c:v>28705.962</c:v>
                      </c:pt>
                      <c:pt idx="466">
                        <c:v>28705.964</c:v>
                      </c:pt>
                      <c:pt idx="467">
                        <c:v>28705.964999999997</c:v>
                      </c:pt>
                      <c:pt idx="468">
                        <c:v>28705.972000000002</c:v>
                      </c:pt>
                      <c:pt idx="469">
                        <c:v>28705.983999999997</c:v>
                      </c:pt>
                      <c:pt idx="470">
                        <c:v>28705.985999999997</c:v>
                      </c:pt>
                      <c:pt idx="471">
                        <c:v>28710.887000000002</c:v>
                      </c:pt>
                      <c:pt idx="472">
                        <c:v>28721.226000000002</c:v>
                      </c:pt>
                      <c:pt idx="473">
                        <c:v>28722.853999999999</c:v>
                      </c:pt>
                      <c:pt idx="474">
                        <c:v>28744.097999999998</c:v>
                      </c:pt>
                      <c:pt idx="475">
                        <c:v>28746.828000000001</c:v>
                      </c:pt>
                      <c:pt idx="476">
                        <c:v>28747.913999999997</c:v>
                      </c:pt>
                      <c:pt idx="477">
                        <c:v>28757.171000000002</c:v>
                      </c:pt>
                      <c:pt idx="478">
                        <c:v>28771.872000000003</c:v>
                      </c:pt>
                      <c:pt idx="479">
                        <c:v>28776.767999999996</c:v>
                      </c:pt>
                      <c:pt idx="480">
                        <c:v>28777.857000000004</c:v>
                      </c:pt>
                      <c:pt idx="481">
                        <c:v>28777.866000000002</c:v>
                      </c:pt>
                      <c:pt idx="482">
                        <c:v>28794.745999999999</c:v>
                      </c:pt>
                      <c:pt idx="483">
                        <c:v>28812.726999999999</c:v>
                      </c:pt>
                      <c:pt idx="484">
                        <c:v>28813.803999999996</c:v>
                      </c:pt>
                      <c:pt idx="485">
                        <c:v>28813.811999999998</c:v>
                      </c:pt>
                      <c:pt idx="486">
                        <c:v>28833.964</c:v>
                      </c:pt>
                      <c:pt idx="487">
                        <c:v>28880.794000000002</c:v>
                      </c:pt>
                      <c:pt idx="488">
                        <c:v>28937.980000000003</c:v>
                      </c:pt>
                      <c:pt idx="489">
                        <c:v>28952.129000000001</c:v>
                      </c:pt>
                      <c:pt idx="490">
                        <c:v>28979.919000000002</c:v>
                      </c:pt>
                      <c:pt idx="491">
                        <c:v>29003.877</c:v>
                      </c:pt>
                      <c:pt idx="492">
                        <c:v>29003.883000000002</c:v>
                      </c:pt>
                      <c:pt idx="493">
                        <c:v>29009.875</c:v>
                      </c:pt>
                      <c:pt idx="494">
                        <c:v>29058.89</c:v>
                      </c:pt>
                      <c:pt idx="495">
                        <c:v>29058.894</c:v>
                      </c:pt>
                      <c:pt idx="496">
                        <c:v>29058.894</c:v>
                      </c:pt>
                      <c:pt idx="497">
                        <c:v>29058.898000000001</c:v>
                      </c:pt>
                      <c:pt idx="498">
                        <c:v>29058.898999999998</c:v>
                      </c:pt>
                      <c:pt idx="499">
                        <c:v>29058.9</c:v>
                      </c:pt>
                      <c:pt idx="500">
                        <c:v>29058.904000000002</c:v>
                      </c:pt>
                      <c:pt idx="501">
                        <c:v>29058.906000000003</c:v>
                      </c:pt>
                      <c:pt idx="502">
                        <c:v>29063.237999999998</c:v>
                      </c:pt>
                      <c:pt idx="503">
                        <c:v>29074.142</c:v>
                      </c:pt>
                      <c:pt idx="504">
                        <c:v>29080.133000000002</c:v>
                      </c:pt>
                      <c:pt idx="505">
                        <c:v>29080.137000000002</c:v>
                      </c:pt>
                      <c:pt idx="506">
                        <c:v>29081.213000000003</c:v>
                      </c:pt>
                      <c:pt idx="507">
                        <c:v>29082.851000000002</c:v>
                      </c:pt>
                      <c:pt idx="508">
                        <c:v>29082.86</c:v>
                      </c:pt>
                      <c:pt idx="509">
                        <c:v>29083.947999999997</c:v>
                      </c:pt>
                      <c:pt idx="510">
                        <c:v>29106.817000000003</c:v>
                      </c:pt>
                      <c:pt idx="511">
                        <c:v>29114.982000000004</c:v>
                      </c:pt>
                      <c:pt idx="512">
                        <c:v>29124.784</c:v>
                      </c:pt>
                      <c:pt idx="513">
                        <c:v>29148.752999999997</c:v>
                      </c:pt>
                      <c:pt idx="514">
                        <c:v>29155.824999999997</c:v>
                      </c:pt>
                      <c:pt idx="515">
                        <c:v>29167.807999999997</c:v>
                      </c:pt>
                      <c:pt idx="516">
                        <c:v>29177.072</c:v>
                      </c:pt>
                      <c:pt idx="517">
                        <c:v>29178.161</c:v>
                      </c:pt>
                      <c:pt idx="518">
                        <c:v>29192.836000000003</c:v>
                      </c:pt>
                      <c:pt idx="519">
                        <c:v>29196.137999999999</c:v>
                      </c:pt>
                      <c:pt idx="520">
                        <c:v>29204.837</c:v>
                      </c:pt>
                      <c:pt idx="521">
                        <c:v>29208.116000000002</c:v>
                      </c:pt>
                      <c:pt idx="522">
                        <c:v>29233.163</c:v>
                      </c:pt>
                      <c:pt idx="523">
                        <c:v>29233.705999999998</c:v>
                      </c:pt>
                      <c:pt idx="524">
                        <c:v>29236.974999999999</c:v>
                      </c:pt>
                      <c:pt idx="525">
                        <c:v>29238.061999999998</c:v>
                      </c:pt>
                      <c:pt idx="526">
                        <c:v>29330.118000000002</c:v>
                      </c:pt>
                      <c:pt idx="527">
                        <c:v>29339.921000000002</c:v>
                      </c:pt>
                      <c:pt idx="528">
                        <c:v>29363.322999999997</c:v>
                      </c:pt>
                      <c:pt idx="529">
                        <c:v>29381.307000000001</c:v>
                      </c:pt>
                      <c:pt idx="530">
                        <c:v>29392.192000000003</c:v>
                      </c:pt>
                      <c:pt idx="531">
                        <c:v>29427.055999999997</c:v>
                      </c:pt>
                      <c:pt idx="532">
                        <c:v>29437.940999999999</c:v>
                      </c:pt>
                      <c:pt idx="533">
                        <c:v>29437.940999999999</c:v>
                      </c:pt>
                      <c:pt idx="534">
                        <c:v>29437.942999999999</c:v>
                      </c:pt>
                      <c:pt idx="535">
                        <c:v>29437.949000000001</c:v>
                      </c:pt>
                      <c:pt idx="536">
                        <c:v>29443.938999999998</c:v>
                      </c:pt>
                      <c:pt idx="537">
                        <c:v>29443.938999999998</c:v>
                      </c:pt>
                      <c:pt idx="538">
                        <c:v>29443.940999999999</c:v>
                      </c:pt>
                      <c:pt idx="539">
                        <c:v>29443.940999999999</c:v>
                      </c:pt>
                      <c:pt idx="540">
                        <c:v>29449.925999999999</c:v>
                      </c:pt>
                      <c:pt idx="541">
                        <c:v>29465.9951</c:v>
                      </c:pt>
                      <c:pt idx="542">
                        <c:v>29465.996200000001</c:v>
                      </c:pt>
                      <c:pt idx="543">
                        <c:v>29465.997199999998</c:v>
                      </c:pt>
                      <c:pt idx="544">
                        <c:v>29467.082000000002</c:v>
                      </c:pt>
                      <c:pt idx="545">
                        <c:v>29467.084000000003</c:v>
                      </c:pt>
                      <c:pt idx="546">
                        <c:v>29467.896999999997</c:v>
                      </c:pt>
                      <c:pt idx="547">
                        <c:v>29467.9</c:v>
                      </c:pt>
                      <c:pt idx="548">
                        <c:v>29467.902000000002</c:v>
                      </c:pt>
                      <c:pt idx="549">
                        <c:v>29467.902199999997</c:v>
                      </c:pt>
                      <c:pt idx="550">
                        <c:v>29467.902600000001</c:v>
                      </c:pt>
                      <c:pt idx="551">
                        <c:v>29467.903200000001</c:v>
                      </c:pt>
                      <c:pt idx="552">
                        <c:v>29467.904999999999</c:v>
                      </c:pt>
                      <c:pt idx="553">
                        <c:v>29468.983999999997</c:v>
                      </c:pt>
                      <c:pt idx="554">
                        <c:v>29470.902999999998</c:v>
                      </c:pt>
                      <c:pt idx="555">
                        <c:v>29472.805999999997</c:v>
                      </c:pt>
                      <c:pt idx="556">
                        <c:v>29472.807999999997</c:v>
                      </c:pt>
                      <c:pt idx="557">
                        <c:v>29484.788</c:v>
                      </c:pt>
                      <c:pt idx="558">
                        <c:v>29491.868000000002</c:v>
                      </c:pt>
                      <c:pt idx="559">
                        <c:v>29497.857000000004</c:v>
                      </c:pt>
                      <c:pt idx="560">
                        <c:v>29521.819000000003</c:v>
                      </c:pt>
                      <c:pt idx="561">
                        <c:v>29522.910000000003</c:v>
                      </c:pt>
                      <c:pt idx="562">
                        <c:v>29545.792000000001</c:v>
                      </c:pt>
                      <c:pt idx="563">
                        <c:v>29546.873</c:v>
                      </c:pt>
                      <c:pt idx="564">
                        <c:v>29563.754000000001</c:v>
                      </c:pt>
                      <c:pt idx="565">
                        <c:v>29619.845999999998</c:v>
                      </c:pt>
                      <c:pt idx="566">
                        <c:v>29619.847000000002</c:v>
                      </c:pt>
                      <c:pt idx="567">
                        <c:v>29644.896999999997</c:v>
                      </c:pt>
                      <c:pt idx="568">
                        <c:v>29683.027999999998</c:v>
                      </c:pt>
                      <c:pt idx="569">
                        <c:v>29689.008000000002</c:v>
                      </c:pt>
                      <c:pt idx="570">
                        <c:v>29691.196000000004</c:v>
                      </c:pt>
                      <c:pt idx="571">
                        <c:v>29709.173999999999</c:v>
                      </c:pt>
                      <c:pt idx="572">
                        <c:v>29734.220999999998</c:v>
                      </c:pt>
                      <c:pt idx="573">
                        <c:v>29760.358999999997</c:v>
                      </c:pt>
                      <c:pt idx="574">
                        <c:v>29766.353000000003</c:v>
                      </c:pt>
                      <c:pt idx="575">
                        <c:v>29777.248</c:v>
                      </c:pt>
                      <c:pt idx="576">
                        <c:v>29797.934999999998</c:v>
                      </c:pt>
                      <c:pt idx="577">
                        <c:v>29797.944000000003</c:v>
                      </c:pt>
                      <c:pt idx="578">
                        <c:v>29797.949999999997</c:v>
                      </c:pt>
                      <c:pt idx="579">
                        <c:v>29799.021999999997</c:v>
                      </c:pt>
                      <c:pt idx="580">
                        <c:v>29799.029000000002</c:v>
                      </c:pt>
                      <c:pt idx="581">
                        <c:v>29799.029000000002</c:v>
                      </c:pt>
                      <c:pt idx="582">
                        <c:v>29799.031999999999</c:v>
                      </c:pt>
                      <c:pt idx="583">
                        <c:v>29803.917999999998</c:v>
                      </c:pt>
                      <c:pt idx="584">
                        <c:v>29803.923000000003</c:v>
                      </c:pt>
                      <c:pt idx="585">
                        <c:v>29803.928</c:v>
                      </c:pt>
                      <c:pt idx="586">
                        <c:v>29803.932000000001</c:v>
                      </c:pt>
                      <c:pt idx="587">
                        <c:v>29803.932000000001</c:v>
                      </c:pt>
                      <c:pt idx="588">
                        <c:v>29803.932000000001</c:v>
                      </c:pt>
                      <c:pt idx="589">
                        <c:v>29803.932000000001</c:v>
                      </c:pt>
                      <c:pt idx="590">
                        <c:v>29803.932999999997</c:v>
                      </c:pt>
                      <c:pt idx="591">
                        <c:v>29803.934000000001</c:v>
                      </c:pt>
                      <c:pt idx="592">
                        <c:v>29803.936000000002</c:v>
                      </c:pt>
                      <c:pt idx="593">
                        <c:v>29803.936999999998</c:v>
                      </c:pt>
                      <c:pt idx="594">
                        <c:v>29803.938000000002</c:v>
                      </c:pt>
                      <c:pt idx="595">
                        <c:v>29803.938000000002</c:v>
                      </c:pt>
                      <c:pt idx="596">
                        <c:v>29803.938999999998</c:v>
                      </c:pt>
                      <c:pt idx="597">
                        <c:v>29803.938999999998</c:v>
                      </c:pt>
                      <c:pt idx="598">
                        <c:v>29803.940000000002</c:v>
                      </c:pt>
                      <c:pt idx="599">
                        <c:v>29803.940000000002</c:v>
                      </c:pt>
                      <c:pt idx="600">
                        <c:v>29803.942999999999</c:v>
                      </c:pt>
                      <c:pt idx="601">
                        <c:v>29819.188999999998</c:v>
                      </c:pt>
                      <c:pt idx="602">
                        <c:v>29827.358999999997</c:v>
                      </c:pt>
                      <c:pt idx="603">
                        <c:v>29828.978999999999</c:v>
                      </c:pt>
                      <c:pt idx="604">
                        <c:v>29828.991000000002</c:v>
                      </c:pt>
                      <c:pt idx="605">
                        <c:v>29833.877999999997</c:v>
                      </c:pt>
                      <c:pt idx="606">
                        <c:v>29834.417000000001</c:v>
                      </c:pt>
                      <c:pt idx="607">
                        <c:v>29862.203999999998</c:v>
                      </c:pt>
                      <c:pt idx="608">
                        <c:v>29862.218000000001</c:v>
                      </c:pt>
                      <c:pt idx="609">
                        <c:v>29899.788</c:v>
                      </c:pt>
                      <c:pt idx="610">
                        <c:v>29906.862999999998</c:v>
                      </c:pt>
                      <c:pt idx="611">
                        <c:v>29971.120000000003</c:v>
                      </c:pt>
                      <c:pt idx="612">
                        <c:v>30004.355000000003</c:v>
                      </c:pt>
                      <c:pt idx="613">
                        <c:v>30094.213000000003</c:v>
                      </c:pt>
                      <c:pt idx="614">
                        <c:v>30096.942999999999</c:v>
                      </c:pt>
                      <c:pt idx="615">
                        <c:v>30139.970999999998</c:v>
                      </c:pt>
                      <c:pt idx="616">
                        <c:v>30175.902999999998</c:v>
                      </c:pt>
                      <c:pt idx="617">
                        <c:v>30175.904000000002</c:v>
                      </c:pt>
                      <c:pt idx="618">
                        <c:v>30175.908000000003</c:v>
                      </c:pt>
                      <c:pt idx="619">
                        <c:v>30175.908000000003</c:v>
                      </c:pt>
                      <c:pt idx="620">
                        <c:v>30175.909</c:v>
                      </c:pt>
                      <c:pt idx="621">
                        <c:v>30175.911800000002</c:v>
                      </c:pt>
                      <c:pt idx="622">
                        <c:v>30175.917999999998</c:v>
                      </c:pt>
                      <c:pt idx="623">
                        <c:v>30181.906000000003</c:v>
                      </c:pt>
                      <c:pt idx="624">
                        <c:v>30182.985000000001</c:v>
                      </c:pt>
                      <c:pt idx="625">
                        <c:v>30182.993999999999</c:v>
                      </c:pt>
                      <c:pt idx="626">
                        <c:v>30182.995000000003</c:v>
                      </c:pt>
                      <c:pt idx="627">
                        <c:v>30182.995000000003</c:v>
                      </c:pt>
                      <c:pt idx="628">
                        <c:v>30182.995999999999</c:v>
                      </c:pt>
                      <c:pt idx="629">
                        <c:v>30188.976999999999</c:v>
                      </c:pt>
                      <c:pt idx="630">
                        <c:v>30188.976999999999</c:v>
                      </c:pt>
                      <c:pt idx="631">
                        <c:v>30188.983</c:v>
                      </c:pt>
                      <c:pt idx="632">
                        <c:v>30188.987000000001</c:v>
                      </c:pt>
                      <c:pt idx="633">
                        <c:v>30193.885999999999</c:v>
                      </c:pt>
                      <c:pt idx="634">
                        <c:v>30197.156999999999</c:v>
                      </c:pt>
                      <c:pt idx="635">
                        <c:v>30205.860999999997</c:v>
                      </c:pt>
                      <c:pt idx="636">
                        <c:v>30205.862999999998</c:v>
                      </c:pt>
                      <c:pt idx="637">
                        <c:v>30205.868999999999</c:v>
                      </c:pt>
                      <c:pt idx="638">
                        <c:v>30205.868999999999</c:v>
                      </c:pt>
                      <c:pt idx="639">
                        <c:v>30211.858999999997</c:v>
                      </c:pt>
                      <c:pt idx="640">
                        <c:v>30212.938999999998</c:v>
                      </c:pt>
                      <c:pt idx="641">
                        <c:v>30260.872000000003</c:v>
                      </c:pt>
                      <c:pt idx="642">
                        <c:v>30265.771000000001</c:v>
                      </c:pt>
                      <c:pt idx="643">
                        <c:v>30266.857000000004</c:v>
                      </c:pt>
                      <c:pt idx="644">
                        <c:v>30369.792000000001</c:v>
                      </c:pt>
                      <c:pt idx="645">
                        <c:v>30388.853000000003</c:v>
                      </c:pt>
                      <c:pt idx="646">
                        <c:v>30424.241999999998</c:v>
                      </c:pt>
                      <c:pt idx="647">
                        <c:v>30442.230000000003</c:v>
                      </c:pt>
                      <c:pt idx="648">
                        <c:v>30450.946000000004</c:v>
                      </c:pt>
                      <c:pt idx="649">
                        <c:v>30456.944000000003</c:v>
                      </c:pt>
                      <c:pt idx="650">
                        <c:v>30468.917000000001</c:v>
                      </c:pt>
                      <c:pt idx="651">
                        <c:v>30472.167999999998</c:v>
                      </c:pt>
                      <c:pt idx="652">
                        <c:v>30475.999000000003</c:v>
                      </c:pt>
                      <c:pt idx="653">
                        <c:v>30476.002</c:v>
                      </c:pt>
                      <c:pt idx="654">
                        <c:v>30503.220999999998</c:v>
                      </c:pt>
                      <c:pt idx="655">
                        <c:v>30511.398000000001</c:v>
                      </c:pt>
                      <c:pt idx="656">
                        <c:v>30542.976999999999</c:v>
                      </c:pt>
                      <c:pt idx="657">
                        <c:v>30542.978999999999</c:v>
                      </c:pt>
                      <c:pt idx="658">
                        <c:v>30542.978999999999</c:v>
                      </c:pt>
                      <c:pt idx="659">
                        <c:v>30542.980000000003</c:v>
                      </c:pt>
                      <c:pt idx="660">
                        <c:v>30542.982000000004</c:v>
                      </c:pt>
                      <c:pt idx="661">
                        <c:v>30542.982000000004</c:v>
                      </c:pt>
                      <c:pt idx="662">
                        <c:v>30548.968999999997</c:v>
                      </c:pt>
                      <c:pt idx="663">
                        <c:v>30548.970999999998</c:v>
                      </c:pt>
                      <c:pt idx="664">
                        <c:v>30550.067999999999</c:v>
                      </c:pt>
                      <c:pt idx="665">
                        <c:v>30553.879000000001</c:v>
                      </c:pt>
                      <c:pt idx="666">
                        <c:v>30553.881000000001</c:v>
                      </c:pt>
                      <c:pt idx="667">
                        <c:v>30554.961000000003</c:v>
                      </c:pt>
                      <c:pt idx="668">
                        <c:v>30557.141000000003</c:v>
                      </c:pt>
                      <c:pt idx="669">
                        <c:v>30559.858</c:v>
                      </c:pt>
                      <c:pt idx="670">
                        <c:v>30560.957000000002</c:v>
                      </c:pt>
                      <c:pt idx="671">
                        <c:v>30560.959999999999</c:v>
                      </c:pt>
                      <c:pt idx="672">
                        <c:v>30562.048300000002</c:v>
                      </c:pt>
                      <c:pt idx="673">
                        <c:v>30565.860999999997</c:v>
                      </c:pt>
                      <c:pt idx="674">
                        <c:v>30569.125999999997</c:v>
                      </c:pt>
                      <c:pt idx="675">
                        <c:v>30569.127</c:v>
                      </c:pt>
                      <c:pt idx="676">
                        <c:v>30569.942999999999</c:v>
                      </c:pt>
                      <c:pt idx="677">
                        <c:v>30570.216</c:v>
                      </c:pt>
                      <c:pt idx="678">
                        <c:v>30572.939599999998</c:v>
                      </c:pt>
                      <c:pt idx="679">
                        <c:v>30572.941099999996</c:v>
                      </c:pt>
                      <c:pt idx="680">
                        <c:v>30574.027699999999</c:v>
                      </c:pt>
                      <c:pt idx="681">
                        <c:v>30574.028599999998</c:v>
                      </c:pt>
                      <c:pt idx="682">
                        <c:v>30574.846400000002</c:v>
                      </c:pt>
                      <c:pt idx="683">
                        <c:v>30574.846899999997</c:v>
                      </c:pt>
                      <c:pt idx="684">
                        <c:v>30577.841</c:v>
                      </c:pt>
                      <c:pt idx="685">
                        <c:v>30584.923000000003</c:v>
                      </c:pt>
                      <c:pt idx="686">
                        <c:v>30586.822899999999</c:v>
                      </c:pt>
                      <c:pt idx="687">
                        <c:v>30587.915500000003</c:v>
                      </c:pt>
                      <c:pt idx="688">
                        <c:v>30590.9133</c:v>
                      </c:pt>
                      <c:pt idx="689">
                        <c:v>30603.985000000001</c:v>
                      </c:pt>
                      <c:pt idx="690">
                        <c:v>30651.900999999998</c:v>
                      </c:pt>
                      <c:pt idx="691">
                        <c:v>30652.998</c:v>
                      </c:pt>
                      <c:pt idx="692">
                        <c:v>30712.910000000003</c:v>
                      </c:pt>
                      <c:pt idx="693">
                        <c:v>30893.177000000003</c:v>
                      </c:pt>
                      <c:pt idx="694">
                        <c:v>30893.184999999998</c:v>
                      </c:pt>
                      <c:pt idx="695">
                        <c:v>30914.963000000003</c:v>
                      </c:pt>
                      <c:pt idx="696">
                        <c:v>30925.855199999998</c:v>
                      </c:pt>
                      <c:pt idx="697">
                        <c:v>30925.856800000001</c:v>
                      </c:pt>
                      <c:pt idx="698">
                        <c:v>30926.943899999998</c:v>
                      </c:pt>
                      <c:pt idx="699">
                        <c:v>30926.945699999997</c:v>
                      </c:pt>
                      <c:pt idx="700">
                        <c:v>30928.849099999999</c:v>
                      </c:pt>
                      <c:pt idx="701">
                        <c:v>30928.8514</c:v>
                      </c:pt>
                      <c:pt idx="702">
                        <c:v>30974.870000000003</c:v>
                      </c:pt>
                      <c:pt idx="703">
                        <c:v>30974.875999999997</c:v>
                      </c:pt>
                      <c:pt idx="704">
                        <c:v>30974.877999999997</c:v>
                      </c:pt>
                      <c:pt idx="705">
                        <c:v>30974.877999999997</c:v>
                      </c:pt>
                      <c:pt idx="706">
                        <c:v>31002.103000000003</c:v>
                      </c:pt>
                      <c:pt idx="707">
                        <c:v>31008.095000000001</c:v>
                      </c:pt>
                      <c:pt idx="708">
                        <c:v>31040.224999999999</c:v>
                      </c:pt>
                      <c:pt idx="709">
                        <c:v>31090.877</c:v>
                      </c:pt>
                      <c:pt idx="710">
                        <c:v>31102.862000000001</c:v>
                      </c:pt>
                      <c:pt idx="711">
                        <c:v>31157.86</c:v>
                      </c:pt>
                      <c:pt idx="712">
                        <c:v>31157.868999999999</c:v>
                      </c:pt>
                      <c:pt idx="713">
                        <c:v>31164.944000000003</c:v>
                      </c:pt>
                      <c:pt idx="714">
                        <c:v>31176.923000000003</c:v>
                      </c:pt>
                      <c:pt idx="715">
                        <c:v>31192.177000000003</c:v>
                      </c:pt>
                      <c:pt idx="716">
                        <c:v>31200.891000000003</c:v>
                      </c:pt>
                      <c:pt idx="717">
                        <c:v>31213.962800000001</c:v>
                      </c:pt>
                      <c:pt idx="718">
                        <c:v>31237.923000000003</c:v>
                      </c:pt>
                      <c:pt idx="719">
                        <c:v>31242.284</c:v>
                      </c:pt>
                      <c:pt idx="720">
                        <c:v>31247.184000000001</c:v>
                      </c:pt>
                      <c:pt idx="721">
                        <c:v>31273.86</c:v>
                      </c:pt>
                      <c:pt idx="722">
                        <c:v>31273.875999999997</c:v>
                      </c:pt>
                      <c:pt idx="723">
                        <c:v>31274.947999999997</c:v>
                      </c:pt>
                      <c:pt idx="724">
                        <c:v>31274.947999999997</c:v>
                      </c:pt>
                      <c:pt idx="725">
                        <c:v>31274.951000000001</c:v>
                      </c:pt>
                      <c:pt idx="726">
                        <c:v>31274.957000000002</c:v>
                      </c:pt>
                      <c:pt idx="727">
                        <c:v>31274.957000000002</c:v>
                      </c:pt>
                      <c:pt idx="728">
                        <c:v>31274.957999999999</c:v>
                      </c:pt>
                      <c:pt idx="729">
                        <c:v>31274.959999999999</c:v>
                      </c:pt>
                      <c:pt idx="730">
                        <c:v>31274.959999999999</c:v>
                      </c:pt>
                      <c:pt idx="731">
                        <c:v>31274.959999999999</c:v>
                      </c:pt>
                      <c:pt idx="732">
                        <c:v>31274.963000000003</c:v>
                      </c:pt>
                      <c:pt idx="733">
                        <c:v>31274.963000000003</c:v>
                      </c:pt>
                      <c:pt idx="734">
                        <c:v>31274.968000000001</c:v>
                      </c:pt>
                      <c:pt idx="735">
                        <c:v>31274.968000000001</c:v>
                      </c:pt>
                      <c:pt idx="736">
                        <c:v>31274.968000000001</c:v>
                      </c:pt>
                      <c:pt idx="737">
                        <c:v>31274.97</c:v>
                      </c:pt>
                      <c:pt idx="738">
                        <c:v>31276.031000000003</c:v>
                      </c:pt>
                      <c:pt idx="739">
                        <c:v>31276.04</c:v>
                      </c:pt>
                      <c:pt idx="740">
                        <c:v>31276.042000000001</c:v>
                      </c:pt>
                      <c:pt idx="741">
                        <c:v>31276.042000000001</c:v>
                      </c:pt>
                      <c:pt idx="742">
                        <c:v>31276.042000000001</c:v>
                      </c:pt>
                      <c:pt idx="743">
                        <c:v>31276.042000000001</c:v>
                      </c:pt>
                      <c:pt idx="744">
                        <c:v>31276.048000000003</c:v>
                      </c:pt>
                      <c:pt idx="745">
                        <c:v>31308.171000000002</c:v>
                      </c:pt>
                      <c:pt idx="746">
                        <c:v>31310.896000000001</c:v>
                      </c:pt>
                      <c:pt idx="747">
                        <c:v>31310.900999999998</c:v>
                      </c:pt>
                      <c:pt idx="748">
                        <c:v>31310.906999999999</c:v>
                      </c:pt>
                      <c:pt idx="749">
                        <c:v>31310.909</c:v>
                      </c:pt>
                      <c:pt idx="750">
                        <c:v>31320.159</c:v>
                      </c:pt>
                      <c:pt idx="751">
                        <c:v>31327.243000000002</c:v>
                      </c:pt>
                      <c:pt idx="752">
                        <c:v>31340.858</c:v>
                      </c:pt>
                      <c:pt idx="753">
                        <c:v>31357.201000000001</c:v>
                      </c:pt>
                      <c:pt idx="754">
                        <c:v>31395.303</c:v>
                      </c:pt>
                      <c:pt idx="755">
                        <c:v>31422.012000000002</c:v>
                      </c:pt>
                      <c:pt idx="756">
                        <c:v>31454.133000000002</c:v>
                      </c:pt>
                      <c:pt idx="757">
                        <c:v>31469.934000000001</c:v>
                      </c:pt>
                      <c:pt idx="758">
                        <c:v>31472.108999999997</c:v>
                      </c:pt>
                      <c:pt idx="759">
                        <c:v>31509.152000000002</c:v>
                      </c:pt>
                      <c:pt idx="760">
                        <c:v>31535.277000000002</c:v>
                      </c:pt>
                      <c:pt idx="761">
                        <c:v>31597.358999999997</c:v>
                      </c:pt>
                      <c:pt idx="762">
                        <c:v>31597.923000000003</c:v>
                      </c:pt>
                      <c:pt idx="763">
                        <c:v>31597.928999999996</c:v>
                      </c:pt>
                      <c:pt idx="764">
                        <c:v>31622.976000000002</c:v>
                      </c:pt>
                      <c:pt idx="765">
                        <c:v>31627.870000000003</c:v>
                      </c:pt>
                      <c:pt idx="766">
                        <c:v>31627.873</c:v>
                      </c:pt>
                      <c:pt idx="767">
                        <c:v>31627.875999999997</c:v>
                      </c:pt>
                      <c:pt idx="768">
                        <c:v>31627.881000000001</c:v>
                      </c:pt>
                      <c:pt idx="769">
                        <c:v>31627.881999999998</c:v>
                      </c:pt>
                      <c:pt idx="770">
                        <c:v>31628.959999999999</c:v>
                      </c:pt>
                      <c:pt idx="771">
                        <c:v>31628.963000000003</c:v>
                      </c:pt>
                      <c:pt idx="772">
                        <c:v>31628.968000000001</c:v>
                      </c:pt>
                      <c:pt idx="773">
                        <c:v>31628.974000000002</c:v>
                      </c:pt>
                      <c:pt idx="774">
                        <c:v>31640.946000000004</c:v>
                      </c:pt>
                      <c:pt idx="775">
                        <c:v>31640.949999999997</c:v>
                      </c:pt>
                      <c:pt idx="776">
                        <c:v>31654.012999999999</c:v>
                      </c:pt>
                      <c:pt idx="777">
                        <c:v>31661.1</c:v>
                      </c:pt>
                      <c:pt idx="778">
                        <c:v>31716.105000000003</c:v>
                      </c:pt>
                      <c:pt idx="779">
                        <c:v>31738.434999999998</c:v>
                      </c:pt>
                      <c:pt idx="780">
                        <c:v>31741.146999999997</c:v>
                      </c:pt>
                      <c:pt idx="781">
                        <c:v>31839.18</c:v>
                      </c:pt>
                      <c:pt idx="782">
                        <c:v>31938.843999999997</c:v>
                      </c:pt>
                      <c:pt idx="783">
                        <c:v>31944.843999999997</c:v>
                      </c:pt>
                      <c:pt idx="784">
                        <c:v>31981.883000000002</c:v>
                      </c:pt>
                      <c:pt idx="785">
                        <c:v>31982.972000000002</c:v>
                      </c:pt>
                      <c:pt idx="786">
                        <c:v>32012.919000000002</c:v>
                      </c:pt>
                      <c:pt idx="787">
                        <c:v>32022.186000000002</c:v>
                      </c:pt>
                      <c:pt idx="788">
                        <c:v>32035.792999999998</c:v>
                      </c:pt>
                      <c:pt idx="789">
                        <c:v>32046.146999999997</c:v>
                      </c:pt>
                      <c:pt idx="790">
                        <c:v>32188.826999999997</c:v>
                      </c:pt>
                      <c:pt idx="791">
                        <c:v>32201.360999999997</c:v>
                      </c:pt>
                      <c:pt idx="792">
                        <c:v>32305.923999999999</c:v>
                      </c:pt>
                      <c:pt idx="793">
                        <c:v>32340.237000000001</c:v>
                      </c:pt>
                      <c:pt idx="794">
                        <c:v>32347.86</c:v>
                      </c:pt>
                      <c:pt idx="795">
                        <c:v>32364.195</c:v>
                      </c:pt>
                      <c:pt idx="796">
                        <c:v>32365.832000000002</c:v>
                      </c:pt>
                      <c:pt idx="797">
                        <c:v>32365.832000000002</c:v>
                      </c:pt>
                      <c:pt idx="798">
                        <c:v>32365.839</c:v>
                      </c:pt>
                      <c:pt idx="799">
                        <c:v>32366.942000000003</c:v>
                      </c:pt>
                      <c:pt idx="800">
                        <c:v>32366.942000000003</c:v>
                      </c:pt>
                      <c:pt idx="801">
                        <c:v>32371.271000000001</c:v>
                      </c:pt>
                      <c:pt idx="802">
                        <c:v>32372.902999999998</c:v>
                      </c:pt>
                      <c:pt idx="803">
                        <c:v>32372.913</c:v>
                      </c:pt>
                      <c:pt idx="804">
                        <c:v>32372.917000000001</c:v>
                      </c:pt>
                      <c:pt idx="805">
                        <c:v>32372.917999999998</c:v>
                      </c:pt>
                      <c:pt idx="806">
                        <c:v>32372.919000000002</c:v>
                      </c:pt>
                      <c:pt idx="807">
                        <c:v>32372.921000000002</c:v>
                      </c:pt>
                      <c:pt idx="808">
                        <c:v>32372.921000000002</c:v>
                      </c:pt>
                      <c:pt idx="809">
                        <c:v>32372.921999999999</c:v>
                      </c:pt>
                      <c:pt idx="810">
                        <c:v>32372.928999999996</c:v>
                      </c:pt>
                      <c:pt idx="811">
                        <c:v>32374.004999999997</c:v>
                      </c:pt>
                      <c:pt idx="812">
                        <c:v>32388.165000000001</c:v>
                      </c:pt>
                      <c:pt idx="813">
                        <c:v>32394.148999999998</c:v>
                      </c:pt>
                      <c:pt idx="814">
                        <c:v>32424.107000000004</c:v>
                      </c:pt>
                      <c:pt idx="815">
                        <c:v>32430.107000000004</c:v>
                      </c:pt>
                      <c:pt idx="816">
                        <c:v>32430.114999999998</c:v>
                      </c:pt>
                      <c:pt idx="817">
                        <c:v>32442.087</c:v>
                      </c:pt>
                      <c:pt idx="818">
                        <c:v>32445.898999999998</c:v>
                      </c:pt>
                      <c:pt idx="819">
                        <c:v>32451.877999999997</c:v>
                      </c:pt>
                      <c:pt idx="820">
                        <c:v>32451.885000000002</c:v>
                      </c:pt>
                      <c:pt idx="821">
                        <c:v>32461.137000000002</c:v>
                      </c:pt>
                      <c:pt idx="822">
                        <c:v>32535.760999999999</c:v>
                      </c:pt>
                      <c:pt idx="823">
                        <c:v>32536.847000000002</c:v>
                      </c:pt>
                      <c:pt idx="824">
                        <c:v>32542.834999999999</c:v>
                      </c:pt>
                      <c:pt idx="825">
                        <c:v>32555.911999999997</c:v>
                      </c:pt>
                      <c:pt idx="826">
                        <c:v>32558.091</c:v>
                      </c:pt>
                      <c:pt idx="827">
                        <c:v>32594.040999999997</c:v>
                      </c:pt>
                      <c:pt idx="828">
                        <c:v>32635.968999999997</c:v>
                      </c:pt>
                      <c:pt idx="829">
                        <c:v>32670.271999999997</c:v>
                      </c:pt>
                      <c:pt idx="830">
                        <c:v>32696.978000000003</c:v>
                      </c:pt>
                      <c:pt idx="831">
                        <c:v>32714.399499999825</c:v>
                      </c:pt>
                      <c:pt idx="832">
                        <c:v>32714.399499999825</c:v>
                      </c:pt>
                      <c:pt idx="833">
                        <c:v>32714.3995</c:v>
                      </c:pt>
                      <c:pt idx="834">
                        <c:v>32720.951999999997</c:v>
                      </c:pt>
                      <c:pt idx="835">
                        <c:v>32726.921000000002</c:v>
                      </c:pt>
                      <c:pt idx="836">
                        <c:v>32730.190000000002</c:v>
                      </c:pt>
                      <c:pt idx="837">
                        <c:v>32732.911999999997</c:v>
                      </c:pt>
                      <c:pt idx="838">
                        <c:v>32738.906000000003</c:v>
                      </c:pt>
                      <c:pt idx="839">
                        <c:v>32744.900999999998</c:v>
                      </c:pt>
                      <c:pt idx="840">
                        <c:v>32772.118000000002</c:v>
                      </c:pt>
                      <c:pt idx="841">
                        <c:v>32804.81</c:v>
                      </c:pt>
                      <c:pt idx="842">
                        <c:v>32834.741000000002</c:v>
                      </c:pt>
                      <c:pt idx="843">
                        <c:v>32841.828000000001</c:v>
                      </c:pt>
                      <c:pt idx="844">
                        <c:v>32853.803</c:v>
                      </c:pt>
                      <c:pt idx="845">
                        <c:v>32876.148000000001</c:v>
                      </c:pt>
                      <c:pt idx="846">
                        <c:v>32912.099000000002</c:v>
                      </c:pt>
                      <c:pt idx="847">
                        <c:v>32924.078999999998</c:v>
                      </c:pt>
                      <c:pt idx="848">
                        <c:v>32926.794999999998</c:v>
                      </c:pt>
                      <c:pt idx="849">
                        <c:v>33049.341899999883</c:v>
                      </c:pt>
                      <c:pt idx="850">
                        <c:v>33049.341899999883</c:v>
                      </c:pt>
                      <c:pt idx="851">
                        <c:v>33049.341899999999</c:v>
                      </c:pt>
                      <c:pt idx="852">
                        <c:v>33074.934999999998</c:v>
                      </c:pt>
                      <c:pt idx="853">
                        <c:v>33074.947</c:v>
                      </c:pt>
                      <c:pt idx="854">
                        <c:v>33082.004000000001</c:v>
                      </c:pt>
                      <c:pt idx="855">
                        <c:v>33082.008000000002</c:v>
                      </c:pt>
                      <c:pt idx="856">
                        <c:v>33082.010999999999</c:v>
                      </c:pt>
                      <c:pt idx="857">
                        <c:v>33082.014999999999</c:v>
                      </c:pt>
                      <c:pt idx="858">
                        <c:v>33082.016000000003</c:v>
                      </c:pt>
                      <c:pt idx="859">
                        <c:v>33082.017999999996</c:v>
                      </c:pt>
                      <c:pt idx="860">
                        <c:v>33086.923000000003</c:v>
                      </c:pt>
                      <c:pt idx="861">
                        <c:v>33098.9</c:v>
                      </c:pt>
                      <c:pt idx="862">
                        <c:v>33098.902999999998</c:v>
                      </c:pt>
                      <c:pt idx="863">
                        <c:v>33098.904999999999</c:v>
                      </c:pt>
                      <c:pt idx="864">
                        <c:v>33098.904999999999</c:v>
                      </c:pt>
                      <c:pt idx="865">
                        <c:v>33098.904999999999</c:v>
                      </c:pt>
                      <c:pt idx="866">
                        <c:v>33098.906999999999</c:v>
                      </c:pt>
                      <c:pt idx="867">
                        <c:v>33103.260300000002</c:v>
                      </c:pt>
                      <c:pt idx="868">
                        <c:v>33103.260300000198</c:v>
                      </c:pt>
                      <c:pt idx="869">
                        <c:v>33103.260300000198</c:v>
                      </c:pt>
                      <c:pt idx="870">
                        <c:v>33111.963000000003</c:v>
                      </c:pt>
                      <c:pt idx="871">
                        <c:v>33144.1</c:v>
                      </c:pt>
                      <c:pt idx="872">
                        <c:v>33189.853999999999</c:v>
                      </c:pt>
                      <c:pt idx="873">
                        <c:v>33243.767999999996</c:v>
                      </c:pt>
                      <c:pt idx="874">
                        <c:v>33243.775000000001</c:v>
                      </c:pt>
                      <c:pt idx="875">
                        <c:v>33272.089999999997</c:v>
                      </c:pt>
                      <c:pt idx="876">
                        <c:v>33279.165000000001</c:v>
                      </c:pt>
                      <c:pt idx="877">
                        <c:v>33395.169000000002</c:v>
                      </c:pt>
                      <c:pt idx="878">
                        <c:v>33397.343000000001</c:v>
                      </c:pt>
                      <c:pt idx="879">
                        <c:v>33404.966999999997</c:v>
                      </c:pt>
                      <c:pt idx="880">
                        <c:v>33404.966999999997</c:v>
                      </c:pt>
                      <c:pt idx="881">
                        <c:v>33404.968000000001</c:v>
                      </c:pt>
                      <c:pt idx="882">
                        <c:v>33407.161</c:v>
                      </c:pt>
                      <c:pt idx="883">
                        <c:v>33428.923000000003</c:v>
                      </c:pt>
                      <c:pt idx="884">
                        <c:v>33428.942000000003</c:v>
                      </c:pt>
                      <c:pt idx="885">
                        <c:v>33434.92</c:v>
                      </c:pt>
                      <c:pt idx="886">
                        <c:v>33442.014999999999</c:v>
                      </c:pt>
                      <c:pt idx="887">
                        <c:v>33458.917999999998</c:v>
                      </c:pt>
                      <c:pt idx="888">
                        <c:v>33460.002</c:v>
                      </c:pt>
                      <c:pt idx="889">
                        <c:v>33464.885000000002</c:v>
                      </c:pt>
                      <c:pt idx="890">
                        <c:v>33464.885999999999</c:v>
                      </c:pt>
                      <c:pt idx="891">
                        <c:v>33464.890099999997</c:v>
                      </c:pt>
                      <c:pt idx="892">
                        <c:v>33464.890399999997</c:v>
                      </c:pt>
                      <c:pt idx="893">
                        <c:v>33464.891000000003</c:v>
                      </c:pt>
                      <c:pt idx="894">
                        <c:v>33464.892</c:v>
                      </c:pt>
                      <c:pt idx="895">
                        <c:v>33470.880499999999</c:v>
                      </c:pt>
                      <c:pt idx="896">
                        <c:v>33470.8819</c:v>
                      </c:pt>
                      <c:pt idx="897">
                        <c:v>33476.869599999998</c:v>
                      </c:pt>
                      <c:pt idx="898">
                        <c:v>33476.870900000002</c:v>
                      </c:pt>
                      <c:pt idx="899">
                        <c:v>33489.941299999999</c:v>
                      </c:pt>
                      <c:pt idx="900">
                        <c:v>33494.828999999998</c:v>
                      </c:pt>
                      <c:pt idx="901">
                        <c:v>33494.83</c:v>
                      </c:pt>
                      <c:pt idx="902">
                        <c:v>33494.830999999998</c:v>
                      </c:pt>
                      <c:pt idx="903">
                        <c:v>33494.839999999997</c:v>
                      </c:pt>
                      <c:pt idx="904">
                        <c:v>33497.838799999998</c:v>
                      </c:pt>
                      <c:pt idx="905">
                        <c:v>33497.839500000002</c:v>
                      </c:pt>
                      <c:pt idx="906">
                        <c:v>33500.017699999997</c:v>
                      </c:pt>
                      <c:pt idx="907">
                        <c:v>33504.917399999998</c:v>
                      </c:pt>
                      <c:pt idx="908">
                        <c:v>33504.918100000003</c:v>
                      </c:pt>
                      <c:pt idx="909">
                        <c:v>33513.904799999997</c:v>
                      </c:pt>
                      <c:pt idx="910">
                        <c:v>33514.991800000003</c:v>
                      </c:pt>
                      <c:pt idx="911">
                        <c:v>33514.994200000001</c:v>
                      </c:pt>
                      <c:pt idx="912">
                        <c:v>33537.858999999997</c:v>
                      </c:pt>
                      <c:pt idx="913">
                        <c:v>33537.86</c:v>
                      </c:pt>
                      <c:pt idx="914">
                        <c:v>33537.866000000002</c:v>
                      </c:pt>
                      <c:pt idx="915">
                        <c:v>33543.86</c:v>
                      </c:pt>
                      <c:pt idx="916">
                        <c:v>33543.866999999998</c:v>
                      </c:pt>
                      <c:pt idx="917">
                        <c:v>33543.872199999998</c:v>
                      </c:pt>
                      <c:pt idx="918">
                        <c:v>33583.082000000002</c:v>
                      </c:pt>
                      <c:pt idx="919">
                        <c:v>33585.790999999997</c:v>
                      </c:pt>
                      <c:pt idx="920">
                        <c:v>33585.794000000002</c:v>
                      </c:pt>
                      <c:pt idx="921">
                        <c:v>33586.868999999999</c:v>
                      </c:pt>
                      <c:pt idx="922">
                        <c:v>33586.872000000003</c:v>
                      </c:pt>
                      <c:pt idx="923">
                        <c:v>33586.887999999999</c:v>
                      </c:pt>
                      <c:pt idx="924">
                        <c:v>33729.025000000001</c:v>
                      </c:pt>
                      <c:pt idx="925">
                        <c:v>33745.904999999999</c:v>
                      </c:pt>
                      <c:pt idx="926">
                        <c:v>33745.915999999997</c:v>
                      </c:pt>
                      <c:pt idx="927">
                        <c:v>33752.987000000001</c:v>
                      </c:pt>
                      <c:pt idx="928">
                        <c:v>33782.932000000001</c:v>
                      </c:pt>
                      <c:pt idx="929">
                        <c:v>33782.940999999999</c:v>
                      </c:pt>
                      <c:pt idx="930">
                        <c:v>33782.942999999999</c:v>
                      </c:pt>
                      <c:pt idx="931">
                        <c:v>33782.946000000004</c:v>
                      </c:pt>
                      <c:pt idx="932">
                        <c:v>33782.951000000001</c:v>
                      </c:pt>
                      <c:pt idx="933">
                        <c:v>33788.951999999997</c:v>
                      </c:pt>
                      <c:pt idx="934">
                        <c:v>33791.9323</c:v>
                      </c:pt>
                      <c:pt idx="935">
                        <c:v>33791.933299999997</c:v>
                      </c:pt>
                      <c:pt idx="936">
                        <c:v>33800.930999999997</c:v>
                      </c:pt>
                      <c:pt idx="937">
                        <c:v>33804.180999999997</c:v>
                      </c:pt>
                      <c:pt idx="938">
                        <c:v>33804.186000000002</c:v>
                      </c:pt>
                      <c:pt idx="939">
                        <c:v>33813.983999999997</c:v>
                      </c:pt>
                      <c:pt idx="940">
                        <c:v>33813.99</c:v>
                      </c:pt>
                      <c:pt idx="941">
                        <c:v>33813.995000000003</c:v>
                      </c:pt>
                      <c:pt idx="942">
                        <c:v>33813.998</c:v>
                      </c:pt>
                      <c:pt idx="943">
                        <c:v>33817.262999999999</c:v>
                      </c:pt>
                      <c:pt idx="944">
                        <c:v>33817.266000000003</c:v>
                      </c:pt>
                      <c:pt idx="945">
                        <c:v>33822.973899999997</c:v>
                      </c:pt>
                      <c:pt idx="946">
                        <c:v>33822.976000000002</c:v>
                      </c:pt>
                      <c:pt idx="947">
                        <c:v>33824.8851</c:v>
                      </c:pt>
                      <c:pt idx="948">
                        <c:v>33824.885799999996</c:v>
                      </c:pt>
                      <c:pt idx="949">
                        <c:v>33824.885999999999</c:v>
                      </c:pt>
                      <c:pt idx="950">
                        <c:v>33831.962299999999</c:v>
                      </c:pt>
                      <c:pt idx="951">
                        <c:v>33831.962299999999</c:v>
                      </c:pt>
                      <c:pt idx="952">
                        <c:v>33831.965100000001</c:v>
                      </c:pt>
                      <c:pt idx="953">
                        <c:v>33836.8652</c:v>
                      </c:pt>
                      <c:pt idx="954">
                        <c:v>33843.951000000001</c:v>
                      </c:pt>
                      <c:pt idx="955">
                        <c:v>33843.955999999998</c:v>
                      </c:pt>
                      <c:pt idx="956">
                        <c:v>33843.955999999998</c:v>
                      </c:pt>
                      <c:pt idx="957">
                        <c:v>33843.955999999998</c:v>
                      </c:pt>
                      <c:pt idx="958">
                        <c:v>33843.963000000003</c:v>
                      </c:pt>
                      <c:pt idx="959">
                        <c:v>33878.262999999999</c:v>
                      </c:pt>
                      <c:pt idx="960">
                        <c:v>33915.838000000003</c:v>
                      </c:pt>
                      <c:pt idx="961">
                        <c:v>33926.192000000003</c:v>
                      </c:pt>
                      <c:pt idx="962">
                        <c:v>33951.794000000002</c:v>
                      </c:pt>
                      <c:pt idx="963">
                        <c:v>33992.080000000002</c:v>
                      </c:pt>
                      <c:pt idx="964">
                        <c:v>34089.012000000002</c:v>
                      </c:pt>
                      <c:pt idx="965">
                        <c:v>34099.911999999997</c:v>
                      </c:pt>
                      <c:pt idx="966">
                        <c:v>34146.213000000003</c:v>
                      </c:pt>
                      <c:pt idx="967">
                        <c:v>34148.925999999999</c:v>
                      </c:pt>
                      <c:pt idx="968">
                        <c:v>34168.000999999997</c:v>
                      </c:pt>
                      <c:pt idx="969">
                        <c:v>34176.165999999997</c:v>
                      </c:pt>
                      <c:pt idx="970">
                        <c:v>34197.936000000002</c:v>
                      </c:pt>
                      <c:pt idx="971">
                        <c:v>34197.942999999999</c:v>
                      </c:pt>
                      <c:pt idx="972">
                        <c:v>34197.942999999999</c:v>
                      </c:pt>
                      <c:pt idx="973">
                        <c:v>34197.944000000003</c:v>
                      </c:pt>
                      <c:pt idx="974">
                        <c:v>34197.945</c:v>
                      </c:pt>
                      <c:pt idx="975">
                        <c:v>34197.949000000001</c:v>
                      </c:pt>
                      <c:pt idx="976">
                        <c:v>34202.853000000003</c:v>
                      </c:pt>
                      <c:pt idx="977">
                        <c:v>34217.016000000003</c:v>
                      </c:pt>
                      <c:pt idx="978">
                        <c:v>34220.277000000002</c:v>
                      </c:pt>
                      <c:pt idx="979">
                        <c:v>34225.182999999997</c:v>
                      </c:pt>
                      <c:pt idx="980">
                        <c:v>34251.851999999999</c:v>
                      </c:pt>
                      <c:pt idx="981">
                        <c:v>34251.855000000003</c:v>
                      </c:pt>
                      <c:pt idx="982">
                        <c:v>34251.860999999997</c:v>
                      </c:pt>
                      <c:pt idx="983">
                        <c:v>34251.862000000001</c:v>
                      </c:pt>
                      <c:pt idx="984">
                        <c:v>34251.866999999998</c:v>
                      </c:pt>
                      <c:pt idx="985">
                        <c:v>34251.868999999999</c:v>
                      </c:pt>
                      <c:pt idx="986">
                        <c:v>34252.421000000002</c:v>
                      </c:pt>
                      <c:pt idx="987">
                        <c:v>34255.129000000001</c:v>
                      </c:pt>
                      <c:pt idx="988">
                        <c:v>34293.258000000002</c:v>
                      </c:pt>
                      <c:pt idx="989">
                        <c:v>34403.815000000002</c:v>
                      </c:pt>
                      <c:pt idx="990">
                        <c:v>34423.964</c:v>
                      </c:pt>
                      <c:pt idx="991">
                        <c:v>34432.14</c:v>
                      </c:pt>
                      <c:pt idx="992">
                        <c:v>34508.93</c:v>
                      </c:pt>
                      <c:pt idx="993">
                        <c:v>34516.014999999999</c:v>
                      </c:pt>
                      <c:pt idx="994">
                        <c:v>34550.862000000001</c:v>
                      </c:pt>
                      <c:pt idx="995">
                        <c:v>34551.951999999997</c:v>
                      </c:pt>
                      <c:pt idx="996">
                        <c:v>34551.953999999998</c:v>
                      </c:pt>
                      <c:pt idx="997">
                        <c:v>34551.959000000003</c:v>
                      </c:pt>
                      <c:pt idx="998">
                        <c:v>34551.959000000003</c:v>
                      </c:pt>
                      <c:pt idx="999">
                        <c:v>34694.095999999998</c:v>
                      </c:pt>
                      <c:pt idx="1000">
                        <c:v>34725.148000000001</c:v>
                      </c:pt>
                      <c:pt idx="1001">
                        <c:v>34737.131000000001</c:v>
                      </c:pt>
                      <c:pt idx="1002">
                        <c:v>34761.093000000001</c:v>
                      </c:pt>
                      <c:pt idx="1003">
                        <c:v>34817.19</c:v>
                      </c:pt>
                      <c:pt idx="1004">
                        <c:v>34841.154000000002</c:v>
                      </c:pt>
                      <c:pt idx="1005">
                        <c:v>34880.906000000003</c:v>
                      </c:pt>
                      <c:pt idx="1006">
                        <c:v>34886.898999999998</c:v>
                      </c:pt>
                      <c:pt idx="1007">
                        <c:v>34905.961900000002</c:v>
                      </c:pt>
                      <c:pt idx="1008">
                        <c:v>34910.31</c:v>
                      </c:pt>
                      <c:pt idx="1009">
                        <c:v>34935.9139</c:v>
                      </c:pt>
                      <c:pt idx="1010">
                        <c:v>34935.914599999996</c:v>
                      </c:pt>
                      <c:pt idx="1011">
                        <c:v>34935.915300000001</c:v>
                      </c:pt>
                      <c:pt idx="1012">
                        <c:v>34935.915300000001</c:v>
                      </c:pt>
                      <c:pt idx="1013">
                        <c:v>34935.917399999998</c:v>
                      </c:pt>
                      <c:pt idx="1014">
                        <c:v>34935.921600000001</c:v>
                      </c:pt>
                      <c:pt idx="1015">
                        <c:v>34945.175999999999</c:v>
                      </c:pt>
                      <c:pt idx="1016">
                        <c:v>34983.837</c:v>
                      </c:pt>
                      <c:pt idx="1017">
                        <c:v>34989.828999999998</c:v>
                      </c:pt>
                      <c:pt idx="1018">
                        <c:v>34995.822</c:v>
                      </c:pt>
                      <c:pt idx="1019">
                        <c:v>34996.910000000003</c:v>
                      </c:pt>
                      <c:pt idx="1020">
                        <c:v>35062.811999999998</c:v>
                      </c:pt>
                      <c:pt idx="1021">
                        <c:v>35172.275000000001</c:v>
                      </c:pt>
                      <c:pt idx="1022">
                        <c:v>35173.913</c:v>
                      </c:pt>
                      <c:pt idx="1023">
                        <c:v>35208.214999999997</c:v>
                      </c:pt>
                      <c:pt idx="1024">
                        <c:v>35280.105000000003</c:v>
                      </c:pt>
                      <c:pt idx="1025">
                        <c:v>35301.899299999997</c:v>
                      </c:pt>
                      <c:pt idx="1026">
                        <c:v>35301.902099999999</c:v>
                      </c:pt>
                      <c:pt idx="1027">
                        <c:v>35361.81</c:v>
                      </c:pt>
                      <c:pt idx="1028">
                        <c:v>35420.080999999998</c:v>
                      </c:pt>
                      <c:pt idx="1029">
                        <c:v>35444.046000000002</c:v>
                      </c:pt>
                      <c:pt idx="1030">
                        <c:v>35471.816200000001</c:v>
                      </c:pt>
                      <c:pt idx="1031">
                        <c:v>35496.868999999999</c:v>
                      </c:pt>
                      <c:pt idx="1032">
                        <c:v>35588.904900000001</c:v>
                      </c:pt>
                      <c:pt idx="1033">
                        <c:v>35588.911800000002</c:v>
                      </c:pt>
                      <c:pt idx="1034">
                        <c:v>35588.914599999996</c:v>
                      </c:pt>
                      <c:pt idx="1035">
                        <c:v>35604.161</c:v>
                      </c:pt>
                      <c:pt idx="1036">
                        <c:v>35649.905899999998</c:v>
                      </c:pt>
                      <c:pt idx="1037">
                        <c:v>35649.910000000003</c:v>
                      </c:pt>
                      <c:pt idx="1038">
                        <c:v>35649.911800000002</c:v>
                      </c:pt>
                      <c:pt idx="1039">
                        <c:v>35649.912190000003</c:v>
                      </c:pt>
                      <c:pt idx="1040">
                        <c:v>35649.912199999999</c:v>
                      </c:pt>
                      <c:pt idx="1041">
                        <c:v>35655.903299999998</c:v>
                      </c:pt>
                      <c:pt idx="1042">
                        <c:v>35655.90337</c:v>
                      </c:pt>
                      <c:pt idx="1043">
                        <c:v>35655.903400000003</c:v>
                      </c:pt>
                      <c:pt idx="1044">
                        <c:v>35665.152999999998</c:v>
                      </c:pt>
                      <c:pt idx="1045">
                        <c:v>35689.125</c:v>
                      </c:pt>
                      <c:pt idx="1046">
                        <c:v>35697.837</c:v>
                      </c:pt>
                      <c:pt idx="1047">
                        <c:v>35708.196000000004</c:v>
                      </c:pt>
                      <c:pt idx="1048">
                        <c:v>35709.82</c:v>
                      </c:pt>
                      <c:pt idx="1049">
                        <c:v>35713.087</c:v>
                      </c:pt>
                      <c:pt idx="1050">
                        <c:v>35718.81</c:v>
                      </c:pt>
                      <c:pt idx="1051">
                        <c:v>35718.810599999997</c:v>
                      </c:pt>
                      <c:pt idx="1052">
                        <c:v>35727.790099999998</c:v>
                      </c:pt>
                      <c:pt idx="1053">
                        <c:v>35731.063000000002</c:v>
                      </c:pt>
                      <c:pt idx="1054">
                        <c:v>35734.872000000003</c:v>
                      </c:pt>
                      <c:pt idx="1055">
                        <c:v>35734.873699999996</c:v>
                      </c:pt>
                      <c:pt idx="1056">
                        <c:v>35734.874400000001</c:v>
                      </c:pt>
                      <c:pt idx="1057">
                        <c:v>35762.104599999999</c:v>
                      </c:pt>
                      <c:pt idx="1058">
                        <c:v>35762.104700000004</c:v>
                      </c:pt>
                      <c:pt idx="1059">
                        <c:v>35780.084000000003</c:v>
                      </c:pt>
                      <c:pt idx="1060">
                        <c:v>35782.798999999999</c:v>
                      </c:pt>
                      <c:pt idx="1061">
                        <c:v>35880.819300000003</c:v>
                      </c:pt>
                      <c:pt idx="1062">
                        <c:v>35880.835200000001</c:v>
                      </c:pt>
                      <c:pt idx="1063">
                        <c:v>35880.835299999999</c:v>
                      </c:pt>
                      <c:pt idx="1064">
                        <c:v>35905.886899999998</c:v>
                      </c:pt>
                      <c:pt idx="1065">
                        <c:v>35924.951399999998</c:v>
                      </c:pt>
                      <c:pt idx="1066">
                        <c:v>35973.961300000003</c:v>
                      </c:pt>
                      <c:pt idx="1067">
                        <c:v>35997.930500000002</c:v>
                      </c:pt>
                      <c:pt idx="1068">
                        <c:v>36002.275000000001</c:v>
                      </c:pt>
                      <c:pt idx="1069">
                        <c:v>36015.902900000001</c:v>
                      </c:pt>
                      <c:pt idx="1070">
                        <c:v>36016.99</c:v>
                      </c:pt>
                      <c:pt idx="1071">
                        <c:v>36021.891000000003</c:v>
                      </c:pt>
                      <c:pt idx="1072">
                        <c:v>36021.891100000001</c:v>
                      </c:pt>
                      <c:pt idx="1073">
                        <c:v>36031.144999999997</c:v>
                      </c:pt>
                      <c:pt idx="1074">
                        <c:v>36067.097999999998</c:v>
                      </c:pt>
                      <c:pt idx="1075">
                        <c:v>36079.065000000002</c:v>
                      </c:pt>
                      <c:pt idx="1076">
                        <c:v>36079.082999999999</c:v>
                      </c:pt>
                      <c:pt idx="1077">
                        <c:v>36081.801599999999</c:v>
                      </c:pt>
                      <c:pt idx="1078">
                        <c:v>36088.8796</c:v>
                      </c:pt>
                      <c:pt idx="1079">
                        <c:v>36091.057000000001</c:v>
                      </c:pt>
                      <c:pt idx="1080">
                        <c:v>36092.150999999998</c:v>
                      </c:pt>
                      <c:pt idx="1081">
                        <c:v>36097.052000000003</c:v>
                      </c:pt>
                      <c:pt idx="1082">
                        <c:v>36112.839999999997</c:v>
                      </c:pt>
                      <c:pt idx="1083">
                        <c:v>36112.841099999998</c:v>
                      </c:pt>
                      <c:pt idx="1084">
                        <c:v>36112.8416</c:v>
                      </c:pt>
                      <c:pt idx="1085">
                        <c:v>36112.841999999997</c:v>
                      </c:pt>
                      <c:pt idx="1086">
                        <c:v>36118.825700000001</c:v>
                      </c:pt>
                      <c:pt idx="1087">
                        <c:v>36142.252</c:v>
                      </c:pt>
                      <c:pt idx="1088">
                        <c:v>36147.156000000003</c:v>
                      </c:pt>
                      <c:pt idx="1089">
                        <c:v>36148.781799999997</c:v>
                      </c:pt>
                      <c:pt idx="1090">
                        <c:v>36172.748099999997</c:v>
                      </c:pt>
                      <c:pt idx="1091">
                        <c:v>36177.095999999998</c:v>
                      </c:pt>
                      <c:pt idx="1092">
                        <c:v>36179.832399999999</c:v>
                      </c:pt>
                      <c:pt idx="1093">
                        <c:v>36296.9159</c:v>
                      </c:pt>
                      <c:pt idx="1094">
                        <c:v>36383.521999999997</c:v>
                      </c:pt>
                      <c:pt idx="1095">
                        <c:v>36409.112999999998</c:v>
                      </c:pt>
                      <c:pt idx="1096">
                        <c:v>36410.197999999997</c:v>
                      </c:pt>
                      <c:pt idx="1097">
                        <c:v>36415.106</c:v>
                      </c:pt>
                      <c:pt idx="1098">
                        <c:v>36415.108999999997</c:v>
                      </c:pt>
                      <c:pt idx="1099">
                        <c:v>36415.110999999997</c:v>
                      </c:pt>
                      <c:pt idx="1100">
                        <c:v>36421.097000000002</c:v>
                      </c:pt>
                      <c:pt idx="1101">
                        <c:v>36424.365700000002</c:v>
                      </c:pt>
                      <c:pt idx="1102">
                        <c:v>36424.365709999998</c:v>
                      </c:pt>
                      <c:pt idx="1103">
                        <c:v>36448.8629</c:v>
                      </c:pt>
                      <c:pt idx="1104">
                        <c:v>36451.050999999999</c:v>
                      </c:pt>
                      <c:pt idx="1105">
                        <c:v>36453.781799999997</c:v>
                      </c:pt>
                      <c:pt idx="1106">
                        <c:v>36469.023999999998</c:v>
                      </c:pt>
                      <c:pt idx="1107">
                        <c:v>36470.110999999997</c:v>
                      </c:pt>
                      <c:pt idx="1108">
                        <c:v>36526.213000000003</c:v>
                      </c:pt>
                      <c:pt idx="1109">
                        <c:v>36546.3609</c:v>
                      </c:pt>
                      <c:pt idx="1110">
                        <c:v>36546.360950000002</c:v>
                      </c:pt>
                      <c:pt idx="1111">
                        <c:v>36646.029199999997</c:v>
                      </c:pt>
                      <c:pt idx="1112">
                        <c:v>36699.943500000001</c:v>
                      </c:pt>
                      <c:pt idx="1113">
                        <c:v>36699.943520000001</c:v>
                      </c:pt>
                      <c:pt idx="1114">
                        <c:v>36699.943890000002</c:v>
                      </c:pt>
                      <c:pt idx="1115">
                        <c:v>36699.943899999998</c:v>
                      </c:pt>
                      <c:pt idx="1116">
                        <c:v>36699.944100000001</c:v>
                      </c:pt>
                      <c:pt idx="1117">
                        <c:v>36699.944130000003</c:v>
                      </c:pt>
                      <c:pt idx="1118">
                        <c:v>36716.284</c:v>
                      </c:pt>
                      <c:pt idx="1119">
                        <c:v>36721.184399999998</c:v>
                      </c:pt>
                      <c:pt idx="1120">
                        <c:v>36753.861499999999</c:v>
                      </c:pt>
                      <c:pt idx="1121">
                        <c:v>36753.861599999997</c:v>
                      </c:pt>
                      <c:pt idx="1122">
                        <c:v>36757.129999999997</c:v>
                      </c:pt>
                      <c:pt idx="1123">
                        <c:v>36763.108999999997</c:v>
                      </c:pt>
                      <c:pt idx="1124">
                        <c:v>36781.089999999997</c:v>
                      </c:pt>
                      <c:pt idx="1125">
                        <c:v>36817.040000000001</c:v>
                      </c:pt>
                      <c:pt idx="1126">
                        <c:v>36818.135000000002</c:v>
                      </c:pt>
                      <c:pt idx="1127">
                        <c:v>36855.150999999998</c:v>
                      </c:pt>
                      <c:pt idx="1128">
                        <c:v>36878.035600000003</c:v>
                      </c:pt>
                      <c:pt idx="1129">
                        <c:v>36882.940999999999</c:v>
                      </c:pt>
                      <c:pt idx="1130">
                        <c:v>36882.941500000001</c:v>
                      </c:pt>
                      <c:pt idx="1131">
                        <c:v>36882.945</c:v>
                      </c:pt>
                      <c:pt idx="1132">
                        <c:v>36882.945699999997</c:v>
                      </c:pt>
                      <c:pt idx="1133">
                        <c:v>36882.947</c:v>
                      </c:pt>
                      <c:pt idx="1134">
                        <c:v>36882.947800000002</c:v>
                      </c:pt>
                      <c:pt idx="1135">
                        <c:v>36891.099000000002</c:v>
                      </c:pt>
                      <c:pt idx="1136">
                        <c:v>36897.093999999997</c:v>
                      </c:pt>
                      <c:pt idx="1137">
                        <c:v>36940.118999999999</c:v>
                      </c:pt>
                      <c:pt idx="1138">
                        <c:v>36971.15</c:v>
                      </c:pt>
                      <c:pt idx="1139">
                        <c:v>36997.307999999997</c:v>
                      </c:pt>
                      <c:pt idx="1140">
                        <c:v>37003.298999999999</c:v>
                      </c:pt>
                      <c:pt idx="1141">
                        <c:v>37023.994400000003</c:v>
                      </c:pt>
                      <c:pt idx="1142">
                        <c:v>37039.243799999997</c:v>
                      </c:pt>
                      <c:pt idx="1143">
                        <c:v>37107.322</c:v>
                      </c:pt>
                      <c:pt idx="1144">
                        <c:v>37125.281000000003</c:v>
                      </c:pt>
                      <c:pt idx="1145">
                        <c:v>37126.928999999996</c:v>
                      </c:pt>
                      <c:pt idx="1146">
                        <c:v>37126.929199999999</c:v>
                      </c:pt>
                      <c:pt idx="1147">
                        <c:v>37126.936000000002</c:v>
                      </c:pt>
                      <c:pt idx="1148">
                        <c:v>37126.936800000003</c:v>
                      </c:pt>
                      <c:pt idx="1149">
                        <c:v>37126.938000000002</c:v>
                      </c:pt>
                      <c:pt idx="1150">
                        <c:v>37126.938900000001</c:v>
                      </c:pt>
                      <c:pt idx="1151">
                        <c:v>37126.94</c:v>
                      </c:pt>
                      <c:pt idx="1152">
                        <c:v>37126.940300000002</c:v>
                      </c:pt>
                      <c:pt idx="1153">
                        <c:v>37178.11</c:v>
                      </c:pt>
                      <c:pt idx="1154">
                        <c:v>37183.0242</c:v>
                      </c:pt>
                      <c:pt idx="1155">
                        <c:v>37205.345000000001</c:v>
                      </c:pt>
                      <c:pt idx="1156">
                        <c:v>37234.216999999997</c:v>
                      </c:pt>
                      <c:pt idx="1157">
                        <c:v>37245.11</c:v>
                      </c:pt>
                      <c:pt idx="1158">
                        <c:v>37281.055999999997</c:v>
                      </c:pt>
                      <c:pt idx="1159">
                        <c:v>37294.116000000002</c:v>
                      </c:pt>
                      <c:pt idx="1160">
                        <c:v>37332.239000000001</c:v>
                      </c:pt>
                      <c:pt idx="1161">
                        <c:v>37332.25</c:v>
                      </c:pt>
                      <c:pt idx="1162">
                        <c:v>37380.163</c:v>
                      </c:pt>
                      <c:pt idx="1163">
                        <c:v>37380.165999999997</c:v>
                      </c:pt>
                      <c:pt idx="1164">
                        <c:v>37380.167000000001</c:v>
                      </c:pt>
                      <c:pt idx="1165">
                        <c:v>37406.86</c:v>
                      </c:pt>
                      <c:pt idx="1166">
                        <c:v>37417.209000000003</c:v>
                      </c:pt>
                      <c:pt idx="1167">
                        <c:v>37419.940999999999</c:v>
                      </c:pt>
                      <c:pt idx="1168">
                        <c:v>37425.925499999998</c:v>
                      </c:pt>
                      <c:pt idx="1169">
                        <c:v>37437.909</c:v>
                      </c:pt>
                      <c:pt idx="1170">
                        <c:v>37437.90999</c:v>
                      </c:pt>
                      <c:pt idx="1171">
                        <c:v>37449.917999999998</c:v>
                      </c:pt>
                      <c:pt idx="1172">
                        <c:v>37449.918530000003</c:v>
                      </c:pt>
                      <c:pt idx="1173">
                        <c:v>37477.119599999998</c:v>
                      </c:pt>
                      <c:pt idx="1174">
                        <c:v>37478.214</c:v>
                      </c:pt>
                      <c:pt idx="1175">
                        <c:v>37527.222999999998</c:v>
                      </c:pt>
                      <c:pt idx="1176">
                        <c:v>37531.038999999997</c:v>
                      </c:pt>
                      <c:pt idx="1177">
                        <c:v>37558.817300000002</c:v>
                      </c:pt>
                      <c:pt idx="1178">
                        <c:v>37563.169000000002</c:v>
                      </c:pt>
                      <c:pt idx="1179">
                        <c:v>37568.071000000004</c:v>
                      </c:pt>
                      <c:pt idx="1180">
                        <c:v>37569.158000000003</c:v>
                      </c:pt>
                      <c:pt idx="1181">
                        <c:v>37635.871800000001</c:v>
                      </c:pt>
                      <c:pt idx="1182">
                        <c:v>37678.082999999999</c:v>
                      </c:pt>
                      <c:pt idx="1183">
                        <c:v>37698.780899999998</c:v>
                      </c:pt>
                      <c:pt idx="1184">
                        <c:v>37698.780899999998</c:v>
                      </c:pt>
                      <c:pt idx="1185">
                        <c:v>37725.739600000001</c:v>
                      </c:pt>
                      <c:pt idx="1186">
                        <c:v>37725.739600000001</c:v>
                      </c:pt>
                      <c:pt idx="1187">
                        <c:v>37738.809399999998</c:v>
                      </c:pt>
                      <c:pt idx="1188">
                        <c:v>37738.809399999998</c:v>
                      </c:pt>
                      <c:pt idx="1189">
                        <c:v>37750.791799999999</c:v>
                      </c:pt>
                      <c:pt idx="1190">
                        <c:v>37750.791799999999</c:v>
                      </c:pt>
                      <c:pt idx="1191">
                        <c:v>37757.600299999998</c:v>
                      </c:pt>
                      <c:pt idx="1192">
                        <c:v>37757.600299999998</c:v>
                      </c:pt>
                      <c:pt idx="1193">
                        <c:v>37803.892999999996</c:v>
                      </c:pt>
                      <c:pt idx="1194">
                        <c:v>37828.925000000003</c:v>
                      </c:pt>
                      <c:pt idx="1195">
                        <c:v>37828.925060000001</c:v>
                      </c:pt>
                      <c:pt idx="1196">
                        <c:v>37828.940999999999</c:v>
                      </c:pt>
                      <c:pt idx="1197">
                        <c:v>37828.941729999999</c:v>
                      </c:pt>
                      <c:pt idx="1198">
                        <c:v>37857.258999999998</c:v>
                      </c:pt>
                      <c:pt idx="1199">
                        <c:v>37887.764199999998</c:v>
                      </c:pt>
                      <c:pt idx="1200">
                        <c:v>37948.203999999998</c:v>
                      </c:pt>
                      <c:pt idx="1201">
                        <c:v>38115.96</c:v>
                      </c:pt>
                      <c:pt idx="1202">
                        <c:v>38115.960400000004</c:v>
                      </c:pt>
                      <c:pt idx="1203">
                        <c:v>38150.281000000003</c:v>
                      </c:pt>
                      <c:pt idx="1204">
                        <c:v>38161.165099999998</c:v>
                      </c:pt>
                      <c:pt idx="1205">
                        <c:v>38169.334300000002</c:v>
                      </c:pt>
                      <c:pt idx="1206">
                        <c:v>38248.847999999998</c:v>
                      </c:pt>
                      <c:pt idx="1207">
                        <c:v>38248.84852</c:v>
                      </c:pt>
                      <c:pt idx="1208">
                        <c:v>38248.862000000001</c:v>
                      </c:pt>
                      <c:pt idx="1209">
                        <c:v>38248.862410000002</c:v>
                      </c:pt>
                      <c:pt idx="1210">
                        <c:v>38271.173999999999</c:v>
                      </c:pt>
                      <c:pt idx="1211">
                        <c:v>38289.15</c:v>
                      </c:pt>
                      <c:pt idx="1212">
                        <c:v>38301.131000000001</c:v>
                      </c:pt>
                      <c:pt idx="1213">
                        <c:v>38311.480779999998</c:v>
                      </c:pt>
                      <c:pt idx="1214">
                        <c:v>38311.480779999998</c:v>
                      </c:pt>
                      <c:pt idx="1215">
                        <c:v>38311.480799999998</c:v>
                      </c:pt>
                      <c:pt idx="1216">
                        <c:v>38443.824000000001</c:v>
                      </c:pt>
                      <c:pt idx="1217">
                        <c:v>38443.824030000003</c:v>
                      </c:pt>
                      <c:pt idx="1218">
                        <c:v>38444.913999999997</c:v>
                      </c:pt>
                      <c:pt idx="1219">
                        <c:v>38444.914290000001</c:v>
                      </c:pt>
                      <c:pt idx="1220">
                        <c:v>38491.750999999997</c:v>
                      </c:pt>
                      <c:pt idx="1221">
                        <c:v>38491.75101</c:v>
                      </c:pt>
                      <c:pt idx="1222">
                        <c:v>38491.75101</c:v>
                      </c:pt>
                      <c:pt idx="1223">
                        <c:v>38511.357600000003</c:v>
                      </c:pt>
                      <c:pt idx="1224">
                        <c:v>38512.4467</c:v>
                      </c:pt>
                      <c:pt idx="1225">
                        <c:v>38522.250099999997</c:v>
                      </c:pt>
                      <c:pt idx="1226">
                        <c:v>38529.330699999999</c:v>
                      </c:pt>
                      <c:pt idx="1227">
                        <c:v>38530.419699999999</c:v>
                      </c:pt>
                      <c:pt idx="1228">
                        <c:v>38535.322</c:v>
                      </c:pt>
                      <c:pt idx="1229">
                        <c:v>38535.322200000002</c:v>
                      </c:pt>
                      <c:pt idx="1230">
                        <c:v>38540.223299999998</c:v>
                      </c:pt>
                      <c:pt idx="1231">
                        <c:v>38547.298000000003</c:v>
                      </c:pt>
                      <c:pt idx="1232">
                        <c:v>38552.203000000001</c:v>
                      </c:pt>
                      <c:pt idx="1233">
                        <c:v>38611.838900000002</c:v>
                      </c:pt>
                      <c:pt idx="1234">
                        <c:v>38638.797200000001</c:v>
                      </c:pt>
                      <c:pt idx="1235">
                        <c:v>38638.79724</c:v>
                      </c:pt>
                      <c:pt idx="1236">
                        <c:v>38639.888610000002</c:v>
                      </c:pt>
                      <c:pt idx="1237">
                        <c:v>38639.888610000002</c:v>
                      </c:pt>
                      <c:pt idx="1238">
                        <c:v>38639.889300000003</c:v>
                      </c:pt>
                      <c:pt idx="1239">
                        <c:v>38665.485970000002</c:v>
                      </c:pt>
                      <c:pt idx="1240">
                        <c:v>38665.485970000002</c:v>
                      </c:pt>
                      <c:pt idx="1241">
                        <c:v>38665.485999999997</c:v>
                      </c:pt>
                      <c:pt idx="1242">
                        <c:v>38742.817300000002</c:v>
                      </c:pt>
                      <c:pt idx="1243">
                        <c:v>38843.034200000002</c:v>
                      </c:pt>
                      <c:pt idx="1244">
                        <c:v>38914.922899999998</c:v>
                      </c:pt>
                      <c:pt idx="1245">
                        <c:v>39048.900099999999</c:v>
                      </c:pt>
                      <c:pt idx="1246">
                        <c:v>39194.313000000002</c:v>
                      </c:pt>
                      <c:pt idx="1247">
                        <c:v>39194.858200000002</c:v>
                      </c:pt>
                      <c:pt idx="1248">
                        <c:v>39194.859199999999</c:v>
                      </c:pt>
                      <c:pt idx="1249">
                        <c:v>39246.053699999997</c:v>
                      </c:pt>
                      <c:pt idx="1250">
                        <c:v>39246.870600000002</c:v>
                      </c:pt>
                      <c:pt idx="1251">
                        <c:v>39281.999000000003</c:v>
                      </c:pt>
                      <c:pt idx="1252">
                        <c:v>39281.999230000001</c:v>
                      </c:pt>
                      <c:pt idx="1253">
                        <c:v>39282.004999999997</c:v>
                      </c:pt>
                      <c:pt idx="1254">
                        <c:v>39282.005530000002</c:v>
                      </c:pt>
                      <c:pt idx="1255">
                        <c:v>39292.3465</c:v>
                      </c:pt>
                      <c:pt idx="1256">
                        <c:v>39316.037600000003</c:v>
                      </c:pt>
                      <c:pt idx="1257">
                        <c:v>39376.218099999998</c:v>
                      </c:pt>
                      <c:pt idx="1258">
                        <c:v>39411.073799999998</c:v>
                      </c:pt>
                      <c:pt idx="1259">
                        <c:v>39558.949200000003</c:v>
                      </c:pt>
                      <c:pt idx="1260">
                        <c:v>39614.217600000004</c:v>
                      </c:pt>
                      <c:pt idx="1261">
                        <c:v>39624.840900000003</c:v>
                      </c:pt>
                      <c:pt idx="1262">
                        <c:v>39649.897599999997</c:v>
                      </c:pt>
                      <c:pt idx="1263">
                        <c:v>39653.981399999997</c:v>
                      </c:pt>
                      <c:pt idx="1264">
                        <c:v>39658.063699999999</c:v>
                      </c:pt>
                      <c:pt idx="1265">
                        <c:v>39658.065000000002</c:v>
                      </c:pt>
                      <c:pt idx="1266">
                        <c:v>39680.936699999998</c:v>
                      </c:pt>
                      <c:pt idx="1267">
                        <c:v>39695.911899999999</c:v>
                      </c:pt>
                      <c:pt idx="1268">
                        <c:v>39733.762699999999</c:v>
                      </c:pt>
                      <c:pt idx="1269">
                        <c:v>39741.932699999998</c:v>
                      </c:pt>
                      <c:pt idx="1270">
                        <c:v>39757.725299999998</c:v>
                      </c:pt>
                      <c:pt idx="1271">
                        <c:v>39757.996200000001</c:v>
                      </c:pt>
                      <c:pt idx="1272">
                        <c:v>39767.799500000001</c:v>
                      </c:pt>
                      <c:pt idx="1273">
                        <c:v>39768.889000000003</c:v>
                      </c:pt>
                      <c:pt idx="1274">
                        <c:v>39785.772100000002</c:v>
                      </c:pt>
                      <c:pt idx="1275">
                        <c:v>39894.153200000001</c:v>
                      </c:pt>
                      <c:pt idx="1276">
                        <c:v>39897.421799999996</c:v>
                      </c:pt>
                      <c:pt idx="1277">
                        <c:v>39962.231099999997</c:v>
                      </c:pt>
                      <c:pt idx="1278">
                        <c:v>40145.223599999998</c:v>
                      </c:pt>
                      <c:pt idx="1279">
                        <c:v>40417.534500000002</c:v>
                      </c:pt>
                      <c:pt idx="1280">
                        <c:v>40426.248299999999</c:v>
                      </c:pt>
                      <c:pt idx="1281">
                        <c:v>40427.336799999997</c:v>
                      </c:pt>
                      <c:pt idx="1282">
                        <c:v>40671.327700000002</c:v>
                      </c:pt>
                      <c:pt idx="1283">
                        <c:v>40671.327700000002</c:v>
                      </c:pt>
                      <c:pt idx="1284">
                        <c:v>40732.8698</c:v>
                      </c:pt>
                      <c:pt idx="1285">
                        <c:v>40742.945</c:v>
                      </c:pt>
                      <c:pt idx="1286">
                        <c:v>40765.8194</c:v>
                      </c:pt>
                      <c:pt idx="1287">
                        <c:v>40790.871700000003</c:v>
                      </c:pt>
                      <c:pt idx="1288">
                        <c:v>40799.8583</c:v>
                      </c:pt>
                      <c:pt idx="1289">
                        <c:v>40833.080139999998</c:v>
                      </c:pt>
                      <c:pt idx="1290">
                        <c:v>40870.101999999999</c:v>
                      </c:pt>
                      <c:pt idx="1291">
                        <c:v>41050.384100000003</c:v>
                      </c:pt>
                      <c:pt idx="1292">
                        <c:v>41178.914700000001</c:v>
                      </c:pt>
                      <c:pt idx="1293">
                        <c:v>41428.351799999997</c:v>
                      </c:pt>
                      <c:pt idx="1294">
                        <c:v>41467.019399999997</c:v>
                      </c:pt>
                      <c:pt idx="1295">
                        <c:v>41473.010499999997</c:v>
                      </c:pt>
                      <c:pt idx="1296">
                        <c:v>41511.134100000003</c:v>
                      </c:pt>
                      <c:pt idx="1297">
                        <c:v>41728.982900000003</c:v>
                      </c:pt>
                      <c:pt idx="1298">
                        <c:v>41901.082999999999</c:v>
                      </c:pt>
                      <c:pt idx="1299">
                        <c:v>41901.083000000101</c:v>
                      </c:pt>
                      <c:pt idx="1300">
                        <c:v>41907.078000000001</c:v>
                      </c:pt>
                      <c:pt idx="1301">
                        <c:v>41907.078000000212</c:v>
                      </c:pt>
                      <c:pt idx="1302">
                        <c:v>42105.042800000003</c:v>
                      </c:pt>
                      <c:pt idx="1303">
                        <c:v>42196.2673</c:v>
                      </c:pt>
                      <c:pt idx="1304">
                        <c:v>42197.357199999999</c:v>
                      </c:pt>
                      <c:pt idx="1305">
                        <c:v>42207.1607</c:v>
                      </c:pt>
                      <c:pt idx="1306">
                        <c:v>42497.988400000002</c:v>
                      </c:pt>
                      <c:pt idx="1307">
                        <c:v>42499.896099999998</c:v>
                      </c:pt>
                      <c:pt idx="1308">
                        <c:v>42520.3174</c:v>
                      </c:pt>
                      <c:pt idx="1309">
                        <c:v>42549.184000000001</c:v>
                      </c:pt>
                      <c:pt idx="1310">
                        <c:v>42555.173499999997</c:v>
                      </c:pt>
                      <c:pt idx="1311">
                        <c:v>42598.198600000003</c:v>
                      </c:pt>
                      <c:pt idx="1312">
                        <c:v>42606.911659999998</c:v>
                      </c:pt>
                      <c:pt idx="1313">
                        <c:v>42822.855100000001</c:v>
                      </c:pt>
                      <c:pt idx="1314">
                        <c:v>42823.126300000004</c:v>
                      </c:pt>
                      <c:pt idx="1315">
                        <c:v>42825.032899999998</c:v>
                      </c:pt>
                      <c:pt idx="1316">
                        <c:v>42826.3943</c:v>
                      </c:pt>
                      <c:pt idx="1317">
                        <c:v>42872.142899999999</c:v>
                      </c:pt>
                      <c:pt idx="1318">
                        <c:v>42946.210599999999</c:v>
                      </c:pt>
                      <c:pt idx="1319">
                        <c:v>42954.924299999999</c:v>
                      </c:pt>
                      <c:pt idx="1320">
                        <c:v>43024.906000000003</c:v>
                      </c:pt>
                      <c:pt idx="1321">
                        <c:v>43025.18</c:v>
                      </c:pt>
                      <c:pt idx="1322">
                        <c:v>43198.369599999998</c:v>
                      </c:pt>
                      <c:pt idx="1323">
                        <c:v>43281.152399999999</c:v>
                      </c:pt>
                      <c:pt idx="1324">
                        <c:v>43642.235399999998</c:v>
                      </c:pt>
                      <c:pt idx="1325">
                        <c:v>43996.2379</c:v>
                      </c:pt>
                      <c:pt idx="1326">
                        <c:v>44076.841</c:v>
                      </c:pt>
                      <c:pt idx="1327">
                        <c:v>44106.250800000002</c:v>
                      </c:pt>
                      <c:pt idx="1328">
                        <c:v>44135.1158</c:v>
                      </c:pt>
                      <c:pt idx="1329">
                        <c:v>44166.159099999997</c:v>
                      </c:pt>
                      <c:pt idx="1330">
                        <c:v>44345.884100000003</c:v>
                      </c:pt>
                      <c:pt idx="1331">
                        <c:v>44380.195</c:v>
                      </c:pt>
                      <c:pt idx="1332">
                        <c:v>44383.320599999999</c:v>
                      </c:pt>
                      <c:pt idx="1333">
                        <c:v>44384.279199999997</c:v>
                      </c:pt>
                      <c:pt idx="1334">
                        <c:v>44459.166700000002</c:v>
                      </c:pt>
                      <c:pt idx="1335">
                        <c:v>44492.93123000022</c:v>
                      </c:pt>
                      <c:pt idx="1336">
                        <c:v>44753.2598</c:v>
                      </c:pt>
                      <c:pt idx="1337">
                        <c:v>44770.143199999999</c:v>
                      </c:pt>
                      <c:pt idx="1338">
                        <c:v>44849.113100000002</c:v>
                      </c:pt>
                      <c:pt idx="1339">
                        <c:v>45156.278899999998</c:v>
                      </c:pt>
                      <c:pt idx="1340">
                        <c:v>45166.084000000003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4044-4381-9296-4261DB83A70E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Active!$F$21:$F$1844</c15:sqref>
                        </c15:formulaRef>
                      </c:ext>
                    </c:extLst>
                    <c:numCache>
                      <c:formatCode>General</c:formatCode>
                      <c:ptCount val="1824"/>
                      <c:pt idx="0">
                        <c:v>-50229</c:v>
                      </c:pt>
                      <c:pt idx="1">
                        <c:v>-49258</c:v>
                      </c:pt>
                      <c:pt idx="2">
                        <c:v>-48352</c:v>
                      </c:pt>
                      <c:pt idx="3">
                        <c:v>-47713</c:v>
                      </c:pt>
                      <c:pt idx="4">
                        <c:v>-46768</c:v>
                      </c:pt>
                      <c:pt idx="5">
                        <c:v>-46672.5</c:v>
                      </c:pt>
                      <c:pt idx="6">
                        <c:v>-46083</c:v>
                      </c:pt>
                      <c:pt idx="7">
                        <c:v>-45603.5</c:v>
                      </c:pt>
                      <c:pt idx="8">
                        <c:v>-45466</c:v>
                      </c:pt>
                      <c:pt idx="9">
                        <c:v>-45356</c:v>
                      </c:pt>
                      <c:pt idx="10">
                        <c:v>-44902</c:v>
                      </c:pt>
                      <c:pt idx="11">
                        <c:v>-44647</c:v>
                      </c:pt>
                      <c:pt idx="12">
                        <c:v>-44366</c:v>
                      </c:pt>
                      <c:pt idx="13">
                        <c:v>-44076</c:v>
                      </c:pt>
                      <c:pt idx="14">
                        <c:v>-44019</c:v>
                      </c:pt>
                      <c:pt idx="15">
                        <c:v>-43931</c:v>
                      </c:pt>
                      <c:pt idx="16">
                        <c:v>-43426</c:v>
                      </c:pt>
                      <c:pt idx="17">
                        <c:v>-42921</c:v>
                      </c:pt>
                      <c:pt idx="18">
                        <c:v>-42840</c:v>
                      </c:pt>
                      <c:pt idx="19">
                        <c:v>-42829</c:v>
                      </c:pt>
                      <c:pt idx="20">
                        <c:v>-42778</c:v>
                      </c:pt>
                      <c:pt idx="21">
                        <c:v>-41985</c:v>
                      </c:pt>
                      <c:pt idx="22">
                        <c:v>-41729</c:v>
                      </c:pt>
                      <c:pt idx="23">
                        <c:v>-41540</c:v>
                      </c:pt>
                      <c:pt idx="24">
                        <c:v>-41368</c:v>
                      </c:pt>
                      <c:pt idx="25">
                        <c:v>-40099</c:v>
                      </c:pt>
                      <c:pt idx="26">
                        <c:v>-40053</c:v>
                      </c:pt>
                      <c:pt idx="27">
                        <c:v>-39958</c:v>
                      </c:pt>
                      <c:pt idx="28">
                        <c:v>-38529.5</c:v>
                      </c:pt>
                      <c:pt idx="29">
                        <c:v>-38336</c:v>
                      </c:pt>
                      <c:pt idx="30">
                        <c:v>-38237</c:v>
                      </c:pt>
                      <c:pt idx="31">
                        <c:v>-38092</c:v>
                      </c:pt>
                      <c:pt idx="32">
                        <c:v>-38037</c:v>
                      </c:pt>
                      <c:pt idx="33">
                        <c:v>-37453</c:v>
                      </c:pt>
                      <c:pt idx="34">
                        <c:v>-37374</c:v>
                      </c:pt>
                      <c:pt idx="35">
                        <c:v>-37343</c:v>
                      </c:pt>
                      <c:pt idx="36">
                        <c:v>-36726</c:v>
                      </c:pt>
                      <c:pt idx="37">
                        <c:v>-36087</c:v>
                      </c:pt>
                      <c:pt idx="38">
                        <c:v>-36074</c:v>
                      </c:pt>
                      <c:pt idx="39">
                        <c:v>-36008</c:v>
                      </c:pt>
                      <c:pt idx="40">
                        <c:v>-34840</c:v>
                      </c:pt>
                      <c:pt idx="41">
                        <c:v>-34807</c:v>
                      </c:pt>
                      <c:pt idx="42">
                        <c:v>-34567</c:v>
                      </c:pt>
                      <c:pt idx="43">
                        <c:v>-33983</c:v>
                      </c:pt>
                      <c:pt idx="44">
                        <c:v>-33441</c:v>
                      </c:pt>
                      <c:pt idx="45">
                        <c:v>-33309</c:v>
                      </c:pt>
                      <c:pt idx="46">
                        <c:v>-32747</c:v>
                      </c:pt>
                      <c:pt idx="47">
                        <c:v>-32747</c:v>
                      </c:pt>
                      <c:pt idx="48">
                        <c:v>-32540</c:v>
                      </c:pt>
                      <c:pt idx="49">
                        <c:v>-32240</c:v>
                      </c:pt>
                      <c:pt idx="50">
                        <c:v>-32130</c:v>
                      </c:pt>
                      <c:pt idx="51">
                        <c:v>-31998</c:v>
                      </c:pt>
                      <c:pt idx="52">
                        <c:v>-31293</c:v>
                      </c:pt>
                      <c:pt idx="53">
                        <c:v>-31227</c:v>
                      </c:pt>
                      <c:pt idx="54">
                        <c:v>-30817</c:v>
                      </c:pt>
                      <c:pt idx="55">
                        <c:v>-30740</c:v>
                      </c:pt>
                      <c:pt idx="56">
                        <c:v>-30581</c:v>
                      </c:pt>
                      <c:pt idx="57">
                        <c:v>-30101</c:v>
                      </c:pt>
                      <c:pt idx="58">
                        <c:v>-29640</c:v>
                      </c:pt>
                      <c:pt idx="59">
                        <c:v>-29528</c:v>
                      </c:pt>
                      <c:pt idx="60">
                        <c:v>-29387</c:v>
                      </c:pt>
                      <c:pt idx="61">
                        <c:v>-29137.5</c:v>
                      </c:pt>
                      <c:pt idx="62">
                        <c:v>-28763</c:v>
                      </c:pt>
                      <c:pt idx="63">
                        <c:v>-28757</c:v>
                      </c:pt>
                      <c:pt idx="64">
                        <c:v>-28718.5</c:v>
                      </c:pt>
                      <c:pt idx="65">
                        <c:v>-28711</c:v>
                      </c:pt>
                      <c:pt idx="66">
                        <c:v>-28710</c:v>
                      </c:pt>
                      <c:pt idx="67">
                        <c:v>-28603</c:v>
                      </c:pt>
                      <c:pt idx="68">
                        <c:v>-28515</c:v>
                      </c:pt>
                      <c:pt idx="69">
                        <c:v>-28078</c:v>
                      </c:pt>
                      <c:pt idx="70">
                        <c:v>-27529</c:v>
                      </c:pt>
                      <c:pt idx="71">
                        <c:v>-27408</c:v>
                      </c:pt>
                      <c:pt idx="72">
                        <c:v>-27408</c:v>
                      </c:pt>
                      <c:pt idx="73">
                        <c:v>-26930</c:v>
                      </c:pt>
                      <c:pt idx="74">
                        <c:v>-26853</c:v>
                      </c:pt>
                      <c:pt idx="75">
                        <c:v>-26670</c:v>
                      </c:pt>
                      <c:pt idx="76">
                        <c:v>-26218</c:v>
                      </c:pt>
                      <c:pt idx="77">
                        <c:v>-26185</c:v>
                      </c:pt>
                      <c:pt idx="78">
                        <c:v>-26185</c:v>
                      </c:pt>
                      <c:pt idx="79">
                        <c:v>-26179</c:v>
                      </c:pt>
                      <c:pt idx="80">
                        <c:v>-26174</c:v>
                      </c:pt>
                      <c:pt idx="81">
                        <c:v>-26174</c:v>
                      </c:pt>
                      <c:pt idx="82">
                        <c:v>-26016</c:v>
                      </c:pt>
                      <c:pt idx="83">
                        <c:v>-25592</c:v>
                      </c:pt>
                      <c:pt idx="84">
                        <c:v>-25524</c:v>
                      </c:pt>
                      <c:pt idx="85">
                        <c:v>-25458</c:v>
                      </c:pt>
                      <c:pt idx="86">
                        <c:v>-25458</c:v>
                      </c:pt>
                      <c:pt idx="87">
                        <c:v>-25368</c:v>
                      </c:pt>
                      <c:pt idx="88">
                        <c:v>-25342</c:v>
                      </c:pt>
                      <c:pt idx="89">
                        <c:v>-24863</c:v>
                      </c:pt>
                      <c:pt idx="90">
                        <c:v>-24773</c:v>
                      </c:pt>
                      <c:pt idx="91">
                        <c:v>-24751</c:v>
                      </c:pt>
                      <c:pt idx="92">
                        <c:v>-24652</c:v>
                      </c:pt>
                      <c:pt idx="93">
                        <c:v>-24637</c:v>
                      </c:pt>
                      <c:pt idx="94">
                        <c:v>-24386</c:v>
                      </c:pt>
                      <c:pt idx="95">
                        <c:v>-24213</c:v>
                      </c:pt>
                      <c:pt idx="96">
                        <c:v>-24161</c:v>
                      </c:pt>
                      <c:pt idx="97">
                        <c:v>-24119</c:v>
                      </c:pt>
                      <c:pt idx="98">
                        <c:v>-23921</c:v>
                      </c:pt>
                      <c:pt idx="99">
                        <c:v>-23414</c:v>
                      </c:pt>
                      <c:pt idx="100">
                        <c:v>-23399</c:v>
                      </c:pt>
                      <c:pt idx="101">
                        <c:v>-23302</c:v>
                      </c:pt>
                      <c:pt idx="102">
                        <c:v>-22095.5</c:v>
                      </c:pt>
                      <c:pt idx="103">
                        <c:v>-22004</c:v>
                      </c:pt>
                      <c:pt idx="104">
                        <c:v>-21947</c:v>
                      </c:pt>
                      <c:pt idx="105">
                        <c:v>-21363</c:v>
                      </c:pt>
                      <c:pt idx="106">
                        <c:v>-20867</c:v>
                      </c:pt>
                      <c:pt idx="107">
                        <c:v>-20845</c:v>
                      </c:pt>
                      <c:pt idx="108">
                        <c:v>-20746</c:v>
                      </c:pt>
                      <c:pt idx="109">
                        <c:v>-20702</c:v>
                      </c:pt>
                      <c:pt idx="110">
                        <c:v>-20669</c:v>
                      </c:pt>
                      <c:pt idx="111">
                        <c:v>-20645</c:v>
                      </c:pt>
                      <c:pt idx="112">
                        <c:v>-20570</c:v>
                      </c:pt>
                      <c:pt idx="113">
                        <c:v>-19934.5</c:v>
                      </c:pt>
                      <c:pt idx="114">
                        <c:v>-19843</c:v>
                      </c:pt>
                      <c:pt idx="115">
                        <c:v>-19455</c:v>
                      </c:pt>
                      <c:pt idx="116">
                        <c:v>-19334</c:v>
                      </c:pt>
                      <c:pt idx="117">
                        <c:v>-18596</c:v>
                      </c:pt>
                      <c:pt idx="118">
                        <c:v>-16729</c:v>
                      </c:pt>
                      <c:pt idx="119">
                        <c:v>-16622</c:v>
                      </c:pt>
                      <c:pt idx="120">
                        <c:v>-16459</c:v>
                      </c:pt>
                      <c:pt idx="121">
                        <c:v>-15974</c:v>
                      </c:pt>
                      <c:pt idx="122">
                        <c:v>-15561</c:v>
                      </c:pt>
                      <c:pt idx="123">
                        <c:v>-12188</c:v>
                      </c:pt>
                      <c:pt idx="124">
                        <c:v>-11307</c:v>
                      </c:pt>
                      <c:pt idx="125">
                        <c:v>-10982</c:v>
                      </c:pt>
                      <c:pt idx="126">
                        <c:v>-10822</c:v>
                      </c:pt>
                      <c:pt idx="127">
                        <c:v>-9636</c:v>
                      </c:pt>
                      <c:pt idx="128">
                        <c:v>-9627</c:v>
                      </c:pt>
                      <c:pt idx="129">
                        <c:v>-9601</c:v>
                      </c:pt>
                      <c:pt idx="130">
                        <c:v>-9581</c:v>
                      </c:pt>
                      <c:pt idx="131">
                        <c:v>-8000</c:v>
                      </c:pt>
                      <c:pt idx="132">
                        <c:v>-7910</c:v>
                      </c:pt>
                      <c:pt idx="133">
                        <c:v>-7857</c:v>
                      </c:pt>
                      <c:pt idx="134">
                        <c:v>-7855</c:v>
                      </c:pt>
                      <c:pt idx="135">
                        <c:v>-7844</c:v>
                      </c:pt>
                      <c:pt idx="136">
                        <c:v>-7675</c:v>
                      </c:pt>
                      <c:pt idx="137">
                        <c:v>-7361</c:v>
                      </c:pt>
                      <c:pt idx="138">
                        <c:v>-7205</c:v>
                      </c:pt>
                      <c:pt idx="139">
                        <c:v>-6709</c:v>
                      </c:pt>
                      <c:pt idx="140">
                        <c:v>-6709</c:v>
                      </c:pt>
                      <c:pt idx="141">
                        <c:v>-6687</c:v>
                      </c:pt>
                      <c:pt idx="142">
                        <c:v>-6591</c:v>
                      </c:pt>
                      <c:pt idx="143">
                        <c:v>-6591</c:v>
                      </c:pt>
                      <c:pt idx="144">
                        <c:v>-6591</c:v>
                      </c:pt>
                      <c:pt idx="145">
                        <c:v>-6347</c:v>
                      </c:pt>
                      <c:pt idx="146">
                        <c:v>-6347</c:v>
                      </c:pt>
                      <c:pt idx="147">
                        <c:v>-6347</c:v>
                      </c:pt>
                      <c:pt idx="148">
                        <c:v>-6066</c:v>
                      </c:pt>
                      <c:pt idx="149">
                        <c:v>-6066</c:v>
                      </c:pt>
                      <c:pt idx="150">
                        <c:v>-6066</c:v>
                      </c:pt>
                      <c:pt idx="151">
                        <c:v>-6064</c:v>
                      </c:pt>
                      <c:pt idx="152">
                        <c:v>-6062</c:v>
                      </c:pt>
                      <c:pt idx="153">
                        <c:v>-6062</c:v>
                      </c:pt>
                      <c:pt idx="154">
                        <c:v>-6062</c:v>
                      </c:pt>
                      <c:pt idx="155">
                        <c:v>-6053</c:v>
                      </c:pt>
                      <c:pt idx="156">
                        <c:v>-6053</c:v>
                      </c:pt>
                      <c:pt idx="157">
                        <c:v>-6053</c:v>
                      </c:pt>
                      <c:pt idx="158">
                        <c:v>-5941</c:v>
                      </c:pt>
                      <c:pt idx="159">
                        <c:v>-5288</c:v>
                      </c:pt>
                      <c:pt idx="160">
                        <c:v>-5277</c:v>
                      </c:pt>
                      <c:pt idx="161">
                        <c:v>-5277</c:v>
                      </c:pt>
                      <c:pt idx="162">
                        <c:v>-5266</c:v>
                      </c:pt>
                      <c:pt idx="163">
                        <c:v>-5178</c:v>
                      </c:pt>
                      <c:pt idx="164">
                        <c:v>-4711</c:v>
                      </c:pt>
                      <c:pt idx="165">
                        <c:v>-4671</c:v>
                      </c:pt>
                      <c:pt idx="166">
                        <c:v>-4588</c:v>
                      </c:pt>
                      <c:pt idx="167">
                        <c:v>-4566</c:v>
                      </c:pt>
                      <c:pt idx="168">
                        <c:v>-4555</c:v>
                      </c:pt>
                      <c:pt idx="169">
                        <c:v>-4511</c:v>
                      </c:pt>
                      <c:pt idx="170">
                        <c:v>-4476</c:v>
                      </c:pt>
                      <c:pt idx="171">
                        <c:v>-4467</c:v>
                      </c:pt>
                      <c:pt idx="172">
                        <c:v>-4394</c:v>
                      </c:pt>
                      <c:pt idx="173">
                        <c:v>-4298</c:v>
                      </c:pt>
                      <c:pt idx="174">
                        <c:v>-4219</c:v>
                      </c:pt>
                      <c:pt idx="175">
                        <c:v>-4208</c:v>
                      </c:pt>
                      <c:pt idx="176">
                        <c:v>-4096</c:v>
                      </c:pt>
                      <c:pt idx="177">
                        <c:v>-4085</c:v>
                      </c:pt>
                      <c:pt idx="178">
                        <c:v>-4024</c:v>
                      </c:pt>
                      <c:pt idx="179">
                        <c:v>-4006</c:v>
                      </c:pt>
                      <c:pt idx="180">
                        <c:v>-3995</c:v>
                      </c:pt>
                      <c:pt idx="181">
                        <c:v>-3968</c:v>
                      </c:pt>
                      <c:pt idx="182">
                        <c:v>-3927</c:v>
                      </c:pt>
                      <c:pt idx="183">
                        <c:v>-3925</c:v>
                      </c:pt>
                      <c:pt idx="184">
                        <c:v>-3903</c:v>
                      </c:pt>
                      <c:pt idx="185">
                        <c:v>-3898</c:v>
                      </c:pt>
                      <c:pt idx="186">
                        <c:v>-3894</c:v>
                      </c:pt>
                      <c:pt idx="187">
                        <c:v>-3889</c:v>
                      </c:pt>
                      <c:pt idx="188">
                        <c:v>-3887</c:v>
                      </c:pt>
                      <c:pt idx="189">
                        <c:v>-3887</c:v>
                      </c:pt>
                      <c:pt idx="190">
                        <c:v>-3876</c:v>
                      </c:pt>
                      <c:pt idx="191">
                        <c:v>-3874</c:v>
                      </c:pt>
                      <c:pt idx="192">
                        <c:v>-3874</c:v>
                      </c:pt>
                      <c:pt idx="193">
                        <c:v>-3874</c:v>
                      </c:pt>
                      <c:pt idx="194">
                        <c:v>-3874</c:v>
                      </c:pt>
                      <c:pt idx="195">
                        <c:v>-3865</c:v>
                      </c:pt>
                      <c:pt idx="196">
                        <c:v>-3861</c:v>
                      </c:pt>
                      <c:pt idx="197">
                        <c:v>-3793</c:v>
                      </c:pt>
                      <c:pt idx="198">
                        <c:v>-3793</c:v>
                      </c:pt>
                      <c:pt idx="199">
                        <c:v>-3788</c:v>
                      </c:pt>
                      <c:pt idx="200">
                        <c:v>-3788</c:v>
                      </c:pt>
                      <c:pt idx="201">
                        <c:v>-3788</c:v>
                      </c:pt>
                      <c:pt idx="202">
                        <c:v>-3749</c:v>
                      </c:pt>
                      <c:pt idx="203">
                        <c:v>-3681</c:v>
                      </c:pt>
                      <c:pt idx="204">
                        <c:v>-3654</c:v>
                      </c:pt>
                      <c:pt idx="205">
                        <c:v>-3518</c:v>
                      </c:pt>
                      <c:pt idx="206">
                        <c:v>-3455</c:v>
                      </c:pt>
                      <c:pt idx="207">
                        <c:v>-3353</c:v>
                      </c:pt>
                      <c:pt idx="208">
                        <c:v>-3343</c:v>
                      </c:pt>
                      <c:pt idx="209">
                        <c:v>-3292</c:v>
                      </c:pt>
                      <c:pt idx="210">
                        <c:v>-3277</c:v>
                      </c:pt>
                      <c:pt idx="211">
                        <c:v>-3250</c:v>
                      </c:pt>
                      <c:pt idx="212">
                        <c:v>-3248</c:v>
                      </c:pt>
                      <c:pt idx="213">
                        <c:v>-3248</c:v>
                      </c:pt>
                      <c:pt idx="214">
                        <c:v>-3248</c:v>
                      </c:pt>
                      <c:pt idx="215">
                        <c:v>-3248</c:v>
                      </c:pt>
                      <c:pt idx="216">
                        <c:v>-3248</c:v>
                      </c:pt>
                      <c:pt idx="217">
                        <c:v>-3248</c:v>
                      </c:pt>
                      <c:pt idx="218">
                        <c:v>-3248</c:v>
                      </c:pt>
                      <c:pt idx="219">
                        <c:v>-3248</c:v>
                      </c:pt>
                      <c:pt idx="220">
                        <c:v>-3248</c:v>
                      </c:pt>
                      <c:pt idx="221">
                        <c:v>-3248</c:v>
                      </c:pt>
                      <c:pt idx="222">
                        <c:v>-3241</c:v>
                      </c:pt>
                      <c:pt idx="223">
                        <c:v>-3239</c:v>
                      </c:pt>
                      <c:pt idx="224">
                        <c:v>-3226</c:v>
                      </c:pt>
                      <c:pt idx="225">
                        <c:v>-3220.5</c:v>
                      </c:pt>
                      <c:pt idx="226">
                        <c:v>-3195</c:v>
                      </c:pt>
                      <c:pt idx="227">
                        <c:v>-3191</c:v>
                      </c:pt>
                      <c:pt idx="228">
                        <c:v>-3191</c:v>
                      </c:pt>
                      <c:pt idx="229">
                        <c:v>-3191</c:v>
                      </c:pt>
                      <c:pt idx="230">
                        <c:v>-3162</c:v>
                      </c:pt>
                      <c:pt idx="231">
                        <c:v>-3129</c:v>
                      </c:pt>
                      <c:pt idx="232">
                        <c:v>-3055</c:v>
                      </c:pt>
                      <c:pt idx="233">
                        <c:v>-2798</c:v>
                      </c:pt>
                      <c:pt idx="234">
                        <c:v>-2776</c:v>
                      </c:pt>
                      <c:pt idx="235">
                        <c:v>-2682</c:v>
                      </c:pt>
                      <c:pt idx="236">
                        <c:v>-2666</c:v>
                      </c:pt>
                      <c:pt idx="237">
                        <c:v>-2642</c:v>
                      </c:pt>
                      <c:pt idx="238">
                        <c:v>-2642</c:v>
                      </c:pt>
                      <c:pt idx="239">
                        <c:v>-2642</c:v>
                      </c:pt>
                      <c:pt idx="240">
                        <c:v>-2642</c:v>
                      </c:pt>
                      <c:pt idx="241">
                        <c:v>-2642</c:v>
                      </c:pt>
                      <c:pt idx="242">
                        <c:v>-2642</c:v>
                      </c:pt>
                      <c:pt idx="243">
                        <c:v>-2611</c:v>
                      </c:pt>
                      <c:pt idx="244">
                        <c:v>-2600</c:v>
                      </c:pt>
                      <c:pt idx="245">
                        <c:v>-2539</c:v>
                      </c:pt>
                      <c:pt idx="246">
                        <c:v>-2523</c:v>
                      </c:pt>
                      <c:pt idx="247">
                        <c:v>-2471</c:v>
                      </c:pt>
                      <c:pt idx="248">
                        <c:v>-2381</c:v>
                      </c:pt>
                      <c:pt idx="249">
                        <c:v>-2253</c:v>
                      </c:pt>
                      <c:pt idx="250">
                        <c:v>-2247</c:v>
                      </c:pt>
                      <c:pt idx="251">
                        <c:v>-2231</c:v>
                      </c:pt>
                      <c:pt idx="252">
                        <c:v>-2209</c:v>
                      </c:pt>
                      <c:pt idx="253">
                        <c:v>-2209</c:v>
                      </c:pt>
                      <c:pt idx="254">
                        <c:v>-2207</c:v>
                      </c:pt>
                      <c:pt idx="255">
                        <c:v>-2207</c:v>
                      </c:pt>
                      <c:pt idx="256">
                        <c:v>-2163</c:v>
                      </c:pt>
                      <c:pt idx="257">
                        <c:v>-2130</c:v>
                      </c:pt>
                      <c:pt idx="258">
                        <c:v>-2027</c:v>
                      </c:pt>
                      <c:pt idx="259">
                        <c:v>-2012</c:v>
                      </c:pt>
                      <c:pt idx="260">
                        <c:v>-1981</c:v>
                      </c:pt>
                      <c:pt idx="261">
                        <c:v>-1900</c:v>
                      </c:pt>
                      <c:pt idx="262">
                        <c:v>-1898</c:v>
                      </c:pt>
                      <c:pt idx="263">
                        <c:v>-1891</c:v>
                      </c:pt>
                      <c:pt idx="264">
                        <c:v>-1860</c:v>
                      </c:pt>
                      <c:pt idx="265">
                        <c:v>-1838</c:v>
                      </c:pt>
                      <c:pt idx="266">
                        <c:v>-1827</c:v>
                      </c:pt>
                      <c:pt idx="267">
                        <c:v>-1827</c:v>
                      </c:pt>
                      <c:pt idx="268">
                        <c:v>-1827</c:v>
                      </c:pt>
                      <c:pt idx="269">
                        <c:v>-1816</c:v>
                      </c:pt>
                      <c:pt idx="270">
                        <c:v>-1783</c:v>
                      </c:pt>
                      <c:pt idx="271">
                        <c:v>-1777</c:v>
                      </c:pt>
                      <c:pt idx="272">
                        <c:v>-1524</c:v>
                      </c:pt>
                      <c:pt idx="273">
                        <c:v>-1522</c:v>
                      </c:pt>
                      <c:pt idx="274">
                        <c:v>-1520</c:v>
                      </c:pt>
                      <c:pt idx="275">
                        <c:v>-1502</c:v>
                      </c:pt>
                      <c:pt idx="276">
                        <c:v>-1500</c:v>
                      </c:pt>
                      <c:pt idx="277">
                        <c:v>-1445</c:v>
                      </c:pt>
                      <c:pt idx="278">
                        <c:v>-1341</c:v>
                      </c:pt>
                      <c:pt idx="279">
                        <c:v>-1241</c:v>
                      </c:pt>
                      <c:pt idx="280">
                        <c:v>-1217</c:v>
                      </c:pt>
                      <c:pt idx="281">
                        <c:v>-1215</c:v>
                      </c:pt>
                      <c:pt idx="282">
                        <c:v>-1197</c:v>
                      </c:pt>
                      <c:pt idx="283">
                        <c:v>-1166</c:v>
                      </c:pt>
                      <c:pt idx="284">
                        <c:v>-1127</c:v>
                      </c:pt>
                      <c:pt idx="285">
                        <c:v>-1127</c:v>
                      </c:pt>
                      <c:pt idx="286">
                        <c:v>-1083</c:v>
                      </c:pt>
                      <c:pt idx="287">
                        <c:v>-933</c:v>
                      </c:pt>
                      <c:pt idx="288">
                        <c:v>-927</c:v>
                      </c:pt>
                      <c:pt idx="289">
                        <c:v>-907</c:v>
                      </c:pt>
                      <c:pt idx="290">
                        <c:v>-802</c:v>
                      </c:pt>
                      <c:pt idx="291">
                        <c:v>-671</c:v>
                      </c:pt>
                      <c:pt idx="292">
                        <c:v>-637</c:v>
                      </c:pt>
                      <c:pt idx="293">
                        <c:v>-633</c:v>
                      </c:pt>
                      <c:pt idx="294">
                        <c:v>-626</c:v>
                      </c:pt>
                      <c:pt idx="295">
                        <c:v>-602</c:v>
                      </c:pt>
                      <c:pt idx="296">
                        <c:v>-602</c:v>
                      </c:pt>
                      <c:pt idx="297">
                        <c:v>-591</c:v>
                      </c:pt>
                      <c:pt idx="298">
                        <c:v>-558</c:v>
                      </c:pt>
                      <c:pt idx="299">
                        <c:v>-543</c:v>
                      </c:pt>
                      <c:pt idx="300">
                        <c:v>-543</c:v>
                      </c:pt>
                      <c:pt idx="301">
                        <c:v>-538</c:v>
                      </c:pt>
                      <c:pt idx="302">
                        <c:v>-505</c:v>
                      </c:pt>
                      <c:pt idx="303">
                        <c:v>-488</c:v>
                      </c:pt>
                      <c:pt idx="304">
                        <c:v>-483</c:v>
                      </c:pt>
                      <c:pt idx="305">
                        <c:v>-470</c:v>
                      </c:pt>
                      <c:pt idx="306">
                        <c:v>-462</c:v>
                      </c:pt>
                      <c:pt idx="307">
                        <c:v>-439</c:v>
                      </c:pt>
                      <c:pt idx="308">
                        <c:v>-433</c:v>
                      </c:pt>
                      <c:pt idx="309">
                        <c:v>-429</c:v>
                      </c:pt>
                      <c:pt idx="310">
                        <c:v>-428</c:v>
                      </c:pt>
                      <c:pt idx="311">
                        <c:v>-424</c:v>
                      </c:pt>
                      <c:pt idx="312">
                        <c:v>-416</c:v>
                      </c:pt>
                      <c:pt idx="313">
                        <c:v>-416</c:v>
                      </c:pt>
                      <c:pt idx="314">
                        <c:v>-384</c:v>
                      </c:pt>
                      <c:pt idx="315">
                        <c:v>-376</c:v>
                      </c:pt>
                      <c:pt idx="316">
                        <c:v>-365</c:v>
                      </c:pt>
                      <c:pt idx="317">
                        <c:v>-348</c:v>
                      </c:pt>
                      <c:pt idx="318">
                        <c:v>-305</c:v>
                      </c:pt>
                      <c:pt idx="319">
                        <c:v>-302</c:v>
                      </c:pt>
                      <c:pt idx="320">
                        <c:v>-270</c:v>
                      </c:pt>
                      <c:pt idx="321">
                        <c:v>-257</c:v>
                      </c:pt>
                      <c:pt idx="322">
                        <c:v>-253</c:v>
                      </c:pt>
                      <c:pt idx="323">
                        <c:v>-216</c:v>
                      </c:pt>
                      <c:pt idx="324">
                        <c:v>-167</c:v>
                      </c:pt>
                      <c:pt idx="325">
                        <c:v>-159</c:v>
                      </c:pt>
                      <c:pt idx="326">
                        <c:v>-159</c:v>
                      </c:pt>
                      <c:pt idx="327">
                        <c:v>-159</c:v>
                      </c:pt>
                      <c:pt idx="328">
                        <c:v>-121</c:v>
                      </c:pt>
                      <c:pt idx="329">
                        <c:v>-108</c:v>
                      </c:pt>
                      <c:pt idx="330">
                        <c:v>-88</c:v>
                      </c:pt>
                      <c:pt idx="331">
                        <c:v>-79</c:v>
                      </c:pt>
                      <c:pt idx="332">
                        <c:v>-29</c:v>
                      </c:pt>
                      <c:pt idx="333">
                        <c:v>-27</c:v>
                      </c:pt>
                      <c:pt idx="334">
                        <c:v>-23</c:v>
                      </c:pt>
                      <c:pt idx="335">
                        <c:v>-18</c:v>
                      </c:pt>
                      <c:pt idx="336">
                        <c:v>-9</c:v>
                      </c:pt>
                      <c:pt idx="337">
                        <c:v>-9</c:v>
                      </c:pt>
                      <c:pt idx="338">
                        <c:v>-3</c:v>
                      </c:pt>
                      <c:pt idx="339">
                        <c:v>-1</c:v>
                      </c:pt>
                      <c:pt idx="340">
                        <c:v>0</c:v>
                      </c:pt>
                      <c:pt idx="341">
                        <c:v>8</c:v>
                      </c:pt>
                      <c:pt idx="342">
                        <c:v>8</c:v>
                      </c:pt>
                      <c:pt idx="343">
                        <c:v>10</c:v>
                      </c:pt>
                      <c:pt idx="344">
                        <c:v>13</c:v>
                      </c:pt>
                      <c:pt idx="345">
                        <c:v>19</c:v>
                      </c:pt>
                      <c:pt idx="346">
                        <c:v>68</c:v>
                      </c:pt>
                      <c:pt idx="347">
                        <c:v>70</c:v>
                      </c:pt>
                      <c:pt idx="348">
                        <c:v>81</c:v>
                      </c:pt>
                      <c:pt idx="349">
                        <c:v>81</c:v>
                      </c:pt>
                      <c:pt idx="350">
                        <c:v>81</c:v>
                      </c:pt>
                      <c:pt idx="351">
                        <c:v>114</c:v>
                      </c:pt>
                      <c:pt idx="352">
                        <c:v>122</c:v>
                      </c:pt>
                      <c:pt idx="353">
                        <c:v>129</c:v>
                      </c:pt>
                      <c:pt idx="354">
                        <c:v>129</c:v>
                      </c:pt>
                      <c:pt idx="355">
                        <c:v>131</c:v>
                      </c:pt>
                      <c:pt idx="356">
                        <c:v>156</c:v>
                      </c:pt>
                      <c:pt idx="357">
                        <c:v>162</c:v>
                      </c:pt>
                      <c:pt idx="358">
                        <c:v>221</c:v>
                      </c:pt>
                      <c:pt idx="359">
                        <c:v>292</c:v>
                      </c:pt>
                      <c:pt idx="360">
                        <c:v>301</c:v>
                      </c:pt>
                      <c:pt idx="361">
                        <c:v>301</c:v>
                      </c:pt>
                      <c:pt idx="362">
                        <c:v>323</c:v>
                      </c:pt>
                      <c:pt idx="363">
                        <c:v>329</c:v>
                      </c:pt>
                      <c:pt idx="364">
                        <c:v>331</c:v>
                      </c:pt>
                      <c:pt idx="365">
                        <c:v>382</c:v>
                      </c:pt>
                      <c:pt idx="366">
                        <c:v>437</c:v>
                      </c:pt>
                      <c:pt idx="367">
                        <c:v>487</c:v>
                      </c:pt>
                      <c:pt idx="368">
                        <c:v>540</c:v>
                      </c:pt>
                      <c:pt idx="369">
                        <c:v>546</c:v>
                      </c:pt>
                      <c:pt idx="370">
                        <c:v>557</c:v>
                      </c:pt>
                      <c:pt idx="371">
                        <c:v>568</c:v>
                      </c:pt>
                      <c:pt idx="372">
                        <c:v>573</c:v>
                      </c:pt>
                      <c:pt idx="373">
                        <c:v>601</c:v>
                      </c:pt>
                      <c:pt idx="374">
                        <c:v>630</c:v>
                      </c:pt>
                      <c:pt idx="375">
                        <c:v>647</c:v>
                      </c:pt>
                      <c:pt idx="376">
                        <c:v>663</c:v>
                      </c:pt>
                      <c:pt idx="377">
                        <c:v>663</c:v>
                      </c:pt>
                      <c:pt idx="378">
                        <c:v>663</c:v>
                      </c:pt>
                      <c:pt idx="379">
                        <c:v>671</c:v>
                      </c:pt>
                      <c:pt idx="380">
                        <c:v>674</c:v>
                      </c:pt>
                      <c:pt idx="381">
                        <c:v>674</c:v>
                      </c:pt>
                      <c:pt idx="382">
                        <c:v>674</c:v>
                      </c:pt>
                      <c:pt idx="383">
                        <c:v>674</c:v>
                      </c:pt>
                      <c:pt idx="384">
                        <c:v>680</c:v>
                      </c:pt>
                      <c:pt idx="385">
                        <c:v>680</c:v>
                      </c:pt>
                      <c:pt idx="386">
                        <c:v>722</c:v>
                      </c:pt>
                      <c:pt idx="387">
                        <c:v>733</c:v>
                      </c:pt>
                      <c:pt idx="388">
                        <c:v>735</c:v>
                      </c:pt>
                      <c:pt idx="389">
                        <c:v>740</c:v>
                      </c:pt>
                      <c:pt idx="390">
                        <c:v>742</c:v>
                      </c:pt>
                      <c:pt idx="391">
                        <c:v>753</c:v>
                      </c:pt>
                      <c:pt idx="392">
                        <c:v>757</c:v>
                      </c:pt>
                      <c:pt idx="393">
                        <c:v>762</c:v>
                      </c:pt>
                      <c:pt idx="394">
                        <c:v>773</c:v>
                      </c:pt>
                      <c:pt idx="395">
                        <c:v>773</c:v>
                      </c:pt>
                      <c:pt idx="396">
                        <c:v>775</c:v>
                      </c:pt>
                      <c:pt idx="397">
                        <c:v>775</c:v>
                      </c:pt>
                      <c:pt idx="398">
                        <c:v>775</c:v>
                      </c:pt>
                      <c:pt idx="399">
                        <c:v>794</c:v>
                      </c:pt>
                      <c:pt idx="400">
                        <c:v>794</c:v>
                      </c:pt>
                      <c:pt idx="401">
                        <c:v>819</c:v>
                      </c:pt>
                      <c:pt idx="402">
                        <c:v>828</c:v>
                      </c:pt>
                      <c:pt idx="403">
                        <c:v>828</c:v>
                      </c:pt>
                      <c:pt idx="404">
                        <c:v>840</c:v>
                      </c:pt>
                      <c:pt idx="405">
                        <c:v>850</c:v>
                      </c:pt>
                      <c:pt idx="406">
                        <c:v>873</c:v>
                      </c:pt>
                      <c:pt idx="407">
                        <c:v>882</c:v>
                      </c:pt>
                      <c:pt idx="408">
                        <c:v>883</c:v>
                      </c:pt>
                      <c:pt idx="409">
                        <c:v>885</c:v>
                      </c:pt>
                      <c:pt idx="410">
                        <c:v>898</c:v>
                      </c:pt>
                      <c:pt idx="411">
                        <c:v>907</c:v>
                      </c:pt>
                      <c:pt idx="412">
                        <c:v>907</c:v>
                      </c:pt>
                      <c:pt idx="413">
                        <c:v>980.5</c:v>
                      </c:pt>
                      <c:pt idx="414">
                        <c:v>995</c:v>
                      </c:pt>
                      <c:pt idx="415">
                        <c:v>1009</c:v>
                      </c:pt>
                      <c:pt idx="416">
                        <c:v>1009</c:v>
                      </c:pt>
                      <c:pt idx="417">
                        <c:v>1049</c:v>
                      </c:pt>
                      <c:pt idx="418">
                        <c:v>1196</c:v>
                      </c:pt>
                      <c:pt idx="419">
                        <c:v>1274.5</c:v>
                      </c:pt>
                      <c:pt idx="420">
                        <c:v>1278</c:v>
                      </c:pt>
                      <c:pt idx="421">
                        <c:v>1289</c:v>
                      </c:pt>
                      <c:pt idx="422">
                        <c:v>1308</c:v>
                      </c:pt>
                      <c:pt idx="423">
                        <c:v>1370</c:v>
                      </c:pt>
                      <c:pt idx="424">
                        <c:v>1374</c:v>
                      </c:pt>
                      <c:pt idx="425">
                        <c:v>1394</c:v>
                      </c:pt>
                      <c:pt idx="426">
                        <c:v>1409</c:v>
                      </c:pt>
                      <c:pt idx="427">
                        <c:v>1412</c:v>
                      </c:pt>
                      <c:pt idx="428">
                        <c:v>1412</c:v>
                      </c:pt>
                      <c:pt idx="429">
                        <c:v>1425</c:v>
                      </c:pt>
                      <c:pt idx="430">
                        <c:v>1467</c:v>
                      </c:pt>
                      <c:pt idx="431">
                        <c:v>1478</c:v>
                      </c:pt>
                      <c:pt idx="432">
                        <c:v>1480</c:v>
                      </c:pt>
                      <c:pt idx="433">
                        <c:v>1480</c:v>
                      </c:pt>
                      <c:pt idx="434">
                        <c:v>1480</c:v>
                      </c:pt>
                      <c:pt idx="435">
                        <c:v>1489</c:v>
                      </c:pt>
                      <c:pt idx="436">
                        <c:v>1524</c:v>
                      </c:pt>
                      <c:pt idx="437">
                        <c:v>1526</c:v>
                      </c:pt>
                      <c:pt idx="438">
                        <c:v>1533</c:v>
                      </c:pt>
                      <c:pt idx="439">
                        <c:v>1535</c:v>
                      </c:pt>
                      <c:pt idx="440">
                        <c:v>1546</c:v>
                      </c:pt>
                      <c:pt idx="441">
                        <c:v>1546</c:v>
                      </c:pt>
                      <c:pt idx="442">
                        <c:v>1579</c:v>
                      </c:pt>
                      <c:pt idx="443">
                        <c:v>1609</c:v>
                      </c:pt>
                      <c:pt idx="444">
                        <c:v>1621</c:v>
                      </c:pt>
                      <c:pt idx="445">
                        <c:v>1645</c:v>
                      </c:pt>
                      <c:pt idx="446">
                        <c:v>1678</c:v>
                      </c:pt>
                      <c:pt idx="447">
                        <c:v>1682</c:v>
                      </c:pt>
                      <c:pt idx="448">
                        <c:v>1737</c:v>
                      </c:pt>
                      <c:pt idx="449">
                        <c:v>1737</c:v>
                      </c:pt>
                      <c:pt idx="450">
                        <c:v>1737</c:v>
                      </c:pt>
                      <c:pt idx="451">
                        <c:v>1878.5</c:v>
                      </c:pt>
                      <c:pt idx="452">
                        <c:v>1903</c:v>
                      </c:pt>
                      <c:pt idx="453">
                        <c:v>2031</c:v>
                      </c:pt>
                      <c:pt idx="454">
                        <c:v>2040</c:v>
                      </c:pt>
                      <c:pt idx="455">
                        <c:v>2042</c:v>
                      </c:pt>
                      <c:pt idx="456">
                        <c:v>2051</c:v>
                      </c:pt>
                      <c:pt idx="457">
                        <c:v>2053</c:v>
                      </c:pt>
                      <c:pt idx="458">
                        <c:v>2055</c:v>
                      </c:pt>
                      <c:pt idx="459">
                        <c:v>2062</c:v>
                      </c:pt>
                      <c:pt idx="460">
                        <c:v>2073</c:v>
                      </c:pt>
                      <c:pt idx="461">
                        <c:v>2073</c:v>
                      </c:pt>
                      <c:pt idx="462">
                        <c:v>2073</c:v>
                      </c:pt>
                      <c:pt idx="463">
                        <c:v>2073</c:v>
                      </c:pt>
                      <c:pt idx="464">
                        <c:v>2075</c:v>
                      </c:pt>
                      <c:pt idx="465">
                        <c:v>2075</c:v>
                      </c:pt>
                      <c:pt idx="466">
                        <c:v>2075</c:v>
                      </c:pt>
                      <c:pt idx="467">
                        <c:v>2075</c:v>
                      </c:pt>
                      <c:pt idx="468">
                        <c:v>2075</c:v>
                      </c:pt>
                      <c:pt idx="469">
                        <c:v>2075</c:v>
                      </c:pt>
                      <c:pt idx="470">
                        <c:v>2075</c:v>
                      </c:pt>
                      <c:pt idx="471">
                        <c:v>2084</c:v>
                      </c:pt>
                      <c:pt idx="472">
                        <c:v>2103</c:v>
                      </c:pt>
                      <c:pt idx="473">
                        <c:v>2106</c:v>
                      </c:pt>
                      <c:pt idx="474">
                        <c:v>2145</c:v>
                      </c:pt>
                      <c:pt idx="475">
                        <c:v>2150</c:v>
                      </c:pt>
                      <c:pt idx="476">
                        <c:v>2152</c:v>
                      </c:pt>
                      <c:pt idx="477">
                        <c:v>2169</c:v>
                      </c:pt>
                      <c:pt idx="478">
                        <c:v>2196</c:v>
                      </c:pt>
                      <c:pt idx="479">
                        <c:v>2205</c:v>
                      </c:pt>
                      <c:pt idx="480">
                        <c:v>2207</c:v>
                      </c:pt>
                      <c:pt idx="481">
                        <c:v>2207</c:v>
                      </c:pt>
                      <c:pt idx="482">
                        <c:v>2238</c:v>
                      </c:pt>
                      <c:pt idx="483">
                        <c:v>2271</c:v>
                      </c:pt>
                      <c:pt idx="484">
                        <c:v>2273</c:v>
                      </c:pt>
                      <c:pt idx="485">
                        <c:v>2273</c:v>
                      </c:pt>
                      <c:pt idx="486">
                        <c:v>2310</c:v>
                      </c:pt>
                      <c:pt idx="487">
                        <c:v>2396</c:v>
                      </c:pt>
                      <c:pt idx="488">
                        <c:v>2501</c:v>
                      </c:pt>
                      <c:pt idx="489">
                        <c:v>2527</c:v>
                      </c:pt>
                      <c:pt idx="490">
                        <c:v>2578</c:v>
                      </c:pt>
                      <c:pt idx="491">
                        <c:v>2622</c:v>
                      </c:pt>
                      <c:pt idx="492">
                        <c:v>2622</c:v>
                      </c:pt>
                      <c:pt idx="493">
                        <c:v>2633</c:v>
                      </c:pt>
                      <c:pt idx="494">
                        <c:v>2723</c:v>
                      </c:pt>
                      <c:pt idx="495">
                        <c:v>2723</c:v>
                      </c:pt>
                      <c:pt idx="496">
                        <c:v>2723</c:v>
                      </c:pt>
                      <c:pt idx="497">
                        <c:v>2723</c:v>
                      </c:pt>
                      <c:pt idx="498">
                        <c:v>2723</c:v>
                      </c:pt>
                      <c:pt idx="499">
                        <c:v>2723</c:v>
                      </c:pt>
                      <c:pt idx="500">
                        <c:v>2723</c:v>
                      </c:pt>
                      <c:pt idx="501">
                        <c:v>2723</c:v>
                      </c:pt>
                      <c:pt idx="502">
                        <c:v>2731</c:v>
                      </c:pt>
                      <c:pt idx="503">
                        <c:v>2751</c:v>
                      </c:pt>
                      <c:pt idx="504">
                        <c:v>2762</c:v>
                      </c:pt>
                      <c:pt idx="505">
                        <c:v>2762</c:v>
                      </c:pt>
                      <c:pt idx="506">
                        <c:v>2764</c:v>
                      </c:pt>
                      <c:pt idx="507">
                        <c:v>2767</c:v>
                      </c:pt>
                      <c:pt idx="508">
                        <c:v>2767</c:v>
                      </c:pt>
                      <c:pt idx="509">
                        <c:v>2769</c:v>
                      </c:pt>
                      <c:pt idx="510">
                        <c:v>2811</c:v>
                      </c:pt>
                      <c:pt idx="511">
                        <c:v>2826</c:v>
                      </c:pt>
                      <c:pt idx="512">
                        <c:v>2844</c:v>
                      </c:pt>
                      <c:pt idx="513">
                        <c:v>2888</c:v>
                      </c:pt>
                      <c:pt idx="514">
                        <c:v>2901</c:v>
                      </c:pt>
                      <c:pt idx="515">
                        <c:v>2923</c:v>
                      </c:pt>
                      <c:pt idx="516">
                        <c:v>2940</c:v>
                      </c:pt>
                      <c:pt idx="517">
                        <c:v>2942</c:v>
                      </c:pt>
                      <c:pt idx="518">
                        <c:v>2969</c:v>
                      </c:pt>
                      <c:pt idx="519">
                        <c:v>2975</c:v>
                      </c:pt>
                      <c:pt idx="520">
                        <c:v>2991</c:v>
                      </c:pt>
                      <c:pt idx="521">
                        <c:v>2997</c:v>
                      </c:pt>
                      <c:pt idx="522">
                        <c:v>3043</c:v>
                      </c:pt>
                      <c:pt idx="523">
                        <c:v>3044</c:v>
                      </c:pt>
                      <c:pt idx="524">
                        <c:v>3050</c:v>
                      </c:pt>
                      <c:pt idx="525">
                        <c:v>3052</c:v>
                      </c:pt>
                      <c:pt idx="526">
                        <c:v>3221</c:v>
                      </c:pt>
                      <c:pt idx="527">
                        <c:v>3239</c:v>
                      </c:pt>
                      <c:pt idx="528">
                        <c:v>3282</c:v>
                      </c:pt>
                      <c:pt idx="529">
                        <c:v>3315</c:v>
                      </c:pt>
                      <c:pt idx="530">
                        <c:v>3335</c:v>
                      </c:pt>
                      <c:pt idx="531">
                        <c:v>3399</c:v>
                      </c:pt>
                      <c:pt idx="532">
                        <c:v>3419</c:v>
                      </c:pt>
                      <c:pt idx="533">
                        <c:v>3419</c:v>
                      </c:pt>
                      <c:pt idx="534">
                        <c:v>3419</c:v>
                      </c:pt>
                      <c:pt idx="535">
                        <c:v>3419</c:v>
                      </c:pt>
                      <c:pt idx="536">
                        <c:v>3430</c:v>
                      </c:pt>
                      <c:pt idx="537">
                        <c:v>3430</c:v>
                      </c:pt>
                      <c:pt idx="538">
                        <c:v>3430</c:v>
                      </c:pt>
                      <c:pt idx="539">
                        <c:v>3430</c:v>
                      </c:pt>
                      <c:pt idx="540">
                        <c:v>3441</c:v>
                      </c:pt>
                      <c:pt idx="541">
                        <c:v>3470.5</c:v>
                      </c:pt>
                      <c:pt idx="542">
                        <c:v>3470.5</c:v>
                      </c:pt>
                      <c:pt idx="543">
                        <c:v>3470.5</c:v>
                      </c:pt>
                      <c:pt idx="544">
                        <c:v>3472.5</c:v>
                      </c:pt>
                      <c:pt idx="545">
                        <c:v>3472.5</c:v>
                      </c:pt>
                      <c:pt idx="546">
                        <c:v>3474</c:v>
                      </c:pt>
                      <c:pt idx="547">
                        <c:v>3474</c:v>
                      </c:pt>
                      <c:pt idx="548">
                        <c:v>3474</c:v>
                      </c:pt>
                      <c:pt idx="549">
                        <c:v>3474</c:v>
                      </c:pt>
                      <c:pt idx="550">
                        <c:v>3474</c:v>
                      </c:pt>
                      <c:pt idx="551">
                        <c:v>3474</c:v>
                      </c:pt>
                      <c:pt idx="552">
                        <c:v>3474</c:v>
                      </c:pt>
                      <c:pt idx="553">
                        <c:v>3476</c:v>
                      </c:pt>
                      <c:pt idx="554">
                        <c:v>3479.5</c:v>
                      </c:pt>
                      <c:pt idx="555">
                        <c:v>3483</c:v>
                      </c:pt>
                      <c:pt idx="556">
                        <c:v>3483</c:v>
                      </c:pt>
                      <c:pt idx="557">
                        <c:v>3505</c:v>
                      </c:pt>
                      <c:pt idx="558">
                        <c:v>3518</c:v>
                      </c:pt>
                      <c:pt idx="559">
                        <c:v>3529</c:v>
                      </c:pt>
                      <c:pt idx="560">
                        <c:v>3573</c:v>
                      </c:pt>
                      <c:pt idx="561">
                        <c:v>3575</c:v>
                      </c:pt>
                      <c:pt idx="562">
                        <c:v>3617</c:v>
                      </c:pt>
                      <c:pt idx="563">
                        <c:v>3619</c:v>
                      </c:pt>
                      <c:pt idx="564">
                        <c:v>3650</c:v>
                      </c:pt>
                      <c:pt idx="565">
                        <c:v>3753</c:v>
                      </c:pt>
                      <c:pt idx="566">
                        <c:v>3753</c:v>
                      </c:pt>
                      <c:pt idx="567">
                        <c:v>3799</c:v>
                      </c:pt>
                      <c:pt idx="568">
                        <c:v>3869</c:v>
                      </c:pt>
                      <c:pt idx="569">
                        <c:v>3880</c:v>
                      </c:pt>
                      <c:pt idx="570">
                        <c:v>3884</c:v>
                      </c:pt>
                      <c:pt idx="571">
                        <c:v>3917</c:v>
                      </c:pt>
                      <c:pt idx="572">
                        <c:v>3963</c:v>
                      </c:pt>
                      <c:pt idx="573">
                        <c:v>4011</c:v>
                      </c:pt>
                      <c:pt idx="574">
                        <c:v>4022</c:v>
                      </c:pt>
                      <c:pt idx="575">
                        <c:v>4042</c:v>
                      </c:pt>
                      <c:pt idx="576">
                        <c:v>4080</c:v>
                      </c:pt>
                      <c:pt idx="577">
                        <c:v>4080</c:v>
                      </c:pt>
                      <c:pt idx="578">
                        <c:v>4080</c:v>
                      </c:pt>
                      <c:pt idx="579">
                        <c:v>4082</c:v>
                      </c:pt>
                      <c:pt idx="580">
                        <c:v>4082</c:v>
                      </c:pt>
                      <c:pt idx="581">
                        <c:v>4082</c:v>
                      </c:pt>
                      <c:pt idx="582">
                        <c:v>4082</c:v>
                      </c:pt>
                      <c:pt idx="583">
                        <c:v>4091</c:v>
                      </c:pt>
                      <c:pt idx="584">
                        <c:v>4091</c:v>
                      </c:pt>
                      <c:pt idx="585">
                        <c:v>4091</c:v>
                      </c:pt>
                      <c:pt idx="586">
                        <c:v>4091</c:v>
                      </c:pt>
                      <c:pt idx="587">
                        <c:v>4091</c:v>
                      </c:pt>
                      <c:pt idx="588">
                        <c:v>4091</c:v>
                      </c:pt>
                      <c:pt idx="589">
                        <c:v>4091</c:v>
                      </c:pt>
                      <c:pt idx="590">
                        <c:v>4091</c:v>
                      </c:pt>
                      <c:pt idx="591">
                        <c:v>4091</c:v>
                      </c:pt>
                      <c:pt idx="592">
                        <c:v>4091</c:v>
                      </c:pt>
                      <c:pt idx="593">
                        <c:v>4091</c:v>
                      </c:pt>
                      <c:pt idx="594">
                        <c:v>4091</c:v>
                      </c:pt>
                      <c:pt idx="595">
                        <c:v>4091</c:v>
                      </c:pt>
                      <c:pt idx="596">
                        <c:v>4091</c:v>
                      </c:pt>
                      <c:pt idx="597">
                        <c:v>4091</c:v>
                      </c:pt>
                      <c:pt idx="598">
                        <c:v>4091</c:v>
                      </c:pt>
                      <c:pt idx="599">
                        <c:v>4091</c:v>
                      </c:pt>
                      <c:pt idx="600">
                        <c:v>4091</c:v>
                      </c:pt>
                      <c:pt idx="601">
                        <c:v>4119</c:v>
                      </c:pt>
                      <c:pt idx="602">
                        <c:v>4134</c:v>
                      </c:pt>
                      <c:pt idx="603">
                        <c:v>4137</c:v>
                      </c:pt>
                      <c:pt idx="604">
                        <c:v>4137</c:v>
                      </c:pt>
                      <c:pt idx="605">
                        <c:v>4146</c:v>
                      </c:pt>
                      <c:pt idx="606">
                        <c:v>4147</c:v>
                      </c:pt>
                      <c:pt idx="607">
                        <c:v>4198</c:v>
                      </c:pt>
                      <c:pt idx="608">
                        <c:v>4198</c:v>
                      </c:pt>
                      <c:pt idx="609">
                        <c:v>4267</c:v>
                      </c:pt>
                      <c:pt idx="610">
                        <c:v>4280</c:v>
                      </c:pt>
                      <c:pt idx="611">
                        <c:v>4398</c:v>
                      </c:pt>
                      <c:pt idx="612">
                        <c:v>4459</c:v>
                      </c:pt>
                      <c:pt idx="613">
                        <c:v>4624</c:v>
                      </c:pt>
                      <c:pt idx="614">
                        <c:v>4629</c:v>
                      </c:pt>
                      <c:pt idx="615">
                        <c:v>4708</c:v>
                      </c:pt>
                      <c:pt idx="616">
                        <c:v>4774</c:v>
                      </c:pt>
                      <c:pt idx="617">
                        <c:v>4774</c:v>
                      </c:pt>
                      <c:pt idx="618">
                        <c:v>4774</c:v>
                      </c:pt>
                      <c:pt idx="619">
                        <c:v>4774</c:v>
                      </c:pt>
                      <c:pt idx="620">
                        <c:v>4774</c:v>
                      </c:pt>
                      <c:pt idx="621">
                        <c:v>4774</c:v>
                      </c:pt>
                      <c:pt idx="622">
                        <c:v>4774</c:v>
                      </c:pt>
                      <c:pt idx="623">
                        <c:v>4785</c:v>
                      </c:pt>
                      <c:pt idx="624">
                        <c:v>4787</c:v>
                      </c:pt>
                      <c:pt idx="625">
                        <c:v>4787</c:v>
                      </c:pt>
                      <c:pt idx="626">
                        <c:v>4787</c:v>
                      </c:pt>
                      <c:pt idx="627">
                        <c:v>4787</c:v>
                      </c:pt>
                      <c:pt idx="628">
                        <c:v>4787</c:v>
                      </c:pt>
                      <c:pt idx="629">
                        <c:v>4798</c:v>
                      </c:pt>
                      <c:pt idx="630">
                        <c:v>4798</c:v>
                      </c:pt>
                      <c:pt idx="631">
                        <c:v>4798</c:v>
                      </c:pt>
                      <c:pt idx="632">
                        <c:v>4798</c:v>
                      </c:pt>
                      <c:pt idx="633">
                        <c:v>4807</c:v>
                      </c:pt>
                      <c:pt idx="634">
                        <c:v>4813</c:v>
                      </c:pt>
                      <c:pt idx="635">
                        <c:v>4829</c:v>
                      </c:pt>
                      <c:pt idx="636">
                        <c:v>4829</c:v>
                      </c:pt>
                      <c:pt idx="637">
                        <c:v>4829</c:v>
                      </c:pt>
                      <c:pt idx="638">
                        <c:v>4829</c:v>
                      </c:pt>
                      <c:pt idx="639">
                        <c:v>4840</c:v>
                      </c:pt>
                      <c:pt idx="640">
                        <c:v>4842</c:v>
                      </c:pt>
                      <c:pt idx="641">
                        <c:v>4930</c:v>
                      </c:pt>
                      <c:pt idx="642">
                        <c:v>4939</c:v>
                      </c:pt>
                      <c:pt idx="643">
                        <c:v>4941</c:v>
                      </c:pt>
                      <c:pt idx="644">
                        <c:v>5130</c:v>
                      </c:pt>
                      <c:pt idx="645">
                        <c:v>5165</c:v>
                      </c:pt>
                      <c:pt idx="646">
                        <c:v>5230</c:v>
                      </c:pt>
                      <c:pt idx="647">
                        <c:v>5263</c:v>
                      </c:pt>
                      <c:pt idx="648">
                        <c:v>5279</c:v>
                      </c:pt>
                      <c:pt idx="649">
                        <c:v>5290</c:v>
                      </c:pt>
                      <c:pt idx="650">
                        <c:v>5312</c:v>
                      </c:pt>
                      <c:pt idx="651">
                        <c:v>5318</c:v>
                      </c:pt>
                      <c:pt idx="652">
                        <c:v>5325</c:v>
                      </c:pt>
                      <c:pt idx="653">
                        <c:v>5325</c:v>
                      </c:pt>
                      <c:pt idx="654">
                        <c:v>5375</c:v>
                      </c:pt>
                      <c:pt idx="655">
                        <c:v>5390</c:v>
                      </c:pt>
                      <c:pt idx="656">
                        <c:v>5448</c:v>
                      </c:pt>
                      <c:pt idx="657">
                        <c:v>5448</c:v>
                      </c:pt>
                      <c:pt idx="658">
                        <c:v>5448</c:v>
                      </c:pt>
                      <c:pt idx="659">
                        <c:v>5448</c:v>
                      </c:pt>
                      <c:pt idx="660">
                        <c:v>5448</c:v>
                      </c:pt>
                      <c:pt idx="661">
                        <c:v>5448</c:v>
                      </c:pt>
                      <c:pt idx="662">
                        <c:v>5459</c:v>
                      </c:pt>
                      <c:pt idx="663">
                        <c:v>5459</c:v>
                      </c:pt>
                      <c:pt idx="664">
                        <c:v>5461</c:v>
                      </c:pt>
                      <c:pt idx="665">
                        <c:v>5468</c:v>
                      </c:pt>
                      <c:pt idx="666">
                        <c:v>5468</c:v>
                      </c:pt>
                      <c:pt idx="667">
                        <c:v>5470</c:v>
                      </c:pt>
                      <c:pt idx="668">
                        <c:v>5474</c:v>
                      </c:pt>
                      <c:pt idx="669">
                        <c:v>5479</c:v>
                      </c:pt>
                      <c:pt idx="670">
                        <c:v>5481</c:v>
                      </c:pt>
                      <c:pt idx="671">
                        <c:v>5481</c:v>
                      </c:pt>
                      <c:pt idx="672">
                        <c:v>5483</c:v>
                      </c:pt>
                      <c:pt idx="673">
                        <c:v>5490</c:v>
                      </c:pt>
                      <c:pt idx="674">
                        <c:v>5496</c:v>
                      </c:pt>
                      <c:pt idx="675">
                        <c:v>5496</c:v>
                      </c:pt>
                      <c:pt idx="676">
                        <c:v>5497.5</c:v>
                      </c:pt>
                      <c:pt idx="677">
                        <c:v>5498</c:v>
                      </c:pt>
                      <c:pt idx="678">
                        <c:v>5503</c:v>
                      </c:pt>
                      <c:pt idx="679">
                        <c:v>5503</c:v>
                      </c:pt>
                      <c:pt idx="680">
                        <c:v>5505</c:v>
                      </c:pt>
                      <c:pt idx="681">
                        <c:v>5505</c:v>
                      </c:pt>
                      <c:pt idx="682">
                        <c:v>5506.5</c:v>
                      </c:pt>
                      <c:pt idx="683">
                        <c:v>5506.5</c:v>
                      </c:pt>
                      <c:pt idx="684">
                        <c:v>5512</c:v>
                      </c:pt>
                      <c:pt idx="685">
                        <c:v>5525</c:v>
                      </c:pt>
                      <c:pt idx="686">
                        <c:v>5528.5</c:v>
                      </c:pt>
                      <c:pt idx="687">
                        <c:v>5530.5</c:v>
                      </c:pt>
                      <c:pt idx="688">
                        <c:v>5536</c:v>
                      </c:pt>
                      <c:pt idx="689">
                        <c:v>5560</c:v>
                      </c:pt>
                      <c:pt idx="690">
                        <c:v>5648</c:v>
                      </c:pt>
                      <c:pt idx="691">
                        <c:v>5650</c:v>
                      </c:pt>
                      <c:pt idx="692">
                        <c:v>5760</c:v>
                      </c:pt>
                      <c:pt idx="693">
                        <c:v>6091</c:v>
                      </c:pt>
                      <c:pt idx="694">
                        <c:v>6091</c:v>
                      </c:pt>
                      <c:pt idx="695">
                        <c:v>6131</c:v>
                      </c:pt>
                      <c:pt idx="696">
                        <c:v>6151</c:v>
                      </c:pt>
                      <c:pt idx="697">
                        <c:v>6151</c:v>
                      </c:pt>
                      <c:pt idx="698">
                        <c:v>6153</c:v>
                      </c:pt>
                      <c:pt idx="699">
                        <c:v>6153</c:v>
                      </c:pt>
                      <c:pt idx="700">
                        <c:v>6156.5</c:v>
                      </c:pt>
                      <c:pt idx="701">
                        <c:v>6156.5</c:v>
                      </c:pt>
                      <c:pt idx="702">
                        <c:v>6241</c:v>
                      </c:pt>
                      <c:pt idx="703">
                        <c:v>6241</c:v>
                      </c:pt>
                      <c:pt idx="704">
                        <c:v>6241</c:v>
                      </c:pt>
                      <c:pt idx="705">
                        <c:v>6241</c:v>
                      </c:pt>
                      <c:pt idx="706">
                        <c:v>6291</c:v>
                      </c:pt>
                      <c:pt idx="707">
                        <c:v>6302</c:v>
                      </c:pt>
                      <c:pt idx="708">
                        <c:v>6361</c:v>
                      </c:pt>
                      <c:pt idx="709">
                        <c:v>6454</c:v>
                      </c:pt>
                      <c:pt idx="710">
                        <c:v>6476</c:v>
                      </c:pt>
                      <c:pt idx="711">
                        <c:v>6577</c:v>
                      </c:pt>
                      <c:pt idx="712">
                        <c:v>6577</c:v>
                      </c:pt>
                      <c:pt idx="713">
                        <c:v>6590</c:v>
                      </c:pt>
                      <c:pt idx="714">
                        <c:v>6612</c:v>
                      </c:pt>
                      <c:pt idx="715">
                        <c:v>6640</c:v>
                      </c:pt>
                      <c:pt idx="716">
                        <c:v>6656</c:v>
                      </c:pt>
                      <c:pt idx="717">
                        <c:v>6680</c:v>
                      </c:pt>
                      <c:pt idx="718">
                        <c:v>6724</c:v>
                      </c:pt>
                      <c:pt idx="719">
                        <c:v>6732</c:v>
                      </c:pt>
                      <c:pt idx="720">
                        <c:v>6741</c:v>
                      </c:pt>
                      <c:pt idx="721">
                        <c:v>6790</c:v>
                      </c:pt>
                      <c:pt idx="722">
                        <c:v>6790</c:v>
                      </c:pt>
                      <c:pt idx="723">
                        <c:v>6792</c:v>
                      </c:pt>
                      <c:pt idx="724">
                        <c:v>6792</c:v>
                      </c:pt>
                      <c:pt idx="725">
                        <c:v>6792</c:v>
                      </c:pt>
                      <c:pt idx="726">
                        <c:v>6792</c:v>
                      </c:pt>
                      <c:pt idx="727">
                        <c:v>6792</c:v>
                      </c:pt>
                      <c:pt idx="728">
                        <c:v>6792</c:v>
                      </c:pt>
                      <c:pt idx="729">
                        <c:v>6792</c:v>
                      </c:pt>
                      <c:pt idx="730">
                        <c:v>6792</c:v>
                      </c:pt>
                      <c:pt idx="731">
                        <c:v>6792</c:v>
                      </c:pt>
                      <c:pt idx="732">
                        <c:v>6792</c:v>
                      </c:pt>
                      <c:pt idx="733">
                        <c:v>6792</c:v>
                      </c:pt>
                      <c:pt idx="734">
                        <c:v>6792</c:v>
                      </c:pt>
                      <c:pt idx="735">
                        <c:v>6792</c:v>
                      </c:pt>
                      <c:pt idx="736">
                        <c:v>6792</c:v>
                      </c:pt>
                      <c:pt idx="737">
                        <c:v>6792</c:v>
                      </c:pt>
                      <c:pt idx="738">
                        <c:v>6794</c:v>
                      </c:pt>
                      <c:pt idx="739">
                        <c:v>6794</c:v>
                      </c:pt>
                      <c:pt idx="740">
                        <c:v>6794</c:v>
                      </c:pt>
                      <c:pt idx="741">
                        <c:v>6794</c:v>
                      </c:pt>
                      <c:pt idx="742">
                        <c:v>6794</c:v>
                      </c:pt>
                      <c:pt idx="743">
                        <c:v>6794</c:v>
                      </c:pt>
                      <c:pt idx="744">
                        <c:v>6794</c:v>
                      </c:pt>
                      <c:pt idx="745">
                        <c:v>6853</c:v>
                      </c:pt>
                      <c:pt idx="746">
                        <c:v>6858</c:v>
                      </c:pt>
                      <c:pt idx="747">
                        <c:v>6858</c:v>
                      </c:pt>
                      <c:pt idx="748">
                        <c:v>6858</c:v>
                      </c:pt>
                      <c:pt idx="749">
                        <c:v>6858</c:v>
                      </c:pt>
                      <c:pt idx="750">
                        <c:v>6875</c:v>
                      </c:pt>
                      <c:pt idx="751">
                        <c:v>6888</c:v>
                      </c:pt>
                      <c:pt idx="752">
                        <c:v>6913</c:v>
                      </c:pt>
                      <c:pt idx="753">
                        <c:v>6943</c:v>
                      </c:pt>
                      <c:pt idx="754">
                        <c:v>7013</c:v>
                      </c:pt>
                      <c:pt idx="755">
                        <c:v>7062</c:v>
                      </c:pt>
                      <c:pt idx="756">
                        <c:v>7121</c:v>
                      </c:pt>
                      <c:pt idx="757">
                        <c:v>7150</c:v>
                      </c:pt>
                      <c:pt idx="758">
                        <c:v>7154</c:v>
                      </c:pt>
                      <c:pt idx="759">
                        <c:v>7222</c:v>
                      </c:pt>
                      <c:pt idx="760">
                        <c:v>7270</c:v>
                      </c:pt>
                      <c:pt idx="761">
                        <c:v>7384</c:v>
                      </c:pt>
                      <c:pt idx="762">
                        <c:v>7385</c:v>
                      </c:pt>
                      <c:pt idx="763">
                        <c:v>7385</c:v>
                      </c:pt>
                      <c:pt idx="764">
                        <c:v>7431</c:v>
                      </c:pt>
                      <c:pt idx="765">
                        <c:v>7440</c:v>
                      </c:pt>
                      <c:pt idx="766">
                        <c:v>7440</c:v>
                      </c:pt>
                      <c:pt idx="767">
                        <c:v>7440</c:v>
                      </c:pt>
                      <c:pt idx="768">
                        <c:v>7440</c:v>
                      </c:pt>
                      <c:pt idx="769">
                        <c:v>7440</c:v>
                      </c:pt>
                      <c:pt idx="770">
                        <c:v>7442</c:v>
                      </c:pt>
                      <c:pt idx="771">
                        <c:v>7442</c:v>
                      </c:pt>
                      <c:pt idx="772">
                        <c:v>7442</c:v>
                      </c:pt>
                      <c:pt idx="773">
                        <c:v>7442</c:v>
                      </c:pt>
                      <c:pt idx="774">
                        <c:v>7464</c:v>
                      </c:pt>
                      <c:pt idx="775">
                        <c:v>7464</c:v>
                      </c:pt>
                      <c:pt idx="776">
                        <c:v>7488</c:v>
                      </c:pt>
                      <c:pt idx="777">
                        <c:v>7501</c:v>
                      </c:pt>
                      <c:pt idx="778">
                        <c:v>7602</c:v>
                      </c:pt>
                      <c:pt idx="779">
                        <c:v>7643</c:v>
                      </c:pt>
                      <c:pt idx="780">
                        <c:v>7648</c:v>
                      </c:pt>
                      <c:pt idx="781">
                        <c:v>7828</c:v>
                      </c:pt>
                      <c:pt idx="782">
                        <c:v>8011</c:v>
                      </c:pt>
                      <c:pt idx="783">
                        <c:v>8022</c:v>
                      </c:pt>
                      <c:pt idx="784">
                        <c:v>8090</c:v>
                      </c:pt>
                      <c:pt idx="785">
                        <c:v>8092</c:v>
                      </c:pt>
                      <c:pt idx="786">
                        <c:v>8147</c:v>
                      </c:pt>
                      <c:pt idx="787">
                        <c:v>8164</c:v>
                      </c:pt>
                      <c:pt idx="788">
                        <c:v>8189</c:v>
                      </c:pt>
                      <c:pt idx="789">
                        <c:v>8208</c:v>
                      </c:pt>
                      <c:pt idx="790">
                        <c:v>8470</c:v>
                      </c:pt>
                      <c:pt idx="791">
                        <c:v>8493</c:v>
                      </c:pt>
                      <c:pt idx="792">
                        <c:v>8685</c:v>
                      </c:pt>
                      <c:pt idx="793">
                        <c:v>8748</c:v>
                      </c:pt>
                      <c:pt idx="794">
                        <c:v>8762</c:v>
                      </c:pt>
                      <c:pt idx="795">
                        <c:v>8792</c:v>
                      </c:pt>
                      <c:pt idx="796">
                        <c:v>8795</c:v>
                      </c:pt>
                      <c:pt idx="797">
                        <c:v>8795</c:v>
                      </c:pt>
                      <c:pt idx="798">
                        <c:v>8795</c:v>
                      </c:pt>
                      <c:pt idx="799">
                        <c:v>8797</c:v>
                      </c:pt>
                      <c:pt idx="800">
                        <c:v>8797</c:v>
                      </c:pt>
                      <c:pt idx="801">
                        <c:v>8805</c:v>
                      </c:pt>
                      <c:pt idx="802">
                        <c:v>8808</c:v>
                      </c:pt>
                      <c:pt idx="803">
                        <c:v>8808</c:v>
                      </c:pt>
                      <c:pt idx="804">
                        <c:v>8808</c:v>
                      </c:pt>
                      <c:pt idx="805">
                        <c:v>8808</c:v>
                      </c:pt>
                      <c:pt idx="806">
                        <c:v>8808</c:v>
                      </c:pt>
                      <c:pt idx="807">
                        <c:v>8808</c:v>
                      </c:pt>
                      <c:pt idx="808">
                        <c:v>8808</c:v>
                      </c:pt>
                      <c:pt idx="809">
                        <c:v>8808</c:v>
                      </c:pt>
                      <c:pt idx="810">
                        <c:v>8808</c:v>
                      </c:pt>
                      <c:pt idx="811">
                        <c:v>8810</c:v>
                      </c:pt>
                      <c:pt idx="812">
                        <c:v>8836</c:v>
                      </c:pt>
                      <c:pt idx="813">
                        <c:v>8847</c:v>
                      </c:pt>
                      <c:pt idx="814">
                        <c:v>8902</c:v>
                      </c:pt>
                      <c:pt idx="815">
                        <c:v>8913</c:v>
                      </c:pt>
                      <c:pt idx="816">
                        <c:v>8913</c:v>
                      </c:pt>
                      <c:pt idx="817">
                        <c:v>8935</c:v>
                      </c:pt>
                      <c:pt idx="818">
                        <c:v>8942</c:v>
                      </c:pt>
                      <c:pt idx="819">
                        <c:v>8953</c:v>
                      </c:pt>
                      <c:pt idx="820">
                        <c:v>8953</c:v>
                      </c:pt>
                      <c:pt idx="821">
                        <c:v>8970</c:v>
                      </c:pt>
                      <c:pt idx="822">
                        <c:v>9107</c:v>
                      </c:pt>
                      <c:pt idx="823">
                        <c:v>9109</c:v>
                      </c:pt>
                      <c:pt idx="824">
                        <c:v>9120</c:v>
                      </c:pt>
                      <c:pt idx="825">
                        <c:v>9144</c:v>
                      </c:pt>
                      <c:pt idx="826">
                        <c:v>9148</c:v>
                      </c:pt>
                      <c:pt idx="827">
                        <c:v>9214</c:v>
                      </c:pt>
                      <c:pt idx="828">
                        <c:v>9291</c:v>
                      </c:pt>
                      <c:pt idx="829">
                        <c:v>9354</c:v>
                      </c:pt>
                      <c:pt idx="830">
                        <c:v>9403</c:v>
                      </c:pt>
                      <c:pt idx="831">
                        <c:v>9435</c:v>
                      </c:pt>
                      <c:pt idx="832">
                        <c:v>9435</c:v>
                      </c:pt>
                      <c:pt idx="833">
                        <c:v>9435</c:v>
                      </c:pt>
                      <c:pt idx="834">
                        <c:v>9447</c:v>
                      </c:pt>
                      <c:pt idx="835">
                        <c:v>9458</c:v>
                      </c:pt>
                      <c:pt idx="836">
                        <c:v>9464</c:v>
                      </c:pt>
                      <c:pt idx="837">
                        <c:v>9469</c:v>
                      </c:pt>
                      <c:pt idx="838">
                        <c:v>9480</c:v>
                      </c:pt>
                      <c:pt idx="839">
                        <c:v>9491</c:v>
                      </c:pt>
                      <c:pt idx="840">
                        <c:v>9541</c:v>
                      </c:pt>
                      <c:pt idx="841">
                        <c:v>9601</c:v>
                      </c:pt>
                      <c:pt idx="842">
                        <c:v>9656</c:v>
                      </c:pt>
                      <c:pt idx="843">
                        <c:v>9669</c:v>
                      </c:pt>
                      <c:pt idx="844">
                        <c:v>9691</c:v>
                      </c:pt>
                      <c:pt idx="845">
                        <c:v>9732</c:v>
                      </c:pt>
                      <c:pt idx="846">
                        <c:v>9798</c:v>
                      </c:pt>
                      <c:pt idx="847">
                        <c:v>9820</c:v>
                      </c:pt>
                      <c:pt idx="848">
                        <c:v>9825</c:v>
                      </c:pt>
                      <c:pt idx="849">
                        <c:v>10050</c:v>
                      </c:pt>
                      <c:pt idx="850">
                        <c:v>10050</c:v>
                      </c:pt>
                      <c:pt idx="851">
                        <c:v>10050</c:v>
                      </c:pt>
                      <c:pt idx="852">
                        <c:v>10097</c:v>
                      </c:pt>
                      <c:pt idx="853">
                        <c:v>10097</c:v>
                      </c:pt>
                      <c:pt idx="854">
                        <c:v>10110</c:v>
                      </c:pt>
                      <c:pt idx="855">
                        <c:v>10110</c:v>
                      </c:pt>
                      <c:pt idx="856">
                        <c:v>10110</c:v>
                      </c:pt>
                      <c:pt idx="857">
                        <c:v>10110</c:v>
                      </c:pt>
                      <c:pt idx="858">
                        <c:v>10110</c:v>
                      </c:pt>
                      <c:pt idx="859">
                        <c:v>10110</c:v>
                      </c:pt>
                      <c:pt idx="860">
                        <c:v>10119</c:v>
                      </c:pt>
                      <c:pt idx="861">
                        <c:v>10141</c:v>
                      </c:pt>
                      <c:pt idx="862">
                        <c:v>10141</c:v>
                      </c:pt>
                      <c:pt idx="863">
                        <c:v>10141</c:v>
                      </c:pt>
                      <c:pt idx="864">
                        <c:v>10141</c:v>
                      </c:pt>
                      <c:pt idx="865">
                        <c:v>10141</c:v>
                      </c:pt>
                      <c:pt idx="866">
                        <c:v>10141</c:v>
                      </c:pt>
                      <c:pt idx="867">
                        <c:v>10149</c:v>
                      </c:pt>
                      <c:pt idx="868">
                        <c:v>10149</c:v>
                      </c:pt>
                      <c:pt idx="869">
                        <c:v>10149</c:v>
                      </c:pt>
                      <c:pt idx="870">
                        <c:v>10165</c:v>
                      </c:pt>
                      <c:pt idx="871">
                        <c:v>10224</c:v>
                      </c:pt>
                      <c:pt idx="872">
                        <c:v>10308</c:v>
                      </c:pt>
                      <c:pt idx="873">
                        <c:v>10407</c:v>
                      </c:pt>
                      <c:pt idx="874">
                        <c:v>10407</c:v>
                      </c:pt>
                      <c:pt idx="875">
                        <c:v>10459</c:v>
                      </c:pt>
                      <c:pt idx="876">
                        <c:v>10472</c:v>
                      </c:pt>
                      <c:pt idx="877">
                        <c:v>10685</c:v>
                      </c:pt>
                      <c:pt idx="878">
                        <c:v>10689</c:v>
                      </c:pt>
                      <c:pt idx="879">
                        <c:v>10703</c:v>
                      </c:pt>
                      <c:pt idx="880">
                        <c:v>10703</c:v>
                      </c:pt>
                      <c:pt idx="881">
                        <c:v>10703</c:v>
                      </c:pt>
                      <c:pt idx="882">
                        <c:v>10707</c:v>
                      </c:pt>
                      <c:pt idx="883">
                        <c:v>10747</c:v>
                      </c:pt>
                      <c:pt idx="884">
                        <c:v>10747</c:v>
                      </c:pt>
                      <c:pt idx="885">
                        <c:v>10758</c:v>
                      </c:pt>
                      <c:pt idx="886">
                        <c:v>10771</c:v>
                      </c:pt>
                      <c:pt idx="887">
                        <c:v>10802</c:v>
                      </c:pt>
                      <c:pt idx="888">
                        <c:v>10804</c:v>
                      </c:pt>
                      <c:pt idx="889">
                        <c:v>10813</c:v>
                      </c:pt>
                      <c:pt idx="890">
                        <c:v>10813</c:v>
                      </c:pt>
                      <c:pt idx="891">
                        <c:v>10813</c:v>
                      </c:pt>
                      <c:pt idx="892">
                        <c:v>10813</c:v>
                      </c:pt>
                      <c:pt idx="893">
                        <c:v>10813</c:v>
                      </c:pt>
                      <c:pt idx="894">
                        <c:v>10813</c:v>
                      </c:pt>
                      <c:pt idx="895">
                        <c:v>10824</c:v>
                      </c:pt>
                      <c:pt idx="896">
                        <c:v>10824</c:v>
                      </c:pt>
                      <c:pt idx="897">
                        <c:v>10835</c:v>
                      </c:pt>
                      <c:pt idx="898">
                        <c:v>10835</c:v>
                      </c:pt>
                      <c:pt idx="899">
                        <c:v>10859</c:v>
                      </c:pt>
                      <c:pt idx="900">
                        <c:v>10868</c:v>
                      </c:pt>
                      <c:pt idx="901">
                        <c:v>10868</c:v>
                      </c:pt>
                      <c:pt idx="902">
                        <c:v>10868</c:v>
                      </c:pt>
                      <c:pt idx="903">
                        <c:v>10868</c:v>
                      </c:pt>
                      <c:pt idx="904">
                        <c:v>10873.5</c:v>
                      </c:pt>
                      <c:pt idx="905">
                        <c:v>10873.5</c:v>
                      </c:pt>
                      <c:pt idx="906">
                        <c:v>10877.5</c:v>
                      </c:pt>
                      <c:pt idx="907">
                        <c:v>10886.5</c:v>
                      </c:pt>
                      <c:pt idx="908">
                        <c:v>10886.5</c:v>
                      </c:pt>
                      <c:pt idx="909">
                        <c:v>10903</c:v>
                      </c:pt>
                      <c:pt idx="910">
                        <c:v>10905</c:v>
                      </c:pt>
                      <c:pt idx="911">
                        <c:v>10905</c:v>
                      </c:pt>
                      <c:pt idx="912">
                        <c:v>10947</c:v>
                      </c:pt>
                      <c:pt idx="913">
                        <c:v>10947</c:v>
                      </c:pt>
                      <c:pt idx="914">
                        <c:v>10947</c:v>
                      </c:pt>
                      <c:pt idx="915">
                        <c:v>10958</c:v>
                      </c:pt>
                      <c:pt idx="916">
                        <c:v>10958</c:v>
                      </c:pt>
                      <c:pt idx="917">
                        <c:v>10958</c:v>
                      </c:pt>
                      <c:pt idx="918">
                        <c:v>11030</c:v>
                      </c:pt>
                      <c:pt idx="919">
                        <c:v>11035</c:v>
                      </c:pt>
                      <c:pt idx="920">
                        <c:v>11035</c:v>
                      </c:pt>
                      <c:pt idx="921">
                        <c:v>11037</c:v>
                      </c:pt>
                      <c:pt idx="922">
                        <c:v>11037</c:v>
                      </c:pt>
                      <c:pt idx="923">
                        <c:v>11037</c:v>
                      </c:pt>
                      <c:pt idx="924">
                        <c:v>11298</c:v>
                      </c:pt>
                      <c:pt idx="925">
                        <c:v>11329</c:v>
                      </c:pt>
                      <c:pt idx="926">
                        <c:v>11329</c:v>
                      </c:pt>
                      <c:pt idx="927">
                        <c:v>11342</c:v>
                      </c:pt>
                      <c:pt idx="928">
                        <c:v>11397</c:v>
                      </c:pt>
                      <c:pt idx="929">
                        <c:v>11397</c:v>
                      </c:pt>
                      <c:pt idx="930">
                        <c:v>11397</c:v>
                      </c:pt>
                      <c:pt idx="931">
                        <c:v>11397</c:v>
                      </c:pt>
                      <c:pt idx="932">
                        <c:v>11397</c:v>
                      </c:pt>
                      <c:pt idx="933">
                        <c:v>11408</c:v>
                      </c:pt>
                      <c:pt idx="934">
                        <c:v>11413.5</c:v>
                      </c:pt>
                      <c:pt idx="935">
                        <c:v>11413.5</c:v>
                      </c:pt>
                      <c:pt idx="936">
                        <c:v>11430</c:v>
                      </c:pt>
                      <c:pt idx="937">
                        <c:v>11436</c:v>
                      </c:pt>
                      <c:pt idx="938">
                        <c:v>11436</c:v>
                      </c:pt>
                      <c:pt idx="939">
                        <c:v>11454</c:v>
                      </c:pt>
                      <c:pt idx="940">
                        <c:v>11454</c:v>
                      </c:pt>
                      <c:pt idx="941">
                        <c:v>11454</c:v>
                      </c:pt>
                      <c:pt idx="942">
                        <c:v>11454</c:v>
                      </c:pt>
                      <c:pt idx="943">
                        <c:v>11460</c:v>
                      </c:pt>
                      <c:pt idx="944">
                        <c:v>11460</c:v>
                      </c:pt>
                      <c:pt idx="945">
                        <c:v>11470.5</c:v>
                      </c:pt>
                      <c:pt idx="946">
                        <c:v>11470.5</c:v>
                      </c:pt>
                      <c:pt idx="947">
                        <c:v>11474</c:v>
                      </c:pt>
                      <c:pt idx="948">
                        <c:v>11474</c:v>
                      </c:pt>
                      <c:pt idx="949">
                        <c:v>11474</c:v>
                      </c:pt>
                      <c:pt idx="950">
                        <c:v>11487</c:v>
                      </c:pt>
                      <c:pt idx="951">
                        <c:v>11487</c:v>
                      </c:pt>
                      <c:pt idx="952">
                        <c:v>11487</c:v>
                      </c:pt>
                      <c:pt idx="953">
                        <c:v>11496</c:v>
                      </c:pt>
                      <c:pt idx="954">
                        <c:v>11509</c:v>
                      </c:pt>
                      <c:pt idx="955">
                        <c:v>11509</c:v>
                      </c:pt>
                      <c:pt idx="956">
                        <c:v>11509</c:v>
                      </c:pt>
                      <c:pt idx="957">
                        <c:v>11509</c:v>
                      </c:pt>
                      <c:pt idx="958">
                        <c:v>11509</c:v>
                      </c:pt>
                      <c:pt idx="959">
                        <c:v>11572</c:v>
                      </c:pt>
                      <c:pt idx="960">
                        <c:v>11641</c:v>
                      </c:pt>
                      <c:pt idx="961">
                        <c:v>11660</c:v>
                      </c:pt>
                      <c:pt idx="962">
                        <c:v>11707</c:v>
                      </c:pt>
                      <c:pt idx="963">
                        <c:v>11781</c:v>
                      </c:pt>
                      <c:pt idx="964">
                        <c:v>11959</c:v>
                      </c:pt>
                      <c:pt idx="965">
                        <c:v>11979</c:v>
                      </c:pt>
                      <c:pt idx="966">
                        <c:v>12064</c:v>
                      </c:pt>
                      <c:pt idx="967">
                        <c:v>12069</c:v>
                      </c:pt>
                      <c:pt idx="968">
                        <c:v>12104</c:v>
                      </c:pt>
                      <c:pt idx="969">
                        <c:v>12119</c:v>
                      </c:pt>
                      <c:pt idx="970">
                        <c:v>12159</c:v>
                      </c:pt>
                      <c:pt idx="971">
                        <c:v>12159</c:v>
                      </c:pt>
                      <c:pt idx="972">
                        <c:v>12159</c:v>
                      </c:pt>
                      <c:pt idx="973">
                        <c:v>12159</c:v>
                      </c:pt>
                      <c:pt idx="974">
                        <c:v>12159</c:v>
                      </c:pt>
                      <c:pt idx="975">
                        <c:v>12159</c:v>
                      </c:pt>
                      <c:pt idx="976">
                        <c:v>12168</c:v>
                      </c:pt>
                      <c:pt idx="977">
                        <c:v>12194</c:v>
                      </c:pt>
                      <c:pt idx="978">
                        <c:v>12200</c:v>
                      </c:pt>
                      <c:pt idx="979">
                        <c:v>12209</c:v>
                      </c:pt>
                      <c:pt idx="980">
                        <c:v>12258</c:v>
                      </c:pt>
                      <c:pt idx="981">
                        <c:v>12258</c:v>
                      </c:pt>
                      <c:pt idx="982">
                        <c:v>12258</c:v>
                      </c:pt>
                      <c:pt idx="983">
                        <c:v>12258</c:v>
                      </c:pt>
                      <c:pt idx="984">
                        <c:v>12258</c:v>
                      </c:pt>
                      <c:pt idx="985">
                        <c:v>12258</c:v>
                      </c:pt>
                      <c:pt idx="986">
                        <c:v>12259</c:v>
                      </c:pt>
                      <c:pt idx="987">
                        <c:v>12264</c:v>
                      </c:pt>
                      <c:pt idx="988">
                        <c:v>12334</c:v>
                      </c:pt>
                      <c:pt idx="989">
                        <c:v>12537</c:v>
                      </c:pt>
                      <c:pt idx="990">
                        <c:v>12574</c:v>
                      </c:pt>
                      <c:pt idx="991">
                        <c:v>12589</c:v>
                      </c:pt>
                      <c:pt idx="992">
                        <c:v>12730</c:v>
                      </c:pt>
                      <c:pt idx="993">
                        <c:v>12743</c:v>
                      </c:pt>
                      <c:pt idx="994">
                        <c:v>12807</c:v>
                      </c:pt>
                      <c:pt idx="995">
                        <c:v>12809</c:v>
                      </c:pt>
                      <c:pt idx="996">
                        <c:v>12809</c:v>
                      </c:pt>
                      <c:pt idx="997">
                        <c:v>12809</c:v>
                      </c:pt>
                      <c:pt idx="998">
                        <c:v>12809</c:v>
                      </c:pt>
                      <c:pt idx="999">
                        <c:v>13070</c:v>
                      </c:pt>
                      <c:pt idx="1000">
                        <c:v>13127</c:v>
                      </c:pt>
                      <c:pt idx="1001">
                        <c:v>13149</c:v>
                      </c:pt>
                      <c:pt idx="1002">
                        <c:v>13193</c:v>
                      </c:pt>
                      <c:pt idx="1003">
                        <c:v>13296</c:v>
                      </c:pt>
                      <c:pt idx="1004">
                        <c:v>13340</c:v>
                      </c:pt>
                      <c:pt idx="1005">
                        <c:v>13413</c:v>
                      </c:pt>
                      <c:pt idx="1006">
                        <c:v>13424</c:v>
                      </c:pt>
                      <c:pt idx="1007">
                        <c:v>13459</c:v>
                      </c:pt>
                      <c:pt idx="1008">
                        <c:v>13467</c:v>
                      </c:pt>
                      <c:pt idx="1009">
                        <c:v>13514</c:v>
                      </c:pt>
                      <c:pt idx="1010">
                        <c:v>13514</c:v>
                      </c:pt>
                      <c:pt idx="1011">
                        <c:v>13514</c:v>
                      </c:pt>
                      <c:pt idx="1012">
                        <c:v>13514</c:v>
                      </c:pt>
                      <c:pt idx="1013">
                        <c:v>13514</c:v>
                      </c:pt>
                      <c:pt idx="1014">
                        <c:v>13514</c:v>
                      </c:pt>
                      <c:pt idx="1015">
                        <c:v>13531</c:v>
                      </c:pt>
                      <c:pt idx="1016">
                        <c:v>13602</c:v>
                      </c:pt>
                      <c:pt idx="1017">
                        <c:v>13613</c:v>
                      </c:pt>
                      <c:pt idx="1018">
                        <c:v>13624</c:v>
                      </c:pt>
                      <c:pt idx="1019">
                        <c:v>13626</c:v>
                      </c:pt>
                      <c:pt idx="1020">
                        <c:v>13747</c:v>
                      </c:pt>
                      <c:pt idx="1021">
                        <c:v>13948</c:v>
                      </c:pt>
                      <c:pt idx="1022">
                        <c:v>13951</c:v>
                      </c:pt>
                      <c:pt idx="1023">
                        <c:v>14014</c:v>
                      </c:pt>
                      <c:pt idx="1024">
                        <c:v>14146</c:v>
                      </c:pt>
                      <c:pt idx="1025">
                        <c:v>14186</c:v>
                      </c:pt>
                      <c:pt idx="1026">
                        <c:v>14186</c:v>
                      </c:pt>
                      <c:pt idx="1027">
                        <c:v>14296</c:v>
                      </c:pt>
                      <c:pt idx="1028">
                        <c:v>14403</c:v>
                      </c:pt>
                      <c:pt idx="1029">
                        <c:v>14447</c:v>
                      </c:pt>
                      <c:pt idx="1030">
                        <c:v>14498</c:v>
                      </c:pt>
                      <c:pt idx="1031">
                        <c:v>14544</c:v>
                      </c:pt>
                      <c:pt idx="1032">
                        <c:v>14713</c:v>
                      </c:pt>
                      <c:pt idx="1033">
                        <c:v>14713</c:v>
                      </c:pt>
                      <c:pt idx="1034">
                        <c:v>14713</c:v>
                      </c:pt>
                      <c:pt idx="1035">
                        <c:v>14741</c:v>
                      </c:pt>
                      <c:pt idx="1036">
                        <c:v>14825</c:v>
                      </c:pt>
                      <c:pt idx="1037">
                        <c:v>14825</c:v>
                      </c:pt>
                      <c:pt idx="1038">
                        <c:v>14825</c:v>
                      </c:pt>
                      <c:pt idx="1039">
                        <c:v>14825</c:v>
                      </c:pt>
                      <c:pt idx="1040">
                        <c:v>14825</c:v>
                      </c:pt>
                      <c:pt idx="1041">
                        <c:v>14836</c:v>
                      </c:pt>
                      <c:pt idx="1042">
                        <c:v>14836</c:v>
                      </c:pt>
                      <c:pt idx="1043">
                        <c:v>14836</c:v>
                      </c:pt>
                      <c:pt idx="1044">
                        <c:v>14853</c:v>
                      </c:pt>
                      <c:pt idx="1045">
                        <c:v>14897</c:v>
                      </c:pt>
                      <c:pt idx="1046">
                        <c:v>14913</c:v>
                      </c:pt>
                      <c:pt idx="1047">
                        <c:v>14932</c:v>
                      </c:pt>
                      <c:pt idx="1048">
                        <c:v>14935</c:v>
                      </c:pt>
                      <c:pt idx="1049">
                        <c:v>14941</c:v>
                      </c:pt>
                      <c:pt idx="1050">
                        <c:v>14951.5</c:v>
                      </c:pt>
                      <c:pt idx="1051">
                        <c:v>14951.5</c:v>
                      </c:pt>
                      <c:pt idx="1052">
                        <c:v>14968</c:v>
                      </c:pt>
                      <c:pt idx="1053">
                        <c:v>14974</c:v>
                      </c:pt>
                      <c:pt idx="1054">
                        <c:v>14981</c:v>
                      </c:pt>
                      <c:pt idx="1055">
                        <c:v>14981</c:v>
                      </c:pt>
                      <c:pt idx="1056">
                        <c:v>14981</c:v>
                      </c:pt>
                      <c:pt idx="1057">
                        <c:v>15031</c:v>
                      </c:pt>
                      <c:pt idx="1058">
                        <c:v>15031</c:v>
                      </c:pt>
                      <c:pt idx="1059">
                        <c:v>15064</c:v>
                      </c:pt>
                      <c:pt idx="1060">
                        <c:v>15069</c:v>
                      </c:pt>
                      <c:pt idx="1061">
                        <c:v>15249</c:v>
                      </c:pt>
                      <c:pt idx="1062">
                        <c:v>15249</c:v>
                      </c:pt>
                      <c:pt idx="1063">
                        <c:v>15249</c:v>
                      </c:pt>
                      <c:pt idx="1064">
                        <c:v>15295</c:v>
                      </c:pt>
                      <c:pt idx="1065">
                        <c:v>15330</c:v>
                      </c:pt>
                      <c:pt idx="1066">
                        <c:v>15420</c:v>
                      </c:pt>
                      <c:pt idx="1067">
                        <c:v>15464</c:v>
                      </c:pt>
                      <c:pt idx="1068">
                        <c:v>15472</c:v>
                      </c:pt>
                      <c:pt idx="1069">
                        <c:v>15497</c:v>
                      </c:pt>
                      <c:pt idx="1070">
                        <c:v>15499</c:v>
                      </c:pt>
                      <c:pt idx="1071">
                        <c:v>15508</c:v>
                      </c:pt>
                      <c:pt idx="1072">
                        <c:v>15508</c:v>
                      </c:pt>
                      <c:pt idx="1073">
                        <c:v>15525</c:v>
                      </c:pt>
                      <c:pt idx="1074">
                        <c:v>15591</c:v>
                      </c:pt>
                      <c:pt idx="1075">
                        <c:v>15613</c:v>
                      </c:pt>
                      <c:pt idx="1076">
                        <c:v>15613</c:v>
                      </c:pt>
                      <c:pt idx="1077">
                        <c:v>15618</c:v>
                      </c:pt>
                      <c:pt idx="1078">
                        <c:v>15631</c:v>
                      </c:pt>
                      <c:pt idx="1079">
                        <c:v>15635</c:v>
                      </c:pt>
                      <c:pt idx="1080">
                        <c:v>15637</c:v>
                      </c:pt>
                      <c:pt idx="1081">
                        <c:v>15646</c:v>
                      </c:pt>
                      <c:pt idx="1082">
                        <c:v>15675</c:v>
                      </c:pt>
                      <c:pt idx="1083">
                        <c:v>15675</c:v>
                      </c:pt>
                      <c:pt idx="1084">
                        <c:v>15675</c:v>
                      </c:pt>
                      <c:pt idx="1085">
                        <c:v>15675</c:v>
                      </c:pt>
                      <c:pt idx="1086">
                        <c:v>15686</c:v>
                      </c:pt>
                      <c:pt idx="1087">
                        <c:v>15729</c:v>
                      </c:pt>
                      <c:pt idx="1088">
                        <c:v>15738</c:v>
                      </c:pt>
                      <c:pt idx="1089">
                        <c:v>15741</c:v>
                      </c:pt>
                      <c:pt idx="1090">
                        <c:v>15785</c:v>
                      </c:pt>
                      <c:pt idx="1091">
                        <c:v>15793</c:v>
                      </c:pt>
                      <c:pt idx="1092">
                        <c:v>15798</c:v>
                      </c:pt>
                      <c:pt idx="1093">
                        <c:v>16013</c:v>
                      </c:pt>
                      <c:pt idx="1094">
                        <c:v>16172</c:v>
                      </c:pt>
                      <c:pt idx="1095">
                        <c:v>16219</c:v>
                      </c:pt>
                      <c:pt idx="1096">
                        <c:v>16221</c:v>
                      </c:pt>
                      <c:pt idx="1097">
                        <c:v>16230</c:v>
                      </c:pt>
                      <c:pt idx="1098">
                        <c:v>16230</c:v>
                      </c:pt>
                      <c:pt idx="1099">
                        <c:v>16230</c:v>
                      </c:pt>
                      <c:pt idx="1100">
                        <c:v>16241</c:v>
                      </c:pt>
                      <c:pt idx="1101">
                        <c:v>16247</c:v>
                      </c:pt>
                      <c:pt idx="1102">
                        <c:v>16247</c:v>
                      </c:pt>
                      <c:pt idx="1103">
                        <c:v>16292</c:v>
                      </c:pt>
                      <c:pt idx="1104">
                        <c:v>16296</c:v>
                      </c:pt>
                      <c:pt idx="1105">
                        <c:v>16301</c:v>
                      </c:pt>
                      <c:pt idx="1106">
                        <c:v>16329</c:v>
                      </c:pt>
                      <c:pt idx="1107">
                        <c:v>16331</c:v>
                      </c:pt>
                      <c:pt idx="1108">
                        <c:v>16434</c:v>
                      </c:pt>
                      <c:pt idx="1109">
                        <c:v>16471</c:v>
                      </c:pt>
                      <c:pt idx="1110">
                        <c:v>16471</c:v>
                      </c:pt>
                      <c:pt idx="1111">
                        <c:v>16654</c:v>
                      </c:pt>
                      <c:pt idx="1112">
                        <c:v>16753</c:v>
                      </c:pt>
                      <c:pt idx="1113">
                        <c:v>16753</c:v>
                      </c:pt>
                      <c:pt idx="1114">
                        <c:v>16753</c:v>
                      </c:pt>
                      <c:pt idx="1115">
                        <c:v>16753</c:v>
                      </c:pt>
                      <c:pt idx="1116">
                        <c:v>16753</c:v>
                      </c:pt>
                      <c:pt idx="1117">
                        <c:v>16753</c:v>
                      </c:pt>
                      <c:pt idx="1118">
                        <c:v>16783</c:v>
                      </c:pt>
                      <c:pt idx="1119">
                        <c:v>16792</c:v>
                      </c:pt>
                      <c:pt idx="1120">
                        <c:v>16852</c:v>
                      </c:pt>
                      <c:pt idx="1121">
                        <c:v>16852</c:v>
                      </c:pt>
                      <c:pt idx="1122">
                        <c:v>16858</c:v>
                      </c:pt>
                      <c:pt idx="1123">
                        <c:v>16869</c:v>
                      </c:pt>
                      <c:pt idx="1124">
                        <c:v>16902</c:v>
                      </c:pt>
                      <c:pt idx="1125">
                        <c:v>16968</c:v>
                      </c:pt>
                      <c:pt idx="1126">
                        <c:v>16970</c:v>
                      </c:pt>
                      <c:pt idx="1127">
                        <c:v>17038</c:v>
                      </c:pt>
                      <c:pt idx="1128">
                        <c:v>17080</c:v>
                      </c:pt>
                      <c:pt idx="1129">
                        <c:v>17089</c:v>
                      </c:pt>
                      <c:pt idx="1130">
                        <c:v>17089</c:v>
                      </c:pt>
                      <c:pt idx="1131">
                        <c:v>17089</c:v>
                      </c:pt>
                      <c:pt idx="1132">
                        <c:v>17089</c:v>
                      </c:pt>
                      <c:pt idx="1133">
                        <c:v>17089</c:v>
                      </c:pt>
                      <c:pt idx="1134">
                        <c:v>17089</c:v>
                      </c:pt>
                      <c:pt idx="1135">
                        <c:v>17104</c:v>
                      </c:pt>
                      <c:pt idx="1136">
                        <c:v>17115</c:v>
                      </c:pt>
                      <c:pt idx="1137">
                        <c:v>17194</c:v>
                      </c:pt>
                      <c:pt idx="1138">
                        <c:v>17251</c:v>
                      </c:pt>
                      <c:pt idx="1139">
                        <c:v>17299</c:v>
                      </c:pt>
                      <c:pt idx="1140">
                        <c:v>17310</c:v>
                      </c:pt>
                      <c:pt idx="1141">
                        <c:v>17348</c:v>
                      </c:pt>
                      <c:pt idx="1142">
                        <c:v>17376</c:v>
                      </c:pt>
                      <c:pt idx="1143">
                        <c:v>17501</c:v>
                      </c:pt>
                      <c:pt idx="1144">
                        <c:v>17534</c:v>
                      </c:pt>
                      <c:pt idx="1145">
                        <c:v>17537</c:v>
                      </c:pt>
                      <c:pt idx="1146">
                        <c:v>17537</c:v>
                      </c:pt>
                      <c:pt idx="1147">
                        <c:v>17537</c:v>
                      </c:pt>
                      <c:pt idx="1148">
                        <c:v>17537</c:v>
                      </c:pt>
                      <c:pt idx="1149">
                        <c:v>17537</c:v>
                      </c:pt>
                      <c:pt idx="1150">
                        <c:v>17537</c:v>
                      </c:pt>
                      <c:pt idx="1151">
                        <c:v>17537</c:v>
                      </c:pt>
                      <c:pt idx="1152">
                        <c:v>17537</c:v>
                      </c:pt>
                      <c:pt idx="1153">
                        <c:v>17631</c:v>
                      </c:pt>
                      <c:pt idx="1154">
                        <c:v>17640</c:v>
                      </c:pt>
                      <c:pt idx="1155">
                        <c:v>17681</c:v>
                      </c:pt>
                      <c:pt idx="1156">
                        <c:v>17734</c:v>
                      </c:pt>
                      <c:pt idx="1157">
                        <c:v>17754</c:v>
                      </c:pt>
                      <c:pt idx="1158">
                        <c:v>17820</c:v>
                      </c:pt>
                      <c:pt idx="1159">
                        <c:v>17844</c:v>
                      </c:pt>
                      <c:pt idx="1160">
                        <c:v>17914</c:v>
                      </c:pt>
                      <c:pt idx="1161">
                        <c:v>17914</c:v>
                      </c:pt>
                      <c:pt idx="1162">
                        <c:v>18002</c:v>
                      </c:pt>
                      <c:pt idx="1163">
                        <c:v>18002</c:v>
                      </c:pt>
                      <c:pt idx="1164">
                        <c:v>18002</c:v>
                      </c:pt>
                      <c:pt idx="1165">
                        <c:v>18051</c:v>
                      </c:pt>
                      <c:pt idx="1166">
                        <c:v>18070</c:v>
                      </c:pt>
                      <c:pt idx="1167">
                        <c:v>18075</c:v>
                      </c:pt>
                      <c:pt idx="1168">
                        <c:v>18086</c:v>
                      </c:pt>
                      <c:pt idx="1169">
                        <c:v>18108</c:v>
                      </c:pt>
                      <c:pt idx="1170">
                        <c:v>18108</c:v>
                      </c:pt>
                      <c:pt idx="1171">
                        <c:v>18130</c:v>
                      </c:pt>
                      <c:pt idx="1172">
                        <c:v>18130</c:v>
                      </c:pt>
                      <c:pt idx="1173">
                        <c:v>18180</c:v>
                      </c:pt>
                      <c:pt idx="1174">
                        <c:v>18182</c:v>
                      </c:pt>
                      <c:pt idx="1175">
                        <c:v>18272</c:v>
                      </c:pt>
                      <c:pt idx="1176">
                        <c:v>18279</c:v>
                      </c:pt>
                      <c:pt idx="1177">
                        <c:v>18330</c:v>
                      </c:pt>
                      <c:pt idx="1178">
                        <c:v>18338</c:v>
                      </c:pt>
                      <c:pt idx="1179">
                        <c:v>18347</c:v>
                      </c:pt>
                      <c:pt idx="1180">
                        <c:v>18349</c:v>
                      </c:pt>
                      <c:pt idx="1181">
                        <c:v>18471.5</c:v>
                      </c:pt>
                      <c:pt idx="1182">
                        <c:v>18549</c:v>
                      </c:pt>
                      <c:pt idx="1183">
                        <c:v>18587</c:v>
                      </c:pt>
                      <c:pt idx="1184">
                        <c:v>18587</c:v>
                      </c:pt>
                      <c:pt idx="1185">
                        <c:v>18636.5</c:v>
                      </c:pt>
                      <c:pt idx="1186">
                        <c:v>18636.5</c:v>
                      </c:pt>
                      <c:pt idx="1187">
                        <c:v>18660.5</c:v>
                      </c:pt>
                      <c:pt idx="1188">
                        <c:v>18660.5</c:v>
                      </c:pt>
                      <c:pt idx="1189">
                        <c:v>18682.5</c:v>
                      </c:pt>
                      <c:pt idx="1190">
                        <c:v>18682.5</c:v>
                      </c:pt>
                      <c:pt idx="1191">
                        <c:v>18695</c:v>
                      </c:pt>
                      <c:pt idx="1192">
                        <c:v>18695</c:v>
                      </c:pt>
                      <c:pt idx="1193">
                        <c:v>18780</c:v>
                      </c:pt>
                      <c:pt idx="1194">
                        <c:v>18826</c:v>
                      </c:pt>
                      <c:pt idx="1195">
                        <c:v>18826</c:v>
                      </c:pt>
                      <c:pt idx="1196">
                        <c:v>18826</c:v>
                      </c:pt>
                      <c:pt idx="1197">
                        <c:v>18826</c:v>
                      </c:pt>
                      <c:pt idx="1198">
                        <c:v>18878</c:v>
                      </c:pt>
                      <c:pt idx="1199">
                        <c:v>18934</c:v>
                      </c:pt>
                      <c:pt idx="1200">
                        <c:v>19045</c:v>
                      </c:pt>
                      <c:pt idx="1201">
                        <c:v>19353</c:v>
                      </c:pt>
                      <c:pt idx="1202">
                        <c:v>19353</c:v>
                      </c:pt>
                      <c:pt idx="1203">
                        <c:v>19416</c:v>
                      </c:pt>
                      <c:pt idx="1204">
                        <c:v>19436</c:v>
                      </c:pt>
                      <c:pt idx="1205">
                        <c:v>19451</c:v>
                      </c:pt>
                      <c:pt idx="1206">
                        <c:v>19597</c:v>
                      </c:pt>
                      <c:pt idx="1207">
                        <c:v>19597</c:v>
                      </c:pt>
                      <c:pt idx="1208">
                        <c:v>19597</c:v>
                      </c:pt>
                      <c:pt idx="1209">
                        <c:v>19597</c:v>
                      </c:pt>
                      <c:pt idx="1210">
                        <c:v>19638</c:v>
                      </c:pt>
                      <c:pt idx="1211">
                        <c:v>19671</c:v>
                      </c:pt>
                      <c:pt idx="1212">
                        <c:v>19693</c:v>
                      </c:pt>
                      <c:pt idx="1213">
                        <c:v>19712</c:v>
                      </c:pt>
                      <c:pt idx="1214">
                        <c:v>19712</c:v>
                      </c:pt>
                      <c:pt idx="1215">
                        <c:v>19712</c:v>
                      </c:pt>
                      <c:pt idx="1216">
                        <c:v>19955</c:v>
                      </c:pt>
                      <c:pt idx="1217">
                        <c:v>19955</c:v>
                      </c:pt>
                      <c:pt idx="1218">
                        <c:v>19957</c:v>
                      </c:pt>
                      <c:pt idx="1219">
                        <c:v>19957</c:v>
                      </c:pt>
                      <c:pt idx="1220">
                        <c:v>20043</c:v>
                      </c:pt>
                      <c:pt idx="1221">
                        <c:v>20043</c:v>
                      </c:pt>
                      <c:pt idx="1222">
                        <c:v>20043</c:v>
                      </c:pt>
                      <c:pt idx="1223">
                        <c:v>20079</c:v>
                      </c:pt>
                      <c:pt idx="1224">
                        <c:v>20081</c:v>
                      </c:pt>
                      <c:pt idx="1225">
                        <c:v>20099</c:v>
                      </c:pt>
                      <c:pt idx="1226">
                        <c:v>20112</c:v>
                      </c:pt>
                      <c:pt idx="1227">
                        <c:v>20114</c:v>
                      </c:pt>
                      <c:pt idx="1228">
                        <c:v>20123</c:v>
                      </c:pt>
                      <c:pt idx="1229">
                        <c:v>20123</c:v>
                      </c:pt>
                      <c:pt idx="1230">
                        <c:v>20132</c:v>
                      </c:pt>
                      <c:pt idx="1231">
                        <c:v>20145</c:v>
                      </c:pt>
                      <c:pt idx="1232">
                        <c:v>20154</c:v>
                      </c:pt>
                      <c:pt idx="1233">
                        <c:v>20263.5</c:v>
                      </c:pt>
                      <c:pt idx="1234">
                        <c:v>20313</c:v>
                      </c:pt>
                      <c:pt idx="1235">
                        <c:v>20313</c:v>
                      </c:pt>
                      <c:pt idx="1236">
                        <c:v>20315</c:v>
                      </c:pt>
                      <c:pt idx="1237">
                        <c:v>20315</c:v>
                      </c:pt>
                      <c:pt idx="1238">
                        <c:v>20315</c:v>
                      </c:pt>
                      <c:pt idx="1239">
                        <c:v>20362</c:v>
                      </c:pt>
                      <c:pt idx="1240">
                        <c:v>20362</c:v>
                      </c:pt>
                      <c:pt idx="1241">
                        <c:v>20362</c:v>
                      </c:pt>
                      <c:pt idx="1242">
                        <c:v>20504</c:v>
                      </c:pt>
                      <c:pt idx="1243">
                        <c:v>20688</c:v>
                      </c:pt>
                      <c:pt idx="1244">
                        <c:v>20820</c:v>
                      </c:pt>
                      <c:pt idx="1245">
                        <c:v>21066</c:v>
                      </c:pt>
                      <c:pt idx="1246">
                        <c:v>21333</c:v>
                      </c:pt>
                      <c:pt idx="1247">
                        <c:v>21334</c:v>
                      </c:pt>
                      <c:pt idx="1248">
                        <c:v>21334</c:v>
                      </c:pt>
                      <c:pt idx="1249">
                        <c:v>21428</c:v>
                      </c:pt>
                      <c:pt idx="1250">
                        <c:v>21429.5</c:v>
                      </c:pt>
                      <c:pt idx="1251">
                        <c:v>21494</c:v>
                      </c:pt>
                      <c:pt idx="1252">
                        <c:v>21494</c:v>
                      </c:pt>
                      <c:pt idx="1253">
                        <c:v>21494</c:v>
                      </c:pt>
                      <c:pt idx="1254">
                        <c:v>21494</c:v>
                      </c:pt>
                      <c:pt idx="1255">
                        <c:v>21513</c:v>
                      </c:pt>
                      <c:pt idx="1256">
                        <c:v>21556.5</c:v>
                      </c:pt>
                      <c:pt idx="1257">
                        <c:v>21667</c:v>
                      </c:pt>
                      <c:pt idx="1258">
                        <c:v>21731</c:v>
                      </c:pt>
                      <c:pt idx="1259">
                        <c:v>22002.5</c:v>
                      </c:pt>
                      <c:pt idx="1260">
                        <c:v>22104</c:v>
                      </c:pt>
                      <c:pt idx="1261">
                        <c:v>22123.5</c:v>
                      </c:pt>
                      <c:pt idx="1262">
                        <c:v>22169.5</c:v>
                      </c:pt>
                      <c:pt idx="1263">
                        <c:v>22177</c:v>
                      </c:pt>
                      <c:pt idx="1264">
                        <c:v>22184.5</c:v>
                      </c:pt>
                      <c:pt idx="1265">
                        <c:v>22184.5</c:v>
                      </c:pt>
                      <c:pt idx="1266">
                        <c:v>22226.5</c:v>
                      </c:pt>
                      <c:pt idx="1267">
                        <c:v>22254</c:v>
                      </c:pt>
                      <c:pt idx="1268">
                        <c:v>22323.5</c:v>
                      </c:pt>
                      <c:pt idx="1269">
                        <c:v>22338.5</c:v>
                      </c:pt>
                      <c:pt idx="1270">
                        <c:v>22367.5</c:v>
                      </c:pt>
                      <c:pt idx="1271">
                        <c:v>22368</c:v>
                      </c:pt>
                      <c:pt idx="1272">
                        <c:v>22386</c:v>
                      </c:pt>
                      <c:pt idx="1273">
                        <c:v>22388</c:v>
                      </c:pt>
                      <c:pt idx="1274">
                        <c:v>22419</c:v>
                      </c:pt>
                      <c:pt idx="1275">
                        <c:v>22618</c:v>
                      </c:pt>
                      <c:pt idx="1276">
                        <c:v>22624</c:v>
                      </c:pt>
                      <c:pt idx="1277">
                        <c:v>22743</c:v>
                      </c:pt>
                      <c:pt idx="1278">
                        <c:v>23079</c:v>
                      </c:pt>
                      <c:pt idx="1279">
                        <c:v>23579</c:v>
                      </c:pt>
                      <c:pt idx="1280">
                        <c:v>23595</c:v>
                      </c:pt>
                      <c:pt idx="1281">
                        <c:v>23597</c:v>
                      </c:pt>
                      <c:pt idx="1282">
                        <c:v>24045</c:v>
                      </c:pt>
                      <c:pt idx="1283">
                        <c:v>24045</c:v>
                      </c:pt>
                      <c:pt idx="1284">
                        <c:v>24158</c:v>
                      </c:pt>
                      <c:pt idx="1285">
                        <c:v>24176.5</c:v>
                      </c:pt>
                      <c:pt idx="1286">
                        <c:v>24218.5</c:v>
                      </c:pt>
                      <c:pt idx="1287">
                        <c:v>24264.5</c:v>
                      </c:pt>
                      <c:pt idx="1288">
                        <c:v>24281</c:v>
                      </c:pt>
                      <c:pt idx="1289">
                        <c:v>24342</c:v>
                      </c:pt>
                      <c:pt idx="1290">
                        <c:v>24410</c:v>
                      </c:pt>
                      <c:pt idx="1291">
                        <c:v>24741</c:v>
                      </c:pt>
                      <c:pt idx="1292">
                        <c:v>24977</c:v>
                      </c:pt>
                      <c:pt idx="1293">
                        <c:v>25435</c:v>
                      </c:pt>
                      <c:pt idx="1294">
                        <c:v>25506</c:v>
                      </c:pt>
                      <c:pt idx="1295">
                        <c:v>25517</c:v>
                      </c:pt>
                      <c:pt idx="1296">
                        <c:v>25587</c:v>
                      </c:pt>
                      <c:pt idx="1297">
                        <c:v>25987</c:v>
                      </c:pt>
                      <c:pt idx="1298">
                        <c:v>26303</c:v>
                      </c:pt>
                      <c:pt idx="1299">
                        <c:v>26303</c:v>
                      </c:pt>
                      <c:pt idx="1300">
                        <c:v>26314</c:v>
                      </c:pt>
                      <c:pt idx="1301">
                        <c:v>26314</c:v>
                      </c:pt>
                      <c:pt idx="1302">
                        <c:v>26677.5</c:v>
                      </c:pt>
                      <c:pt idx="1303">
                        <c:v>26845</c:v>
                      </c:pt>
                      <c:pt idx="1304">
                        <c:v>26847</c:v>
                      </c:pt>
                      <c:pt idx="1305">
                        <c:v>26865</c:v>
                      </c:pt>
                      <c:pt idx="1306">
                        <c:v>27399</c:v>
                      </c:pt>
                      <c:pt idx="1307">
                        <c:v>27402.5</c:v>
                      </c:pt>
                      <c:pt idx="1308">
                        <c:v>27440</c:v>
                      </c:pt>
                      <c:pt idx="1309">
                        <c:v>27493</c:v>
                      </c:pt>
                      <c:pt idx="1310">
                        <c:v>27504</c:v>
                      </c:pt>
                      <c:pt idx="1311">
                        <c:v>27583</c:v>
                      </c:pt>
                      <c:pt idx="1312">
                        <c:v>27599</c:v>
                      </c:pt>
                      <c:pt idx="1313">
                        <c:v>27995.5</c:v>
                      </c:pt>
                      <c:pt idx="1314">
                        <c:v>27996</c:v>
                      </c:pt>
                      <c:pt idx="1315">
                        <c:v>27999.5</c:v>
                      </c:pt>
                      <c:pt idx="1316">
                        <c:v>28002</c:v>
                      </c:pt>
                      <c:pt idx="1317">
                        <c:v>28086</c:v>
                      </c:pt>
                      <c:pt idx="1318">
                        <c:v>28222</c:v>
                      </c:pt>
                      <c:pt idx="1319">
                        <c:v>28238</c:v>
                      </c:pt>
                      <c:pt idx="1320">
                        <c:v>28366.5</c:v>
                      </c:pt>
                      <c:pt idx="1321">
                        <c:v>28367</c:v>
                      </c:pt>
                      <c:pt idx="1322">
                        <c:v>28685</c:v>
                      </c:pt>
                      <c:pt idx="1323">
                        <c:v>28837</c:v>
                      </c:pt>
                      <c:pt idx="1324">
                        <c:v>29500</c:v>
                      </c:pt>
                      <c:pt idx="1325">
                        <c:v>30150</c:v>
                      </c:pt>
                      <c:pt idx="1326">
                        <c:v>30298</c:v>
                      </c:pt>
                      <c:pt idx="1327">
                        <c:v>30352</c:v>
                      </c:pt>
                      <c:pt idx="1328">
                        <c:v>30405</c:v>
                      </c:pt>
                      <c:pt idx="1329">
                        <c:v>30462</c:v>
                      </c:pt>
                      <c:pt idx="1330">
                        <c:v>30792</c:v>
                      </c:pt>
                      <c:pt idx="1331">
                        <c:v>30855</c:v>
                      </c:pt>
                      <c:pt idx="1332">
                        <c:v>30860.5</c:v>
                      </c:pt>
                      <c:pt idx="1333">
                        <c:v>30862.5</c:v>
                      </c:pt>
                      <c:pt idx="1334">
                        <c:v>31000</c:v>
                      </c:pt>
                      <c:pt idx="1335">
                        <c:v>31062</c:v>
                      </c:pt>
                      <c:pt idx="1336">
                        <c:v>31540</c:v>
                      </c:pt>
                      <c:pt idx="1337">
                        <c:v>31571</c:v>
                      </c:pt>
                      <c:pt idx="1338">
                        <c:v>31716</c:v>
                      </c:pt>
                      <c:pt idx="1339">
                        <c:v>32280</c:v>
                      </c:pt>
                      <c:pt idx="1340">
                        <c:v>32298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Active!$R$21:$R$1844</c15:sqref>
                        </c15:formulaRef>
                      </c:ext>
                    </c:extLst>
                    <c:numCache>
                      <c:formatCode>General</c:formatCode>
                      <c:ptCount val="1824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4044-4381-9296-4261DB83A70E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Active!$S$20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Active!$F$21:$F$1844</c15:sqref>
                        </c15:formulaRef>
                      </c:ext>
                    </c:extLst>
                    <c:numCache>
                      <c:formatCode>General</c:formatCode>
                      <c:ptCount val="1824"/>
                      <c:pt idx="0">
                        <c:v>-50229</c:v>
                      </c:pt>
                      <c:pt idx="1">
                        <c:v>-49258</c:v>
                      </c:pt>
                      <c:pt idx="2">
                        <c:v>-48352</c:v>
                      </c:pt>
                      <c:pt idx="3">
                        <c:v>-47713</c:v>
                      </c:pt>
                      <c:pt idx="4">
                        <c:v>-46768</c:v>
                      </c:pt>
                      <c:pt idx="5">
                        <c:v>-46672.5</c:v>
                      </c:pt>
                      <c:pt idx="6">
                        <c:v>-46083</c:v>
                      </c:pt>
                      <c:pt idx="7">
                        <c:v>-45603.5</c:v>
                      </c:pt>
                      <c:pt idx="8">
                        <c:v>-45466</c:v>
                      </c:pt>
                      <c:pt idx="9">
                        <c:v>-45356</c:v>
                      </c:pt>
                      <c:pt idx="10">
                        <c:v>-44902</c:v>
                      </c:pt>
                      <c:pt idx="11">
                        <c:v>-44647</c:v>
                      </c:pt>
                      <c:pt idx="12">
                        <c:v>-44366</c:v>
                      </c:pt>
                      <c:pt idx="13">
                        <c:v>-44076</c:v>
                      </c:pt>
                      <c:pt idx="14">
                        <c:v>-44019</c:v>
                      </c:pt>
                      <c:pt idx="15">
                        <c:v>-43931</c:v>
                      </c:pt>
                      <c:pt idx="16">
                        <c:v>-43426</c:v>
                      </c:pt>
                      <c:pt idx="17">
                        <c:v>-42921</c:v>
                      </c:pt>
                      <c:pt idx="18">
                        <c:v>-42840</c:v>
                      </c:pt>
                      <c:pt idx="19">
                        <c:v>-42829</c:v>
                      </c:pt>
                      <c:pt idx="20">
                        <c:v>-42778</c:v>
                      </c:pt>
                      <c:pt idx="21">
                        <c:v>-41985</c:v>
                      </c:pt>
                      <c:pt idx="22">
                        <c:v>-41729</c:v>
                      </c:pt>
                      <c:pt idx="23">
                        <c:v>-41540</c:v>
                      </c:pt>
                      <c:pt idx="24">
                        <c:v>-41368</c:v>
                      </c:pt>
                      <c:pt idx="25">
                        <c:v>-40099</c:v>
                      </c:pt>
                      <c:pt idx="26">
                        <c:v>-40053</c:v>
                      </c:pt>
                      <c:pt idx="27">
                        <c:v>-39958</c:v>
                      </c:pt>
                      <c:pt idx="28">
                        <c:v>-38529.5</c:v>
                      </c:pt>
                      <c:pt idx="29">
                        <c:v>-38336</c:v>
                      </c:pt>
                      <c:pt idx="30">
                        <c:v>-38237</c:v>
                      </c:pt>
                      <c:pt idx="31">
                        <c:v>-38092</c:v>
                      </c:pt>
                      <c:pt idx="32">
                        <c:v>-38037</c:v>
                      </c:pt>
                      <c:pt idx="33">
                        <c:v>-37453</c:v>
                      </c:pt>
                      <c:pt idx="34">
                        <c:v>-37374</c:v>
                      </c:pt>
                      <c:pt idx="35">
                        <c:v>-37343</c:v>
                      </c:pt>
                      <c:pt idx="36">
                        <c:v>-36726</c:v>
                      </c:pt>
                      <c:pt idx="37">
                        <c:v>-36087</c:v>
                      </c:pt>
                      <c:pt idx="38">
                        <c:v>-36074</c:v>
                      </c:pt>
                      <c:pt idx="39">
                        <c:v>-36008</c:v>
                      </c:pt>
                      <c:pt idx="40">
                        <c:v>-34840</c:v>
                      </c:pt>
                      <c:pt idx="41">
                        <c:v>-34807</c:v>
                      </c:pt>
                      <c:pt idx="42">
                        <c:v>-34567</c:v>
                      </c:pt>
                      <c:pt idx="43">
                        <c:v>-33983</c:v>
                      </c:pt>
                      <c:pt idx="44">
                        <c:v>-33441</c:v>
                      </c:pt>
                      <c:pt idx="45">
                        <c:v>-33309</c:v>
                      </c:pt>
                      <c:pt idx="46">
                        <c:v>-32747</c:v>
                      </c:pt>
                      <c:pt idx="47">
                        <c:v>-32747</c:v>
                      </c:pt>
                      <c:pt idx="48">
                        <c:v>-32540</c:v>
                      </c:pt>
                      <c:pt idx="49">
                        <c:v>-32240</c:v>
                      </c:pt>
                      <c:pt idx="50">
                        <c:v>-32130</c:v>
                      </c:pt>
                      <c:pt idx="51">
                        <c:v>-31998</c:v>
                      </c:pt>
                      <c:pt idx="52">
                        <c:v>-31293</c:v>
                      </c:pt>
                      <c:pt idx="53">
                        <c:v>-31227</c:v>
                      </c:pt>
                      <c:pt idx="54">
                        <c:v>-30817</c:v>
                      </c:pt>
                      <c:pt idx="55">
                        <c:v>-30740</c:v>
                      </c:pt>
                      <c:pt idx="56">
                        <c:v>-30581</c:v>
                      </c:pt>
                      <c:pt idx="57">
                        <c:v>-30101</c:v>
                      </c:pt>
                      <c:pt idx="58">
                        <c:v>-29640</c:v>
                      </c:pt>
                      <c:pt idx="59">
                        <c:v>-29528</c:v>
                      </c:pt>
                      <c:pt idx="60">
                        <c:v>-29387</c:v>
                      </c:pt>
                      <c:pt idx="61">
                        <c:v>-29137.5</c:v>
                      </c:pt>
                      <c:pt idx="62">
                        <c:v>-28763</c:v>
                      </c:pt>
                      <c:pt idx="63">
                        <c:v>-28757</c:v>
                      </c:pt>
                      <c:pt idx="64">
                        <c:v>-28718.5</c:v>
                      </c:pt>
                      <c:pt idx="65">
                        <c:v>-28711</c:v>
                      </c:pt>
                      <c:pt idx="66">
                        <c:v>-28710</c:v>
                      </c:pt>
                      <c:pt idx="67">
                        <c:v>-28603</c:v>
                      </c:pt>
                      <c:pt idx="68">
                        <c:v>-28515</c:v>
                      </c:pt>
                      <c:pt idx="69">
                        <c:v>-28078</c:v>
                      </c:pt>
                      <c:pt idx="70">
                        <c:v>-27529</c:v>
                      </c:pt>
                      <c:pt idx="71">
                        <c:v>-27408</c:v>
                      </c:pt>
                      <c:pt idx="72">
                        <c:v>-27408</c:v>
                      </c:pt>
                      <c:pt idx="73">
                        <c:v>-26930</c:v>
                      </c:pt>
                      <c:pt idx="74">
                        <c:v>-26853</c:v>
                      </c:pt>
                      <c:pt idx="75">
                        <c:v>-26670</c:v>
                      </c:pt>
                      <c:pt idx="76">
                        <c:v>-26218</c:v>
                      </c:pt>
                      <c:pt idx="77">
                        <c:v>-26185</c:v>
                      </c:pt>
                      <c:pt idx="78">
                        <c:v>-26185</c:v>
                      </c:pt>
                      <c:pt idx="79">
                        <c:v>-26179</c:v>
                      </c:pt>
                      <c:pt idx="80">
                        <c:v>-26174</c:v>
                      </c:pt>
                      <c:pt idx="81">
                        <c:v>-26174</c:v>
                      </c:pt>
                      <c:pt idx="82">
                        <c:v>-26016</c:v>
                      </c:pt>
                      <c:pt idx="83">
                        <c:v>-25592</c:v>
                      </c:pt>
                      <c:pt idx="84">
                        <c:v>-25524</c:v>
                      </c:pt>
                      <c:pt idx="85">
                        <c:v>-25458</c:v>
                      </c:pt>
                      <c:pt idx="86">
                        <c:v>-25458</c:v>
                      </c:pt>
                      <c:pt idx="87">
                        <c:v>-25368</c:v>
                      </c:pt>
                      <c:pt idx="88">
                        <c:v>-25342</c:v>
                      </c:pt>
                      <c:pt idx="89">
                        <c:v>-24863</c:v>
                      </c:pt>
                      <c:pt idx="90">
                        <c:v>-24773</c:v>
                      </c:pt>
                      <c:pt idx="91">
                        <c:v>-24751</c:v>
                      </c:pt>
                      <c:pt idx="92">
                        <c:v>-24652</c:v>
                      </c:pt>
                      <c:pt idx="93">
                        <c:v>-24637</c:v>
                      </c:pt>
                      <c:pt idx="94">
                        <c:v>-24386</c:v>
                      </c:pt>
                      <c:pt idx="95">
                        <c:v>-24213</c:v>
                      </c:pt>
                      <c:pt idx="96">
                        <c:v>-24161</c:v>
                      </c:pt>
                      <c:pt idx="97">
                        <c:v>-24119</c:v>
                      </c:pt>
                      <c:pt idx="98">
                        <c:v>-23921</c:v>
                      </c:pt>
                      <c:pt idx="99">
                        <c:v>-23414</c:v>
                      </c:pt>
                      <c:pt idx="100">
                        <c:v>-23399</c:v>
                      </c:pt>
                      <c:pt idx="101">
                        <c:v>-23302</c:v>
                      </c:pt>
                      <c:pt idx="102">
                        <c:v>-22095.5</c:v>
                      </c:pt>
                      <c:pt idx="103">
                        <c:v>-22004</c:v>
                      </c:pt>
                      <c:pt idx="104">
                        <c:v>-21947</c:v>
                      </c:pt>
                      <c:pt idx="105">
                        <c:v>-21363</c:v>
                      </c:pt>
                      <c:pt idx="106">
                        <c:v>-20867</c:v>
                      </c:pt>
                      <c:pt idx="107">
                        <c:v>-20845</c:v>
                      </c:pt>
                      <c:pt idx="108">
                        <c:v>-20746</c:v>
                      </c:pt>
                      <c:pt idx="109">
                        <c:v>-20702</c:v>
                      </c:pt>
                      <c:pt idx="110">
                        <c:v>-20669</c:v>
                      </c:pt>
                      <c:pt idx="111">
                        <c:v>-20645</c:v>
                      </c:pt>
                      <c:pt idx="112">
                        <c:v>-20570</c:v>
                      </c:pt>
                      <c:pt idx="113">
                        <c:v>-19934.5</c:v>
                      </c:pt>
                      <c:pt idx="114">
                        <c:v>-19843</c:v>
                      </c:pt>
                      <c:pt idx="115">
                        <c:v>-19455</c:v>
                      </c:pt>
                      <c:pt idx="116">
                        <c:v>-19334</c:v>
                      </c:pt>
                      <c:pt idx="117">
                        <c:v>-18596</c:v>
                      </c:pt>
                      <c:pt idx="118">
                        <c:v>-16729</c:v>
                      </c:pt>
                      <c:pt idx="119">
                        <c:v>-16622</c:v>
                      </c:pt>
                      <c:pt idx="120">
                        <c:v>-16459</c:v>
                      </c:pt>
                      <c:pt idx="121">
                        <c:v>-15974</c:v>
                      </c:pt>
                      <c:pt idx="122">
                        <c:v>-15561</c:v>
                      </c:pt>
                      <c:pt idx="123">
                        <c:v>-12188</c:v>
                      </c:pt>
                      <c:pt idx="124">
                        <c:v>-11307</c:v>
                      </c:pt>
                      <c:pt idx="125">
                        <c:v>-10982</c:v>
                      </c:pt>
                      <c:pt idx="126">
                        <c:v>-10822</c:v>
                      </c:pt>
                      <c:pt idx="127">
                        <c:v>-9636</c:v>
                      </c:pt>
                      <c:pt idx="128">
                        <c:v>-9627</c:v>
                      </c:pt>
                      <c:pt idx="129">
                        <c:v>-9601</c:v>
                      </c:pt>
                      <c:pt idx="130">
                        <c:v>-9581</c:v>
                      </c:pt>
                      <c:pt idx="131">
                        <c:v>-8000</c:v>
                      </c:pt>
                      <c:pt idx="132">
                        <c:v>-7910</c:v>
                      </c:pt>
                      <c:pt idx="133">
                        <c:v>-7857</c:v>
                      </c:pt>
                      <c:pt idx="134">
                        <c:v>-7855</c:v>
                      </c:pt>
                      <c:pt idx="135">
                        <c:v>-7844</c:v>
                      </c:pt>
                      <c:pt idx="136">
                        <c:v>-7675</c:v>
                      </c:pt>
                      <c:pt idx="137">
                        <c:v>-7361</c:v>
                      </c:pt>
                      <c:pt idx="138">
                        <c:v>-7205</c:v>
                      </c:pt>
                      <c:pt idx="139">
                        <c:v>-6709</c:v>
                      </c:pt>
                      <c:pt idx="140">
                        <c:v>-6709</c:v>
                      </c:pt>
                      <c:pt idx="141">
                        <c:v>-6687</c:v>
                      </c:pt>
                      <c:pt idx="142">
                        <c:v>-6591</c:v>
                      </c:pt>
                      <c:pt idx="143">
                        <c:v>-6591</c:v>
                      </c:pt>
                      <c:pt idx="144">
                        <c:v>-6591</c:v>
                      </c:pt>
                      <c:pt idx="145">
                        <c:v>-6347</c:v>
                      </c:pt>
                      <c:pt idx="146">
                        <c:v>-6347</c:v>
                      </c:pt>
                      <c:pt idx="147">
                        <c:v>-6347</c:v>
                      </c:pt>
                      <c:pt idx="148">
                        <c:v>-6066</c:v>
                      </c:pt>
                      <c:pt idx="149">
                        <c:v>-6066</c:v>
                      </c:pt>
                      <c:pt idx="150">
                        <c:v>-6066</c:v>
                      </c:pt>
                      <c:pt idx="151">
                        <c:v>-6064</c:v>
                      </c:pt>
                      <c:pt idx="152">
                        <c:v>-6062</c:v>
                      </c:pt>
                      <c:pt idx="153">
                        <c:v>-6062</c:v>
                      </c:pt>
                      <c:pt idx="154">
                        <c:v>-6062</c:v>
                      </c:pt>
                      <c:pt idx="155">
                        <c:v>-6053</c:v>
                      </c:pt>
                      <c:pt idx="156">
                        <c:v>-6053</c:v>
                      </c:pt>
                      <c:pt idx="157">
                        <c:v>-6053</c:v>
                      </c:pt>
                      <c:pt idx="158">
                        <c:v>-5941</c:v>
                      </c:pt>
                      <c:pt idx="159">
                        <c:v>-5288</c:v>
                      </c:pt>
                      <c:pt idx="160">
                        <c:v>-5277</c:v>
                      </c:pt>
                      <c:pt idx="161">
                        <c:v>-5277</c:v>
                      </c:pt>
                      <c:pt idx="162">
                        <c:v>-5266</c:v>
                      </c:pt>
                      <c:pt idx="163">
                        <c:v>-5178</c:v>
                      </c:pt>
                      <c:pt idx="164">
                        <c:v>-4711</c:v>
                      </c:pt>
                      <c:pt idx="165">
                        <c:v>-4671</c:v>
                      </c:pt>
                      <c:pt idx="166">
                        <c:v>-4588</c:v>
                      </c:pt>
                      <c:pt idx="167">
                        <c:v>-4566</c:v>
                      </c:pt>
                      <c:pt idx="168">
                        <c:v>-4555</c:v>
                      </c:pt>
                      <c:pt idx="169">
                        <c:v>-4511</c:v>
                      </c:pt>
                      <c:pt idx="170">
                        <c:v>-4476</c:v>
                      </c:pt>
                      <c:pt idx="171">
                        <c:v>-4467</c:v>
                      </c:pt>
                      <c:pt idx="172">
                        <c:v>-4394</c:v>
                      </c:pt>
                      <c:pt idx="173">
                        <c:v>-4298</c:v>
                      </c:pt>
                      <c:pt idx="174">
                        <c:v>-4219</c:v>
                      </c:pt>
                      <c:pt idx="175">
                        <c:v>-4208</c:v>
                      </c:pt>
                      <c:pt idx="176">
                        <c:v>-4096</c:v>
                      </c:pt>
                      <c:pt idx="177">
                        <c:v>-4085</c:v>
                      </c:pt>
                      <c:pt idx="178">
                        <c:v>-4024</c:v>
                      </c:pt>
                      <c:pt idx="179">
                        <c:v>-4006</c:v>
                      </c:pt>
                      <c:pt idx="180">
                        <c:v>-3995</c:v>
                      </c:pt>
                      <c:pt idx="181">
                        <c:v>-3968</c:v>
                      </c:pt>
                      <c:pt idx="182">
                        <c:v>-3927</c:v>
                      </c:pt>
                      <c:pt idx="183">
                        <c:v>-3925</c:v>
                      </c:pt>
                      <c:pt idx="184">
                        <c:v>-3903</c:v>
                      </c:pt>
                      <c:pt idx="185">
                        <c:v>-3898</c:v>
                      </c:pt>
                      <c:pt idx="186">
                        <c:v>-3894</c:v>
                      </c:pt>
                      <c:pt idx="187">
                        <c:v>-3889</c:v>
                      </c:pt>
                      <c:pt idx="188">
                        <c:v>-3887</c:v>
                      </c:pt>
                      <c:pt idx="189">
                        <c:v>-3887</c:v>
                      </c:pt>
                      <c:pt idx="190">
                        <c:v>-3876</c:v>
                      </c:pt>
                      <c:pt idx="191">
                        <c:v>-3874</c:v>
                      </c:pt>
                      <c:pt idx="192">
                        <c:v>-3874</c:v>
                      </c:pt>
                      <c:pt idx="193">
                        <c:v>-3874</c:v>
                      </c:pt>
                      <c:pt idx="194">
                        <c:v>-3874</c:v>
                      </c:pt>
                      <c:pt idx="195">
                        <c:v>-3865</c:v>
                      </c:pt>
                      <c:pt idx="196">
                        <c:v>-3861</c:v>
                      </c:pt>
                      <c:pt idx="197">
                        <c:v>-3793</c:v>
                      </c:pt>
                      <c:pt idx="198">
                        <c:v>-3793</c:v>
                      </c:pt>
                      <c:pt idx="199">
                        <c:v>-3788</c:v>
                      </c:pt>
                      <c:pt idx="200">
                        <c:v>-3788</c:v>
                      </c:pt>
                      <c:pt idx="201">
                        <c:v>-3788</c:v>
                      </c:pt>
                      <c:pt idx="202">
                        <c:v>-3749</c:v>
                      </c:pt>
                      <c:pt idx="203">
                        <c:v>-3681</c:v>
                      </c:pt>
                      <c:pt idx="204">
                        <c:v>-3654</c:v>
                      </c:pt>
                      <c:pt idx="205">
                        <c:v>-3518</c:v>
                      </c:pt>
                      <c:pt idx="206">
                        <c:v>-3455</c:v>
                      </c:pt>
                      <c:pt idx="207">
                        <c:v>-3353</c:v>
                      </c:pt>
                      <c:pt idx="208">
                        <c:v>-3343</c:v>
                      </c:pt>
                      <c:pt idx="209">
                        <c:v>-3292</c:v>
                      </c:pt>
                      <c:pt idx="210">
                        <c:v>-3277</c:v>
                      </c:pt>
                      <c:pt idx="211">
                        <c:v>-3250</c:v>
                      </c:pt>
                      <c:pt idx="212">
                        <c:v>-3248</c:v>
                      </c:pt>
                      <c:pt idx="213">
                        <c:v>-3248</c:v>
                      </c:pt>
                      <c:pt idx="214">
                        <c:v>-3248</c:v>
                      </c:pt>
                      <c:pt idx="215">
                        <c:v>-3248</c:v>
                      </c:pt>
                      <c:pt idx="216">
                        <c:v>-3248</c:v>
                      </c:pt>
                      <c:pt idx="217">
                        <c:v>-3248</c:v>
                      </c:pt>
                      <c:pt idx="218">
                        <c:v>-3248</c:v>
                      </c:pt>
                      <c:pt idx="219">
                        <c:v>-3248</c:v>
                      </c:pt>
                      <c:pt idx="220">
                        <c:v>-3248</c:v>
                      </c:pt>
                      <c:pt idx="221">
                        <c:v>-3248</c:v>
                      </c:pt>
                      <c:pt idx="222">
                        <c:v>-3241</c:v>
                      </c:pt>
                      <c:pt idx="223">
                        <c:v>-3239</c:v>
                      </c:pt>
                      <c:pt idx="224">
                        <c:v>-3226</c:v>
                      </c:pt>
                      <c:pt idx="225">
                        <c:v>-3220.5</c:v>
                      </c:pt>
                      <c:pt idx="226">
                        <c:v>-3195</c:v>
                      </c:pt>
                      <c:pt idx="227">
                        <c:v>-3191</c:v>
                      </c:pt>
                      <c:pt idx="228">
                        <c:v>-3191</c:v>
                      </c:pt>
                      <c:pt idx="229">
                        <c:v>-3191</c:v>
                      </c:pt>
                      <c:pt idx="230">
                        <c:v>-3162</c:v>
                      </c:pt>
                      <c:pt idx="231">
                        <c:v>-3129</c:v>
                      </c:pt>
                      <c:pt idx="232">
                        <c:v>-3055</c:v>
                      </c:pt>
                      <c:pt idx="233">
                        <c:v>-2798</c:v>
                      </c:pt>
                      <c:pt idx="234">
                        <c:v>-2776</c:v>
                      </c:pt>
                      <c:pt idx="235">
                        <c:v>-2682</c:v>
                      </c:pt>
                      <c:pt idx="236">
                        <c:v>-2666</c:v>
                      </c:pt>
                      <c:pt idx="237">
                        <c:v>-2642</c:v>
                      </c:pt>
                      <c:pt idx="238">
                        <c:v>-2642</c:v>
                      </c:pt>
                      <c:pt idx="239">
                        <c:v>-2642</c:v>
                      </c:pt>
                      <c:pt idx="240">
                        <c:v>-2642</c:v>
                      </c:pt>
                      <c:pt idx="241">
                        <c:v>-2642</c:v>
                      </c:pt>
                      <c:pt idx="242">
                        <c:v>-2642</c:v>
                      </c:pt>
                      <c:pt idx="243">
                        <c:v>-2611</c:v>
                      </c:pt>
                      <c:pt idx="244">
                        <c:v>-2600</c:v>
                      </c:pt>
                      <c:pt idx="245">
                        <c:v>-2539</c:v>
                      </c:pt>
                      <c:pt idx="246">
                        <c:v>-2523</c:v>
                      </c:pt>
                      <c:pt idx="247">
                        <c:v>-2471</c:v>
                      </c:pt>
                      <c:pt idx="248">
                        <c:v>-2381</c:v>
                      </c:pt>
                      <c:pt idx="249">
                        <c:v>-2253</c:v>
                      </c:pt>
                      <c:pt idx="250">
                        <c:v>-2247</c:v>
                      </c:pt>
                      <c:pt idx="251">
                        <c:v>-2231</c:v>
                      </c:pt>
                      <c:pt idx="252">
                        <c:v>-2209</c:v>
                      </c:pt>
                      <c:pt idx="253">
                        <c:v>-2209</c:v>
                      </c:pt>
                      <c:pt idx="254">
                        <c:v>-2207</c:v>
                      </c:pt>
                      <c:pt idx="255">
                        <c:v>-2207</c:v>
                      </c:pt>
                      <c:pt idx="256">
                        <c:v>-2163</c:v>
                      </c:pt>
                      <c:pt idx="257">
                        <c:v>-2130</c:v>
                      </c:pt>
                      <c:pt idx="258">
                        <c:v>-2027</c:v>
                      </c:pt>
                      <c:pt idx="259">
                        <c:v>-2012</c:v>
                      </c:pt>
                      <c:pt idx="260">
                        <c:v>-1981</c:v>
                      </c:pt>
                      <c:pt idx="261">
                        <c:v>-1900</c:v>
                      </c:pt>
                      <c:pt idx="262">
                        <c:v>-1898</c:v>
                      </c:pt>
                      <c:pt idx="263">
                        <c:v>-1891</c:v>
                      </c:pt>
                      <c:pt idx="264">
                        <c:v>-1860</c:v>
                      </c:pt>
                      <c:pt idx="265">
                        <c:v>-1838</c:v>
                      </c:pt>
                      <c:pt idx="266">
                        <c:v>-1827</c:v>
                      </c:pt>
                      <c:pt idx="267">
                        <c:v>-1827</c:v>
                      </c:pt>
                      <c:pt idx="268">
                        <c:v>-1827</c:v>
                      </c:pt>
                      <c:pt idx="269">
                        <c:v>-1816</c:v>
                      </c:pt>
                      <c:pt idx="270">
                        <c:v>-1783</c:v>
                      </c:pt>
                      <c:pt idx="271">
                        <c:v>-1777</c:v>
                      </c:pt>
                      <c:pt idx="272">
                        <c:v>-1524</c:v>
                      </c:pt>
                      <c:pt idx="273">
                        <c:v>-1522</c:v>
                      </c:pt>
                      <c:pt idx="274">
                        <c:v>-1520</c:v>
                      </c:pt>
                      <c:pt idx="275">
                        <c:v>-1502</c:v>
                      </c:pt>
                      <c:pt idx="276">
                        <c:v>-1500</c:v>
                      </c:pt>
                      <c:pt idx="277">
                        <c:v>-1445</c:v>
                      </c:pt>
                      <c:pt idx="278">
                        <c:v>-1341</c:v>
                      </c:pt>
                      <c:pt idx="279">
                        <c:v>-1241</c:v>
                      </c:pt>
                      <c:pt idx="280">
                        <c:v>-1217</c:v>
                      </c:pt>
                      <c:pt idx="281">
                        <c:v>-1215</c:v>
                      </c:pt>
                      <c:pt idx="282">
                        <c:v>-1197</c:v>
                      </c:pt>
                      <c:pt idx="283">
                        <c:v>-1166</c:v>
                      </c:pt>
                      <c:pt idx="284">
                        <c:v>-1127</c:v>
                      </c:pt>
                      <c:pt idx="285">
                        <c:v>-1127</c:v>
                      </c:pt>
                      <c:pt idx="286">
                        <c:v>-1083</c:v>
                      </c:pt>
                      <c:pt idx="287">
                        <c:v>-933</c:v>
                      </c:pt>
                      <c:pt idx="288">
                        <c:v>-927</c:v>
                      </c:pt>
                      <c:pt idx="289">
                        <c:v>-907</c:v>
                      </c:pt>
                      <c:pt idx="290">
                        <c:v>-802</c:v>
                      </c:pt>
                      <c:pt idx="291">
                        <c:v>-671</c:v>
                      </c:pt>
                      <c:pt idx="292">
                        <c:v>-637</c:v>
                      </c:pt>
                      <c:pt idx="293">
                        <c:v>-633</c:v>
                      </c:pt>
                      <c:pt idx="294">
                        <c:v>-626</c:v>
                      </c:pt>
                      <c:pt idx="295">
                        <c:v>-602</c:v>
                      </c:pt>
                      <c:pt idx="296">
                        <c:v>-602</c:v>
                      </c:pt>
                      <c:pt idx="297">
                        <c:v>-591</c:v>
                      </c:pt>
                      <c:pt idx="298">
                        <c:v>-558</c:v>
                      </c:pt>
                      <c:pt idx="299">
                        <c:v>-543</c:v>
                      </c:pt>
                      <c:pt idx="300">
                        <c:v>-543</c:v>
                      </c:pt>
                      <c:pt idx="301">
                        <c:v>-538</c:v>
                      </c:pt>
                      <c:pt idx="302">
                        <c:v>-505</c:v>
                      </c:pt>
                      <c:pt idx="303">
                        <c:v>-488</c:v>
                      </c:pt>
                      <c:pt idx="304">
                        <c:v>-483</c:v>
                      </c:pt>
                      <c:pt idx="305">
                        <c:v>-470</c:v>
                      </c:pt>
                      <c:pt idx="306">
                        <c:v>-462</c:v>
                      </c:pt>
                      <c:pt idx="307">
                        <c:v>-439</c:v>
                      </c:pt>
                      <c:pt idx="308">
                        <c:v>-433</c:v>
                      </c:pt>
                      <c:pt idx="309">
                        <c:v>-429</c:v>
                      </c:pt>
                      <c:pt idx="310">
                        <c:v>-428</c:v>
                      </c:pt>
                      <c:pt idx="311">
                        <c:v>-424</c:v>
                      </c:pt>
                      <c:pt idx="312">
                        <c:v>-416</c:v>
                      </c:pt>
                      <c:pt idx="313">
                        <c:v>-416</c:v>
                      </c:pt>
                      <c:pt idx="314">
                        <c:v>-384</c:v>
                      </c:pt>
                      <c:pt idx="315">
                        <c:v>-376</c:v>
                      </c:pt>
                      <c:pt idx="316">
                        <c:v>-365</c:v>
                      </c:pt>
                      <c:pt idx="317">
                        <c:v>-348</c:v>
                      </c:pt>
                      <c:pt idx="318">
                        <c:v>-305</c:v>
                      </c:pt>
                      <c:pt idx="319">
                        <c:v>-302</c:v>
                      </c:pt>
                      <c:pt idx="320">
                        <c:v>-270</c:v>
                      </c:pt>
                      <c:pt idx="321">
                        <c:v>-257</c:v>
                      </c:pt>
                      <c:pt idx="322">
                        <c:v>-253</c:v>
                      </c:pt>
                      <c:pt idx="323">
                        <c:v>-216</c:v>
                      </c:pt>
                      <c:pt idx="324">
                        <c:v>-167</c:v>
                      </c:pt>
                      <c:pt idx="325">
                        <c:v>-159</c:v>
                      </c:pt>
                      <c:pt idx="326">
                        <c:v>-159</c:v>
                      </c:pt>
                      <c:pt idx="327">
                        <c:v>-159</c:v>
                      </c:pt>
                      <c:pt idx="328">
                        <c:v>-121</c:v>
                      </c:pt>
                      <c:pt idx="329">
                        <c:v>-108</c:v>
                      </c:pt>
                      <c:pt idx="330">
                        <c:v>-88</c:v>
                      </c:pt>
                      <c:pt idx="331">
                        <c:v>-79</c:v>
                      </c:pt>
                      <c:pt idx="332">
                        <c:v>-29</c:v>
                      </c:pt>
                      <c:pt idx="333">
                        <c:v>-27</c:v>
                      </c:pt>
                      <c:pt idx="334">
                        <c:v>-23</c:v>
                      </c:pt>
                      <c:pt idx="335">
                        <c:v>-18</c:v>
                      </c:pt>
                      <c:pt idx="336">
                        <c:v>-9</c:v>
                      </c:pt>
                      <c:pt idx="337">
                        <c:v>-9</c:v>
                      </c:pt>
                      <c:pt idx="338">
                        <c:v>-3</c:v>
                      </c:pt>
                      <c:pt idx="339">
                        <c:v>-1</c:v>
                      </c:pt>
                      <c:pt idx="340">
                        <c:v>0</c:v>
                      </c:pt>
                      <c:pt idx="341">
                        <c:v>8</c:v>
                      </c:pt>
                      <c:pt idx="342">
                        <c:v>8</c:v>
                      </c:pt>
                      <c:pt idx="343">
                        <c:v>10</c:v>
                      </c:pt>
                      <c:pt idx="344">
                        <c:v>13</c:v>
                      </c:pt>
                      <c:pt idx="345">
                        <c:v>19</c:v>
                      </c:pt>
                      <c:pt idx="346">
                        <c:v>68</c:v>
                      </c:pt>
                      <c:pt idx="347">
                        <c:v>70</c:v>
                      </c:pt>
                      <c:pt idx="348">
                        <c:v>81</c:v>
                      </c:pt>
                      <c:pt idx="349">
                        <c:v>81</c:v>
                      </c:pt>
                      <c:pt idx="350">
                        <c:v>81</c:v>
                      </c:pt>
                      <c:pt idx="351">
                        <c:v>114</c:v>
                      </c:pt>
                      <c:pt idx="352">
                        <c:v>122</c:v>
                      </c:pt>
                      <c:pt idx="353">
                        <c:v>129</c:v>
                      </c:pt>
                      <c:pt idx="354">
                        <c:v>129</c:v>
                      </c:pt>
                      <c:pt idx="355">
                        <c:v>131</c:v>
                      </c:pt>
                      <c:pt idx="356">
                        <c:v>156</c:v>
                      </c:pt>
                      <c:pt idx="357">
                        <c:v>162</c:v>
                      </c:pt>
                      <c:pt idx="358">
                        <c:v>221</c:v>
                      </c:pt>
                      <c:pt idx="359">
                        <c:v>292</c:v>
                      </c:pt>
                      <c:pt idx="360">
                        <c:v>301</c:v>
                      </c:pt>
                      <c:pt idx="361">
                        <c:v>301</c:v>
                      </c:pt>
                      <c:pt idx="362">
                        <c:v>323</c:v>
                      </c:pt>
                      <c:pt idx="363">
                        <c:v>329</c:v>
                      </c:pt>
                      <c:pt idx="364">
                        <c:v>331</c:v>
                      </c:pt>
                      <c:pt idx="365">
                        <c:v>382</c:v>
                      </c:pt>
                      <c:pt idx="366">
                        <c:v>437</c:v>
                      </c:pt>
                      <c:pt idx="367">
                        <c:v>487</c:v>
                      </c:pt>
                      <c:pt idx="368">
                        <c:v>540</c:v>
                      </c:pt>
                      <c:pt idx="369">
                        <c:v>546</c:v>
                      </c:pt>
                      <c:pt idx="370">
                        <c:v>557</c:v>
                      </c:pt>
                      <c:pt idx="371">
                        <c:v>568</c:v>
                      </c:pt>
                      <c:pt idx="372">
                        <c:v>573</c:v>
                      </c:pt>
                      <c:pt idx="373">
                        <c:v>601</c:v>
                      </c:pt>
                      <c:pt idx="374">
                        <c:v>630</c:v>
                      </c:pt>
                      <c:pt idx="375">
                        <c:v>647</c:v>
                      </c:pt>
                      <c:pt idx="376">
                        <c:v>663</c:v>
                      </c:pt>
                      <c:pt idx="377">
                        <c:v>663</c:v>
                      </c:pt>
                      <c:pt idx="378">
                        <c:v>663</c:v>
                      </c:pt>
                      <c:pt idx="379">
                        <c:v>671</c:v>
                      </c:pt>
                      <c:pt idx="380">
                        <c:v>674</c:v>
                      </c:pt>
                      <c:pt idx="381">
                        <c:v>674</c:v>
                      </c:pt>
                      <c:pt idx="382">
                        <c:v>674</c:v>
                      </c:pt>
                      <c:pt idx="383">
                        <c:v>674</c:v>
                      </c:pt>
                      <c:pt idx="384">
                        <c:v>680</c:v>
                      </c:pt>
                      <c:pt idx="385">
                        <c:v>680</c:v>
                      </c:pt>
                      <c:pt idx="386">
                        <c:v>722</c:v>
                      </c:pt>
                      <c:pt idx="387">
                        <c:v>733</c:v>
                      </c:pt>
                      <c:pt idx="388">
                        <c:v>735</c:v>
                      </c:pt>
                      <c:pt idx="389">
                        <c:v>740</c:v>
                      </c:pt>
                      <c:pt idx="390">
                        <c:v>742</c:v>
                      </c:pt>
                      <c:pt idx="391">
                        <c:v>753</c:v>
                      </c:pt>
                      <c:pt idx="392">
                        <c:v>757</c:v>
                      </c:pt>
                      <c:pt idx="393">
                        <c:v>762</c:v>
                      </c:pt>
                      <c:pt idx="394">
                        <c:v>773</c:v>
                      </c:pt>
                      <c:pt idx="395">
                        <c:v>773</c:v>
                      </c:pt>
                      <c:pt idx="396">
                        <c:v>775</c:v>
                      </c:pt>
                      <c:pt idx="397">
                        <c:v>775</c:v>
                      </c:pt>
                      <c:pt idx="398">
                        <c:v>775</c:v>
                      </c:pt>
                      <c:pt idx="399">
                        <c:v>794</c:v>
                      </c:pt>
                      <c:pt idx="400">
                        <c:v>794</c:v>
                      </c:pt>
                      <c:pt idx="401">
                        <c:v>819</c:v>
                      </c:pt>
                      <c:pt idx="402">
                        <c:v>828</c:v>
                      </c:pt>
                      <c:pt idx="403">
                        <c:v>828</c:v>
                      </c:pt>
                      <c:pt idx="404">
                        <c:v>840</c:v>
                      </c:pt>
                      <c:pt idx="405">
                        <c:v>850</c:v>
                      </c:pt>
                      <c:pt idx="406">
                        <c:v>873</c:v>
                      </c:pt>
                      <c:pt idx="407">
                        <c:v>882</c:v>
                      </c:pt>
                      <c:pt idx="408">
                        <c:v>883</c:v>
                      </c:pt>
                      <c:pt idx="409">
                        <c:v>885</c:v>
                      </c:pt>
                      <c:pt idx="410">
                        <c:v>898</c:v>
                      </c:pt>
                      <c:pt idx="411">
                        <c:v>907</c:v>
                      </c:pt>
                      <c:pt idx="412">
                        <c:v>907</c:v>
                      </c:pt>
                      <c:pt idx="413">
                        <c:v>980.5</c:v>
                      </c:pt>
                      <c:pt idx="414">
                        <c:v>995</c:v>
                      </c:pt>
                      <c:pt idx="415">
                        <c:v>1009</c:v>
                      </c:pt>
                      <c:pt idx="416">
                        <c:v>1009</c:v>
                      </c:pt>
                      <c:pt idx="417">
                        <c:v>1049</c:v>
                      </c:pt>
                      <c:pt idx="418">
                        <c:v>1196</c:v>
                      </c:pt>
                      <c:pt idx="419">
                        <c:v>1274.5</c:v>
                      </c:pt>
                      <c:pt idx="420">
                        <c:v>1278</c:v>
                      </c:pt>
                      <c:pt idx="421">
                        <c:v>1289</c:v>
                      </c:pt>
                      <c:pt idx="422">
                        <c:v>1308</c:v>
                      </c:pt>
                      <c:pt idx="423">
                        <c:v>1370</c:v>
                      </c:pt>
                      <c:pt idx="424">
                        <c:v>1374</c:v>
                      </c:pt>
                      <c:pt idx="425">
                        <c:v>1394</c:v>
                      </c:pt>
                      <c:pt idx="426">
                        <c:v>1409</c:v>
                      </c:pt>
                      <c:pt idx="427">
                        <c:v>1412</c:v>
                      </c:pt>
                      <c:pt idx="428">
                        <c:v>1412</c:v>
                      </c:pt>
                      <c:pt idx="429">
                        <c:v>1425</c:v>
                      </c:pt>
                      <c:pt idx="430">
                        <c:v>1467</c:v>
                      </c:pt>
                      <c:pt idx="431">
                        <c:v>1478</c:v>
                      </c:pt>
                      <c:pt idx="432">
                        <c:v>1480</c:v>
                      </c:pt>
                      <c:pt idx="433">
                        <c:v>1480</c:v>
                      </c:pt>
                      <c:pt idx="434">
                        <c:v>1480</c:v>
                      </c:pt>
                      <c:pt idx="435">
                        <c:v>1489</c:v>
                      </c:pt>
                      <c:pt idx="436">
                        <c:v>1524</c:v>
                      </c:pt>
                      <c:pt idx="437">
                        <c:v>1526</c:v>
                      </c:pt>
                      <c:pt idx="438">
                        <c:v>1533</c:v>
                      </c:pt>
                      <c:pt idx="439">
                        <c:v>1535</c:v>
                      </c:pt>
                      <c:pt idx="440">
                        <c:v>1546</c:v>
                      </c:pt>
                      <c:pt idx="441">
                        <c:v>1546</c:v>
                      </c:pt>
                      <c:pt idx="442">
                        <c:v>1579</c:v>
                      </c:pt>
                      <c:pt idx="443">
                        <c:v>1609</c:v>
                      </c:pt>
                      <c:pt idx="444">
                        <c:v>1621</c:v>
                      </c:pt>
                      <c:pt idx="445">
                        <c:v>1645</c:v>
                      </c:pt>
                      <c:pt idx="446">
                        <c:v>1678</c:v>
                      </c:pt>
                      <c:pt idx="447">
                        <c:v>1682</c:v>
                      </c:pt>
                      <c:pt idx="448">
                        <c:v>1737</c:v>
                      </c:pt>
                      <c:pt idx="449">
                        <c:v>1737</c:v>
                      </c:pt>
                      <c:pt idx="450">
                        <c:v>1737</c:v>
                      </c:pt>
                      <c:pt idx="451">
                        <c:v>1878.5</c:v>
                      </c:pt>
                      <c:pt idx="452">
                        <c:v>1903</c:v>
                      </c:pt>
                      <c:pt idx="453">
                        <c:v>2031</c:v>
                      </c:pt>
                      <c:pt idx="454">
                        <c:v>2040</c:v>
                      </c:pt>
                      <c:pt idx="455">
                        <c:v>2042</c:v>
                      </c:pt>
                      <c:pt idx="456">
                        <c:v>2051</c:v>
                      </c:pt>
                      <c:pt idx="457">
                        <c:v>2053</c:v>
                      </c:pt>
                      <c:pt idx="458">
                        <c:v>2055</c:v>
                      </c:pt>
                      <c:pt idx="459">
                        <c:v>2062</c:v>
                      </c:pt>
                      <c:pt idx="460">
                        <c:v>2073</c:v>
                      </c:pt>
                      <c:pt idx="461">
                        <c:v>2073</c:v>
                      </c:pt>
                      <c:pt idx="462">
                        <c:v>2073</c:v>
                      </c:pt>
                      <c:pt idx="463">
                        <c:v>2073</c:v>
                      </c:pt>
                      <c:pt idx="464">
                        <c:v>2075</c:v>
                      </c:pt>
                      <c:pt idx="465">
                        <c:v>2075</c:v>
                      </c:pt>
                      <c:pt idx="466">
                        <c:v>2075</c:v>
                      </c:pt>
                      <c:pt idx="467">
                        <c:v>2075</c:v>
                      </c:pt>
                      <c:pt idx="468">
                        <c:v>2075</c:v>
                      </c:pt>
                      <c:pt idx="469">
                        <c:v>2075</c:v>
                      </c:pt>
                      <c:pt idx="470">
                        <c:v>2075</c:v>
                      </c:pt>
                      <c:pt idx="471">
                        <c:v>2084</c:v>
                      </c:pt>
                      <c:pt idx="472">
                        <c:v>2103</c:v>
                      </c:pt>
                      <c:pt idx="473">
                        <c:v>2106</c:v>
                      </c:pt>
                      <c:pt idx="474">
                        <c:v>2145</c:v>
                      </c:pt>
                      <c:pt idx="475">
                        <c:v>2150</c:v>
                      </c:pt>
                      <c:pt idx="476">
                        <c:v>2152</c:v>
                      </c:pt>
                      <c:pt idx="477">
                        <c:v>2169</c:v>
                      </c:pt>
                      <c:pt idx="478">
                        <c:v>2196</c:v>
                      </c:pt>
                      <c:pt idx="479">
                        <c:v>2205</c:v>
                      </c:pt>
                      <c:pt idx="480">
                        <c:v>2207</c:v>
                      </c:pt>
                      <c:pt idx="481">
                        <c:v>2207</c:v>
                      </c:pt>
                      <c:pt idx="482">
                        <c:v>2238</c:v>
                      </c:pt>
                      <c:pt idx="483">
                        <c:v>2271</c:v>
                      </c:pt>
                      <c:pt idx="484">
                        <c:v>2273</c:v>
                      </c:pt>
                      <c:pt idx="485">
                        <c:v>2273</c:v>
                      </c:pt>
                      <c:pt idx="486">
                        <c:v>2310</c:v>
                      </c:pt>
                      <c:pt idx="487">
                        <c:v>2396</c:v>
                      </c:pt>
                      <c:pt idx="488">
                        <c:v>2501</c:v>
                      </c:pt>
                      <c:pt idx="489">
                        <c:v>2527</c:v>
                      </c:pt>
                      <c:pt idx="490">
                        <c:v>2578</c:v>
                      </c:pt>
                      <c:pt idx="491">
                        <c:v>2622</c:v>
                      </c:pt>
                      <c:pt idx="492">
                        <c:v>2622</c:v>
                      </c:pt>
                      <c:pt idx="493">
                        <c:v>2633</c:v>
                      </c:pt>
                      <c:pt idx="494">
                        <c:v>2723</c:v>
                      </c:pt>
                      <c:pt idx="495">
                        <c:v>2723</c:v>
                      </c:pt>
                      <c:pt idx="496">
                        <c:v>2723</c:v>
                      </c:pt>
                      <c:pt idx="497">
                        <c:v>2723</c:v>
                      </c:pt>
                      <c:pt idx="498">
                        <c:v>2723</c:v>
                      </c:pt>
                      <c:pt idx="499">
                        <c:v>2723</c:v>
                      </c:pt>
                      <c:pt idx="500">
                        <c:v>2723</c:v>
                      </c:pt>
                      <c:pt idx="501">
                        <c:v>2723</c:v>
                      </c:pt>
                      <c:pt idx="502">
                        <c:v>2731</c:v>
                      </c:pt>
                      <c:pt idx="503">
                        <c:v>2751</c:v>
                      </c:pt>
                      <c:pt idx="504">
                        <c:v>2762</c:v>
                      </c:pt>
                      <c:pt idx="505">
                        <c:v>2762</c:v>
                      </c:pt>
                      <c:pt idx="506">
                        <c:v>2764</c:v>
                      </c:pt>
                      <c:pt idx="507">
                        <c:v>2767</c:v>
                      </c:pt>
                      <c:pt idx="508">
                        <c:v>2767</c:v>
                      </c:pt>
                      <c:pt idx="509">
                        <c:v>2769</c:v>
                      </c:pt>
                      <c:pt idx="510">
                        <c:v>2811</c:v>
                      </c:pt>
                      <c:pt idx="511">
                        <c:v>2826</c:v>
                      </c:pt>
                      <c:pt idx="512">
                        <c:v>2844</c:v>
                      </c:pt>
                      <c:pt idx="513">
                        <c:v>2888</c:v>
                      </c:pt>
                      <c:pt idx="514">
                        <c:v>2901</c:v>
                      </c:pt>
                      <c:pt idx="515">
                        <c:v>2923</c:v>
                      </c:pt>
                      <c:pt idx="516">
                        <c:v>2940</c:v>
                      </c:pt>
                      <c:pt idx="517">
                        <c:v>2942</c:v>
                      </c:pt>
                      <c:pt idx="518">
                        <c:v>2969</c:v>
                      </c:pt>
                      <c:pt idx="519">
                        <c:v>2975</c:v>
                      </c:pt>
                      <c:pt idx="520">
                        <c:v>2991</c:v>
                      </c:pt>
                      <c:pt idx="521">
                        <c:v>2997</c:v>
                      </c:pt>
                      <c:pt idx="522">
                        <c:v>3043</c:v>
                      </c:pt>
                      <c:pt idx="523">
                        <c:v>3044</c:v>
                      </c:pt>
                      <c:pt idx="524">
                        <c:v>3050</c:v>
                      </c:pt>
                      <c:pt idx="525">
                        <c:v>3052</c:v>
                      </c:pt>
                      <c:pt idx="526">
                        <c:v>3221</c:v>
                      </c:pt>
                      <c:pt idx="527">
                        <c:v>3239</c:v>
                      </c:pt>
                      <c:pt idx="528">
                        <c:v>3282</c:v>
                      </c:pt>
                      <c:pt idx="529">
                        <c:v>3315</c:v>
                      </c:pt>
                      <c:pt idx="530">
                        <c:v>3335</c:v>
                      </c:pt>
                      <c:pt idx="531">
                        <c:v>3399</c:v>
                      </c:pt>
                      <c:pt idx="532">
                        <c:v>3419</c:v>
                      </c:pt>
                      <c:pt idx="533">
                        <c:v>3419</c:v>
                      </c:pt>
                      <c:pt idx="534">
                        <c:v>3419</c:v>
                      </c:pt>
                      <c:pt idx="535">
                        <c:v>3419</c:v>
                      </c:pt>
                      <c:pt idx="536">
                        <c:v>3430</c:v>
                      </c:pt>
                      <c:pt idx="537">
                        <c:v>3430</c:v>
                      </c:pt>
                      <c:pt idx="538">
                        <c:v>3430</c:v>
                      </c:pt>
                      <c:pt idx="539">
                        <c:v>3430</c:v>
                      </c:pt>
                      <c:pt idx="540">
                        <c:v>3441</c:v>
                      </c:pt>
                      <c:pt idx="541">
                        <c:v>3470.5</c:v>
                      </c:pt>
                      <c:pt idx="542">
                        <c:v>3470.5</c:v>
                      </c:pt>
                      <c:pt idx="543">
                        <c:v>3470.5</c:v>
                      </c:pt>
                      <c:pt idx="544">
                        <c:v>3472.5</c:v>
                      </c:pt>
                      <c:pt idx="545">
                        <c:v>3472.5</c:v>
                      </c:pt>
                      <c:pt idx="546">
                        <c:v>3474</c:v>
                      </c:pt>
                      <c:pt idx="547">
                        <c:v>3474</c:v>
                      </c:pt>
                      <c:pt idx="548">
                        <c:v>3474</c:v>
                      </c:pt>
                      <c:pt idx="549">
                        <c:v>3474</c:v>
                      </c:pt>
                      <c:pt idx="550">
                        <c:v>3474</c:v>
                      </c:pt>
                      <c:pt idx="551">
                        <c:v>3474</c:v>
                      </c:pt>
                      <c:pt idx="552">
                        <c:v>3474</c:v>
                      </c:pt>
                      <c:pt idx="553">
                        <c:v>3476</c:v>
                      </c:pt>
                      <c:pt idx="554">
                        <c:v>3479.5</c:v>
                      </c:pt>
                      <c:pt idx="555">
                        <c:v>3483</c:v>
                      </c:pt>
                      <c:pt idx="556">
                        <c:v>3483</c:v>
                      </c:pt>
                      <c:pt idx="557">
                        <c:v>3505</c:v>
                      </c:pt>
                      <c:pt idx="558">
                        <c:v>3518</c:v>
                      </c:pt>
                      <c:pt idx="559">
                        <c:v>3529</c:v>
                      </c:pt>
                      <c:pt idx="560">
                        <c:v>3573</c:v>
                      </c:pt>
                      <c:pt idx="561">
                        <c:v>3575</c:v>
                      </c:pt>
                      <c:pt idx="562">
                        <c:v>3617</c:v>
                      </c:pt>
                      <c:pt idx="563">
                        <c:v>3619</c:v>
                      </c:pt>
                      <c:pt idx="564">
                        <c:v>3650</c:v>
                      </c:pt>
                      <c:pt idx="565">
                        <c:v>3753</c:v>
                      </c:pt>
                      <c:pt idx="566">
                        <c:v>3753</c:v>
                      </c:pt>
                      <c:pt idx="567">
                        <c:v>3799</c:v>
                      </c:pt>
                      <c:pt idx="568">
                        <c:v>3869</c:v>
                      </c:pt>
                      <c:pt idx="569">
                        <c:v>3880</c:v>
                      </c:pt>
                      <c:pt idx="570">
                        <c:v>3884</c:v>
                      </c:pt>
                      <c:pt idx="571">
                        <c:v>3917</c:v>
                      </c:pt>
                      <c:pt idx="572">
                        <c:v>3963</c:v>
                      </c:pt>
                      <c:pt idx="573">
                        <c:v>4011</c:v>
                      </c:pt>
                      <c:pt idx="574">
                        <c:v>4022</c:v>
                      </c:pt>
                      <c:pt idx="575">
                        <c:v>4042</c:v>
                      </c:pt>
                      <c:pt idx="576">
                        <c:v>4080</c:v>
                      </c:pt>
                      <c:pt idx="577">
                        <c:v>4080</c:v>
                      </c:pt>
                      <c:pt idx="578">
                        <c:v>4080</c:v>
                      </c:pt>
                      <c:pt idx="579">
                        <c:v>4082</c:v>
                      </c:pt>
                      <c:pt idx="580">
                        <c:v>4082</c:v>
                      </c:pt>
                      <c:pt idx="581">
                        <c:v>4082</c:v>
                      </c:pt>
                      <c:pt idx="582">
                        <c:v>4082</c:v>
                      </c:pt>
                      <c:pt idx="583">
                        <c:v>4091</c:v>
                      </c:pt>
                      <c:pt idx="584">
                        <c:v>4091</c:v>
                      </c:pt>
                      <c:pt idx="585">
                        <c:v>4091</c:v>
                      </c:pt>
                      <c:pt idx="586">
                        <c:v>4091</c:v>
                      </c:pt>
                      <c:pt idx="587">
                        <c:v>4091</c:v>
                      </c:pt>
                      <c:pt idx="588">
                        <c:v>4091</c:v>
                      </c:pt>
                      <c:pt idx="589">
                        <c:v>4091</c:v>
                      </c:pt>
                      <c:pt idx="590">
                        <c:v>4091</c:v>
                      </c:pt>
                      <c:pt idx="591">
                        <c:v>4091</c:v>
                      </c:pt>
                      <c:pt idx="592">
                        <c:v>4091</c:v>
                      </c:pt>
                      <c:pt idx="593">
                        <c:v>4091</c:v>
                      </c:pt>
                      <c:pt idx="594">
                        <c:v>4091</c:v>
                      </c:pt>
                      <c:pt idx="595">
                        <c:v>4091</c:v>
                      </c:pt>
                      <c:pt idx="596">
                        <c:v>4091</c:v>
                      </c:pt>
                      <c:pt idx="597">
                        <c:v>4091</c:v>
                      </c:pt>
                      <c:pt idx="598">
                        <c:v>4091</c:v>
                      </c:pt>
                      <c:pt idx="599">
                        <c:v>4091</c:v>
                      </c:pt>
                      <c:pt idx="600">
                        <c:v>4091</c:v>
                      </c:pt>
                      <c:pt idx="601">
                        <c:v>4119</c:v>
                      </c:pt>
                      <c:pt idx="602">
                        <c:v>4134</c:v>
                      </c:pt>
                      <c:pt idx="603">
                        <c:v>4137</c:v>
                      </c:pt>
                      <c:pt idx="604">
                        <c:v>4137</c:v>
                      </c:pt>
                      <c:pt idx="605">
                        <c:v>4146</c:v>
                      </c:pt>
                      <c:pt idx="606">
                        <c:v>4147</c:v>
                      </c:pt>
                      <c:pt idx="607">
                        <c:v>4198</c:v>
                      </c:pt>
                      <c:pt idx="608">
                        <c:v>4198</c:v>
                      </c:pt>
                      <c:pt idx="609">
                        <c:v>4267</c:v>
                      </c:pt>
                      <c:pt idx="610">
                        <c:v>4280</c:v>
                      </c:pt>
                      <c:pt idx="611">
                        <c:v>4398</c:v>
                      </c:pt>
                      <c:pt idx="612">
                        <c:v>4459</c:v>
                      </c:pt>
                      <c:pt idx="613">
                        <c:v>4624</c:v>
                      </c:pt>
                      <c:pt idx="614">
                        <c:v>4629</c:v>
                      </c:pt>
                      <c:pt idx="615">
                        <c:v>4708</c:v>
                      </c:pt>
                      <c:pt idx="616">
                        <c:v>4774</c:v>
                      </c:pt>
                      <c:pt idx="617">
                        <c:v>4774</c:v>
                      </c:pt>
                      <c:pt idx="618">
                        <c:v>4774</c:v>
                      </c:pt>
                      <c:pt idx="619">
                        <c:v>4774</c:v>
                      </c:pt>
                      <c:pt idx="620">
                        <c:v>4774</c:v>
                      </c:pt>
                      <c:pt idx="621">
                        <c:v>4774</c:v>
                      </c:pt>
                      <c:pt idx="622">
                        <c:v>4774</c:v>
                      </c:pt>
                      <c:pt idx="623">
                        <c:v>4785</c:v>
                      </c:pt>
                      <c:pt idx="624">
                        <c:v>4787</c:v>
                      </c:pt>
                      <c:pt idx="625">
                        <c:v>4787</c:v>
                      </c:pt>
                      <c:pt idx="626">
                        <c:v>4787</c:v>
                      </c:pt>
                      <c:pt idx="627">
                        <c:v>4787</c:v>
                      </c:pt>
                      <c:pt idx="628">
                        <c:v>4787</c:v>
                      </c:pt>
                      <c:pt idx="629">
                        <c:v>4798</c:v>
                      </c:pt>
                      <c:pt idx="630">
                        <c:v>4798</c:v>
                      </c:pt>
                      <c:pt idx="631">
                        <c:v>4798</c:v>
                      </c:pt>
                      <c:pt idx="632">
                        <c:v>4798</c:v>
                      </c:pt>
                      <c:pt idx="633">
                        <c:v>4807</c:v>
                      </c:pt>
                      <c:pt idx="634">
                        <c:v>4813</c:v>
                      </c:pt>
                      <c:pt idx="635">
                        <c:v>4829</c:v>
                      </c:pt>
                      <c:pt idx="636">
                        <c:v>4829</c:v>
                      </c:pt>
                      <c:pt idx="637">
                        <c:v>4829</c:v>
                      </c:pt>
                      <c:pt idx="638">
                        <c:v>4829</c:v>
                      </c:pt>
                      <c:pt idx="639">
                        <c:v>4840</c:v>
                      </c:pt>
                      <c:pt idx="640">
                        <c:v>4842</c:v>
                      </c:pt>
                      <c:pt idx="641">
                        <c:v>4930</c:v>
                      </c:pt>
                      <c:pt idx="642">
                        <c:v>4939</c:v>
                      </c:pt>
                      <c:pt idx="643">
                        <c:v>4941</c:v>
                      </c:pt>
                      <c:pt idx="644">
                        <c:v>5130</c:v>
                      </c:pt>
                      <c:pt idx="645">
                        <c:v>5165</c:v>
                      </c:pt>
                      <c:pt idx="646">
                        <c:v>5230</c:v>
                      </c:pt>
                      <c:pt idx="647">
                        <c:v>5263</c:v>
                      </c:pt>
                      <c:pt idx="648">
                        <c:v>5279</c:v>
                      </c:pt>
                      <c:pt idx="649">
                        <c:v>5290</c:v>
                      </c:pt>
                      <c:pt idx="650">
                        <c:v>5312</c:v>
                      </c:pt>
                      <c:pt idx="651">
                        <c:v>5318</c:v>
                      </c:pt>
                      <c:pt idx="652">
                        <c:v>5325</c:v>
                      </c:pt>
                      <c:pt idx="653">
                        <c:v>5325</c:v>
                      </c:pt>
                      <c:pt idx="654">
                        <c:v>5375</c:v>
                      </c:pt>
                      <c:pt idx="655">
                        <c:v>5390</c:v>
                      </c:pt>
                      <c:pt idx="656">
                        <c:v>5448</c:v>
                      </c:pt>
                      <c:pt idx="657">
                        <c:v>5448</c:v>
                      </c:pt>
                      <c:pt idx="658">
                        <c:v>5448</c:v>
                      </c:pt>
                      <c:pt idx="659">
                        <c:v>5448</c:v>
                      </c:pt>
                      <c:pt idx="660">
                        <c:v>5448</c:v>
                      </c:pt>
                      <c:pt idx="661">
                        <c:v>5448</c:v>
                      </c:pt>
                      <c:pt idx="662">
                        <c:v>5459</c:v>
                      </c:pt>
                      <c:pt idx="663">
                        <c:v>5459</c:v>
                      </c:pt>
                      <c:pt idx="664">
                        <c:v>5461</c:v>
                      </c:pt>
                      <c:pt idx="665">
                        <c:v>5468</c:v>
                      </c:pt>
                      <c:pt idx="666">
                        <c:v>5468</c:v>
                      </c:pt>
                      <c:pt idx="667">
                        <c:v>5470</c:v>
                      </c:pt>
                      <c:pt idx="668">
                        <c:v>5474</c:v>
                      </c:pt>
                      <c:pt idx="669">
                        <c:v>5479</c:v>
                      </c:pt>
                      <c:pt idx="670">
                        <c:v>5481</c:v>
                      </c:pt>
                      <c:pt idx="671">
                        <c:v>5481</c:v>
                      </c:pt>
                      <c:pt idx="672">
                        <c:v>5483</c:v>
                      </c:pt>
                      <c:pt idx="673">
                        <c:v>5490</c:v>
                      </c:pt>
                      <c:pt idx="674">
                        <c:v>5496</c:v>
                      </c:pt>
                      <c:pt idx="675">
                        <c:v>5496</c:v>
                      </c:pt>
                      <c:pt idx="676">
                        <c:v>5497.5</c:v>
                      </c:pt>
                      <c:pt idx="677">
                        <c:v>5498</c:v>
                      </c:pt>
                      <c:pt idx="678">
                        <c:v>5503</c:v>
                      </c:pt>
                      <c:pt idx="679">
                        <c:v>5503</c:v>
                      </c:pt>
                      <c:pt idx="680">
                        <c:v>5505</c:v>
                      </c:pt>
                      <c:pt idx="681">
                        <c:v>5505</c:v>
                      </c:pt>
                      <c:pt idx="682">
                        <c:v>5506.5</c:v>
                      </c:pt>
                      <c:pt idx="683">
                        <c:v>5506.5</c:v>
                      </c:pt>
                      <c:pt idx="684">
                        <c:v>5512</c:v>
                      </c:pt>
                      <c:pt idx="685">
                        <c:v>5525</c:v>
                      </c:pt>
                      <c:pt idx="686">
                        <c:v>5528.5</c:v>
                      </c:pt>
                      <c:pt idx="687">
                        <c:v>5530.5</c:v>
                      </c:pt>
                      <c:pt idx="688">
                        <c:v>5536</c:v>
                      </c:pt>
                      <c:pt idx="689">
                        <c:v>5560</c:v>
                      </c:pt>
                      <c:pt idx="690">
                        <c:v>5648</c:v>
                      </c:pt>
                      <c:pt idx="691">
                        <c:v>5650</c:v>
                      </c:pt>
                      <c:pt idx="692">
                        <c:v>5760</c:v>
                      </c:pt>
                      <c:pt idx="693">
                        <c:v>6091</c:v>
                      </c:pt>
                      <c:pt idx="694">
                        <c:v>6091</c:v>
                      </c:pt>
                      <c:pt idx="695">
                        <c:v>6131</c:v>
                      </c:pt>
                      <c:pt idx="696">
                        <c:v>6151</c:v>
                      </c:pt>
                      <c:pt idx="697">
                        <c:v>6151</c:v>
                      </c:pt>
                      <c:pt idx="698">
                        <c:v>6153</c:v>
                      </c:pt>
                      <c:pt idx="699">
                        <c:v>6153</c:v>
                      </c:pt>
                      <c:pt idx="700">
                        <c:v>6156.5</c:v>
                      </c:pt>
                      <c:pt idx="701">
                        <c:v>6156.5</c:v>
                      </c:pt>
                      <c:pt idx="702">
                        <c:v>6241</c:v>
                      </c:pt>
                      <c:pt idx="703">
                        <c:v>6241</c:v>
                      </c:pt>
                      <c:pt idx="704">
                        <c:v>6241</c:v>
                      </c:pt>
                      <c:pt idx="705">
                        <c:v>6241</c:v>
                      </c:pt>
                      <c:pt idx="706">
                        <c:v>6291</c:v>
                      </c:pt>
                      <c:pt idx="707">
                        <c:v>6302</c:v>
                      </c:pt>
                      <c:pt idx="708">
                        <c:v>6361</c:v>
                      </c:pt>
                      <c:pt idx="709">
                        <c:v>6454</c:v>
                      </c:pt>
                      <c:pt idx="710">
                        <c:v>6476</c:v>
                      </c:pt>
                      <c:pt idx="711">
                        <c:v>6577</c:v>
                      </c:pt>
                      <c:pt idx="712">
                        <c:v>6577</c:v>
                      </c:pt>
                      <c:pt idx="713">
                        <c:v>6590</c:v>
                      </c:pt>
                      <c:pt idx="714">
                        <c:v>6612</c:v>
                      </c:pt>
                      <c:pt idx="715">
                        <c:v>6640</c:v>
                      </c:pt>
                      <c:pt idx="716">
                        <c:v>6656</c:v>
                      </c:pt>
                      <c:pt idx="717">
                        <c:v>6680</c:v>
                      </c:pt>
                      <c:pt idx="718">
                        <c:v>6724</c:v>
                      </c:pt>
                      <c:pt idx="719">
                        <c:v>6732</c:v>
                      </c:pt>
                      <c:pt idx="720">
                        <c:v>6741</c:v>
                      </c:pt>
                      <c:pt idx="721">
                        <c:v>6790</c:v>
                      </c:pt>
                      <c:pt idx="722">
                        <c:v>6790</c:v>
                      </c:pt>
                      <c:pt idx="723">
                        <c:v>6792</c:v>
                      </c:pt>
                      <c:pt idx="724">
                        <c:v>6792</c:v>
                      </c:pt>
                      <c:pt idx="725">
                        <c:v>6792</c:v>
                      </c:pt>
                      <c:pt idx="726">
                        <c:v>6792</c:v>
                      </c:pt>
                      <c:pt idx="727">
                        <c:v>6792</c:v>
                      </c:pt>
                      <c:pt idx="728">
                        <c:v>6792</c:v>
                      </c:pt>
                      <c:pt idx="729">
                        <c:v>6792</c:v>
                      </c:pt>
                      <c:pt idx="730">
                        <c:v>6792</c:v>
                      </c:pt>
                      <c:pt idx="731">
                        <c:v>6792</c:v>
                      </c:pt>
                      <c:pt idx="732">
                        <c:v>6792</c:v>
                      </c:pt>
                      <c:pt idx="733">
                        <c:v>6792</c:v>
                      </c:pt>
                      <c:pt idx="734">
                        <c:v>6792</c:v>
                      </c:pt>
                      <c:pt idx="735">
                        <c:v>6792</c:v>
                      </c:pt>
                      <c:pt idx="736">
                        <c:v>6792</c:v>
                      </c:pt>
                      <c:pt idx="737">
                        <c:v>6792</c:v>
                      </c:pt>
                      <c:pt idx="738">
                        <c:v>6794</c:v>
                      </c:pt>
                      <c:pt idx="739">
                        <c:v>6794</c:v>
                      </c:pt>
                      <c:pt idx="740">
                        <c:v>6794</c:v>
                      </c:pt>
                      <c:pt idx="741">
                        <c:v>6794</c:v>
                      </c:pt>
                      <c:pt idx="742">
                        <c:v>6794</c:v>
                      </c:pt>
                      <c:pt idx="743">
                        <c:v>6794</c:v>
                      </c:pt>
                      <c:pt idx="744">
                        <c:v>6794</c:v>
                      </c:pt>
                      <c:pt idx="745">
                        <c:v>6853</c:v>
                      </c:pt>
                      <c:pt idx="746">
                        <c:v>6858</c:v>
                      </c:pt>
                      <c:pt idx="747">
                        <c:v>6858</c:v>
                      </c:pt>
                      <c:pt idx="748">
                        <c:v>6858</c:v>
                      </c:pt>
                      <c:pt idx="749">
                        <c:v>6858</c:v>
                      </c:pt>
                      <c:pt idx="750">
                        <c:v>6875</c:v>
                      </c:pt>
                      <c:pt idx="751">
                        <c:v>6888</c:v>
                      </c:pt>
                      <c:pt idx="752">
                        <c:v>6913</c:v>
                      </c:pt>
                      <c:pt idx="753">
                        <c:v>6943</c:v>
                      </c:pt>
                      <c:pt idx="754">
                        <c:v>7013</c:v>
                      </c:pt>
                      <c:pt idx="755">
                        <c:v>7062</c:v>
                      </c:pt>
                      <c:pt idx="756">
                        <c:v>7121</c:v>
                      </c:pt>
                      <c:pt idx="757">
                        <c:v>7150</c:v>
                      </c:pt>
                      <c:pt idx="758">
                        <c:v>7154</c:v>
                      </c:pt>
                      <c:pt idx="759">
                        <c:v>7222</c:v>
                      </c:pt>
                      <c:pt idx="760">
                        <c:v>7270</c:v>
                      </c:pt>
                      <c:pt idx="761">
                        <c:v>7384</c:v>
                      </c:pt>
                      <c:pt idx="762">
                        <c:v>7385</c:v>
                      </c:pt>
                      <c:pt idx="763">
                        <c:v>7385</c:v>
                      </c:pt>
                      <c:pt idx="764">
                        <c:v>7431</c:v>
                      </c:pt>
                      <c:pt idx="765">
                        <c:v>7440</c:v>
                      </c:pt>
                      <c:pt idx="766">
                        <c:v>7440</c:v>
                      </c:pt>
                      <c:pt idx="767">
                        <c:v>7440</c:v>
                      </c:pt>
                      <c:pt idx="768">
                        <c:v>7440</c:v>
                      </c:pt>
                      <c:pt idx="769">
                        <c:v>7440</c:v>
                      </c:pt>
                      <c:pt idx="770">
                        <c:v>7442</c:v>
                      </c:pt>
                      <c:pt idx="771">
                        <c:v>7442</c:v>
                      </c:pt>
                      <c:pt idx="772">
                        <c:v>7442</c:v>
                      </c:pt>
                      <c:pt idx="773">
                        <c:v>7442</c:v>
                      </c:pt>
                      <c:pt idx="774">
                        <c:v>7464</c:v>
                      </c:pt>
                      <c:pt idx="775">
                        <c:v>7464</c:v>
                      </c:pt>
                      <c:pt idx="776">
                        <c:v>7488</c:v>
                      </c:pt>
                      <c:pt idx="777">
                        <c:v>7501</c:v>
                      </c:pt>
                      <c:pt idx="778">
                        <c:v>7602</c:v>
                      </c:pt>
                      <c:pt idx="779">
                        <c:v>7643</c:v>
                      </c:pt>
                      <c:pt idx="780">
                        <c:v>7648</c:v>
                      </c:pt>
                      <c:pt idx="781">
                        <c:v>7828</c:v>
                      </c:pt>
                      <c:pt idx="782">
                        <c:v>8011</c:v>
                      </c:pt>
                      <c:pt idx="783">
                        <c:v>8022</c:v>
                      </c:pt>
                      <c:pt idx="784">
                        <c:v>8090</c:v>
                      </c:pt>
                      <c:pt idx="785">
                        <c:v>8092</c:v>
                      </c:pt>
                      <c:pt idx="786">
                        <c:v>8147</c:v>
                      </c:pt>
                      <c:pt idx="787">
                        <c:v>8164</c:v>
                      </c:pt>
                      <c:pt idx="788">
                        <c:v>8189</c:v>
                      </c:pt>
                      <c:pt idx="789">
                        <c:v>8208</c:v>
                      </c:pt>
                      <c:pt idx="790">
                        <c:v>8470</c:v>
                      </c:pt>
                      <c:pt idx="791">
                        <c:v>8493</c:v>
                      </c:pt>
                      <c:pt idx="792">
                        <c:v>8685</c:v>
                      </c:pt>
                      <c:pt idx="793">
                        <c:v>8748</c:v>
                      </c:pt>
                      <c:pt idx="794">
                        <c:v>8762</c:v>
                      </c:pt>
                      <c:pt idx="795">
                        <c:v>8792</c:v>
                      </c:pt>
                      <c:pt idx="796">
                        <c:v>8795</c:v>
                      </c:pt>
                      <c:pt idx="797">
                        <c:v>8795</c:v>
                      </c:pt>
                      <c:pt idx="798">
                        <c:v>8795</c:v>
                      </c:pt>
                      <c:pt idx="799">
                        <c:v>8797</c:v>
                      </c:pt>
                      <c:pt idx="800">
                        <c:v>8797</c:v>
                      </c:pt>
                      <c:pt idx="801">
                        <c:v>8805</c:v>
                      </c:pt>
                      <c:pt idx="802">
                        <c:v>8808</c:v>
                      </c:pt>
                      <c:pt idx="803">
                        <c:v>8808</c:v>
                      </c:pt>
                      <c:pt idx="804">
                        <c:v>8808</c:v>
                      </c:pt>
                      <c:pt idx="805">
                        <c:v>8808</c:v>
                      </c:pt>
                      <c:pt idx="806">
                        <c:v>8808</c:v>
                      </c:pt>
                      <c:pt idx="807">
                        <c:v>8808</c:v>
                      </c:pt>
                      <c:pt idx="808">
                        <c:v>8808</c:v>
                      </c:pt>
                      <c:pt idx="809">
                        <c:v>8808</c:v>
                      </c:pt>
                      <c:pt idx="810">
                        <c:v>8808</c:v>
                      </c:pt>
                      <c:pt idx="811">
                        <c:v>8810</c:v>
                      </c:pt>
                      <c:pt idx="812">
                        <c:v>8836</c:v>
                      </c:pt>
                      <c:pt idx="813">
                        <c:v>8847</c:v>
                      </c:pt>
                      <c:pt idx="814">
                        <c:v>8902</c:v>
                      </c:pt>
                      <c:pt idx="815">
                        <c:v>8913</c:v>
                      </c:pt>
                      <c:pt idx="816">
                        <c:v>8913</c:v>
                      </c:pt>
                      <c:pt idx="817">
                        <c:v>8935</c:v>
                      </c:pt>
                      <c:pt idx="818">
                        <c:v>8942</c:v>
                      </c:pt>
                      <c:pt idx="819">
                        <c:v>8953</c:v>
                      </c:pt>
                      <c:pt idx="820">
                        <c:v>8953</c:v>
                      </c:pt>
                      <c:pt idx="821">
                        <c:v>8970</c:v>
                      </c:pt>
                      <c:pt idx="822">
                        <c:v>9107</c:v>
                      </c:pt>
                      <c:pt idx="823">
                        <c:v>9109</c:v>
                      </c:pt>
                      <c:pt idx="824">
                        <c:v>9120</c:v>
                      </c:pt>
                      <c:pt idx="825">
                        <c:v>9144</c:v>
                      </c:pt>
                      <c:pt idx="826">
                        <c:v>9148</c:v>
                      </c:pt>
                      <c:pt idx="827">
                        <c:v>9214</c:v>
                      </c:pt>
                      <c:pt idx="828">
                        <c:v>9291</c:v>
                      </c:pt>
                      <c:pt idx="829">
                        <c:v>9354</c:v>
                      </c:pt>
                      <c:pt idx="830">
                        <c:v>9403</c:v>
                      </c:pt>
                      <c:pt idx="831">
                        <c:v>9435</c:v>
                      </c:pt>
                      <c:pt idx="832">
                        <c:v>9435</c:v>
                      </c:pt>
                      <c:pt idx="833">
                        <c:v>9435</c:v>
                      </c:pt>
                      <c:pt idx="834">
                        <c:v>9447</c:v>
                      </c:pt>
                      <c:pt idx="835">
                        <c:v>9458</c:v>
                      </c:pt>
                      <c:pt idx="836">
                        <c:v>9464</c:v>
                      </c:pt>
                      <c:pt idx="837">
                        <c:v>9469</c:v>
                      </c:pt>
                      <c:pt idx="838">
                        <c:v>9480</c:v>
                      </c:pt>
                      <c:pt idx="839">
                        <c:v>9491</c:v>
                      </c:pt>
                      <c:pt idx="840">
                        <c:v>9541</c:v>
                      </c:pt>
                      <c:pt idx="841">
                        <c:v>9601</c:v>
                      </c:pt>
                      <c:pt idx="842">
                        <c:v>9656</c:v>
                      </c:pt>
                      <c:pt idx="843">
                        <c:v>9669</c:v>
                      </c:pt>
                      <c:pt idx="844">
                        <c:v>9691</c:v>
                      </c:pt>
                      <c:pt idx="845">
                        <c:v>9732</c:v>
                      </c:pt>
                      <c:pt idx="846">
                        <c:v>9798</c:v>
                      </c:pt>
                      <c:pt idx="847">
                        <c:v>9820</c:v>
                      </c:pt>
                      <c:pt idx="848">
                        <c:v>9825</c:v>
                      </c:pt>
                      <c:pt idx="849">
                        <c:v>10050</c:v>
                      </c:pt>
                      <c:pt idx="850">
                        <c:v>10050</c:v>
                      </c:pt>
                      <c:pt idx="851">
                        <c:v>10050</c:v>
                      </c:pt>
                      <c:pt idx="852">
                        <c:v>10097</c:v>
                      </c:pt>
                      <c:pt idx="853">
                        <c:v>10097</c:v>
                      </c:pt>
                      <c:pt idx="854">
                        <c:v>10110</c:v>
                      </c:pt>
                      <c:pt idx="855">
                        <c:v>10110</c:v>
                      </c:pt>
                      <c:pt idx="856">
                        <c:v>10110</c:v>
                      </c:pt>
                      <c:pt idx="857">
                        <c:v>10110</c:v>
                      </c:pt>
                      <c:pt idx="858">
                        <c:v>10110</c:v>
                      </c:pt>
                      <c:pt idx="859">
                        <c:v>10110</c:v>
                      </c:pt>
                      <c:pt idx="860">
                        <c:v>10119</c:v>
                      </c:pt>
                      <c:pt idx="861">
                        <c:v>10141</c:v>
                      </c:pt>
                      <c:pt idx="862">
                        <c:v>10141</c:v>
                      </c:pt>
                      <c:pt idx="863">
                        <c:v>10141</c:v>
                      </c:pt>
                      <c:pt idx="864">
                        <c:v>10141</c:v>
                      </c:pt>
                      <c:pt idx="865">
                        <c:v>10141</c:v>
                      </c:pt>
                      <c:pt idx="866">
                        <c:v>10141</c:v>
                      </c:pt>
                      <c:pt idx="867">
                        <c:v>10149</c:v>
                      </c:pt>
                      <c:pt idx="868">
                        <c:v>10149</c:v>
                      </c:pt>
                      <c:pt idx="869">
                        <c:v>10149</c:v>
                      </c:pt>
                      <c:pt idx="870">
                        <c:v>10165</c:v>
                      </c:pt>
                      <c:pt idx="871">
                        <c:v>10224</c:v>
                      </c:pt>
                      <c:pt idx="872">
                        <c:v>10308</c:v>
                      </c:pt>
                      <c:pt idx="873">
                        <c:v>10407</c:v>
                      </c:pt>
                      <c:pt idx="874">
                        <c:v>10407</c:v>
                      </c:pt>
                      <c:pt idx="875">
                        <c:v>10459</c:v>
                      </c:pt>
                      <c:pt idx="876">
                        <c:v>10472</c:v>
                      </c:pt>
                      <c:pt idx="877">
                        <c:v>10685</c:v>
                      </c:pt>
                      <c:pt idx="878">
                        <c:v>10689</c:v>
                      </c:pt>
                      <c:pt idx="879">
                        <c:v>10703</c:v>
                      </c:pt>
                      <c:pt idx="880">
                        <c:v>10703</c:v>
                      </c:pt>
                      <c:pt idx="881">
                        <c:v>10703</c:v>
                      </c:pt>
                      <c:pt idx="882">
                        <c:v>10707</c:v>
                      </c:pt>
                      <c:pt idx="883">
                        <c:v>10747</c:v>
                      </c:pt>
                      <c:pt idx="884">
                        <c:v>10747</c:v>
                      </c:pt>
                      <c:pt idx="885">
                        <c:v>10758</c:v>
                      </c:pt>
                      <c:pt idx="886">
                        <c:v>10771</c:v>
                      </c:pt>
                      <c:pt idx="887">
                        <c:v>10802</c:v>
                      </c:pt>
                      <c:pt idx="888">
                        <c:v>10804</c:v>
                      </c:pt>
                      <c:pt idx="889">
                        <c:v>10813</c:v>
                      </c:pt>
                      <c:pt idx="890">
                        <c:v>10813</c:v>
                      </c:pt>
                      <c:pt idx="891">
                        <c:v>10813</c:v>
                      </c:pt>
                      <c:pt idx="892">
                        <c:v>10813</c:v>
                      </c:pt>
                      <c:pt idx="893">
                        <c:v>10813</c:v>
                      </c:pt>
                      <c:pt idx="894">
                        <c:v>10813</c:v>
                      </c:pt>
                      <c:pt idx="895">
                        <c:v>10824</c:v>
                      </c:pt>
                      <c:pt idx="896">
                        <c:v>10824</c:v>
                      </c:pt>
                      <c:pt idx="897">
                        <c:v>10835</c:v>
                      </c:pt>
                      <c:pt idx="898">
                        <c:v>10835</c:v>
                      </c:pt>
                      <c:pt idx="899">
                        <c:v>10859</c:v>
                      </c:pt>
                      <c:pt idx="900">
                        <c:v>10868</c:v>
                      </c:pt>
                      <c:pt idx="901">
                        <c:v>10868</c:v>
                      </c:pt>
                      <c:pt idx="902">
                        <c:v>10868</c:v>
                      </c:pt>
                      <c:pt idx="903">
                        <c:v>10868</c:v>
                      </c:pt>
                      <c:pt idx="904">
                        <c:v>10873.5</c:v>
                      </c:pt>
                      <c:pt idx="905">
                        <c:v>10873.5</c:v>
                      </c:pt>
                      <c:pt idx="906">
                        <c:v>10877.5</c:v>
                      </c:pt>
                      <c:pt idx="907">
                        <c:v>10886.5</c:v>
                      </c:pt>
                      <c:pt idx="908">
                        <c:v>10886.5</c:v>
                      </c:pt>
                      <c:pt idx="909">
                        <c:v>10903</c:v>
                      </c:pt>
                      <c:pt idx="910">
                        <c:v>10905</c:v>
                      </c:pt>
                      <c:pt idx="911">
                        <c:v>10905</c:v>
                      </c:pt>
                      <c:pt idx="912">
                        <c:v>10947</c:v>
                      </c:pt>
                      <c:pt idx="913">
                        <c:v>10947</c:v>
                      </c:pt>
                      <c:pt idx="914">
                        <c:v>10947</c:v>
                      </c:pt>
                      <c:pt idx="915">
                        <c:v>10958</c:v>
                      </c:pt>
                      <c:pt idx="916">
                        <c:v>10958</c:v>
                      </c:pt>
                      <c:pt idx="917">
                        <c:v>10958</c:v>
                      </c:pt>
                      <c:pt idx="918">
                        <c:v>11030</c:v>
                      </c:pt>
                      <c:pt idx="919">
                        <c:v>11035</c:v>
                      </c:pt>
                      <c:pt idx="920">
                        <c:v>11035</c:v>
                      </c:pt>
                      <c:pt idx="921">
                        <c:v>11037</c:v>
                      </c:pt>
                      <c:pt idx="922">
                        <c:v>11037</c:v>
                      </c:pt>
                      <c:pt idx="923">
                        <c:v>11037</c:v>
                      </c:pt>
                      <c:pt idx="924">
                        <c:v>11298</c:v>
                      </c:pt>
                      <c:pt idx="925">
                        <c:v>11329</c:v>
                      </c:pt>
                      <c:pt idx="926">
                        <c:v>11329</c:v>
                      </c:pt>
                      <c:pt idx="927">
                        <c:v>11342</c:v>
                      </c:pt>
                      <c:pt idx="928">
                        <c:v>11397</c:v>
                      </c:pt>
                      <c:pt idx="929">
                        <c:v>11397</c:v>
                      </c:pt>
                      <c:pt idx="930">
                        <c:v>11397</c:v>
                      </c:pt>
                      <c:pt idx="931">
                        <c:v>11397</c:v>
                      </c:pt>
                      <c:pt idx="932">
                        <c:v>11397</c:v>
                      </c:pt>
                      <c:pt idx="933">
                        <c:v>11408</c:v>
                      </c:pt>
                      <c:pt idx="934">
                        <c:v>11413.5</c:v>
                      </c:pt>
                      <c:pt idx="935">
                        <c:v>11413.5</c:v>
                      </c:pt>
                      <c:pt idx="936">
                        <c:v>11430</c:v>
                      </c:pt>
                      <c:pt idx="937">
                        <c:v>11436</c:v>
                      </c:pt>
                      <c:pt idx="938">
                        <c:v>11436</c:v>
                      </c:pt>
                      <c:pt idx="939">
                        <c:v>11454</c:v>
                      </c:pt>
                      <c:pt idx="940">
                        <c:v>11454</c:v>
                      </c:pt>
                      <c:pt idx="941">
                        <c:v>11454</c:v>
                      </c:pt>
                      <c:pt idx="942">
                        <c:v>11454</c:v>
                      </c:pt>
                      <c:pt idx="943">
                        <c:v>11460</c:v>
                      </c:pt>
                      <c:pt idx="944">
                        <c:v>11460</c:v>
                      </c:pt>
                      <c:pt idx="945">
                        <c:v>11470.5</c:v>
                      </c:pt>
                      <c:pt idx="946">
                        <c:v>11470.5</c:v>
                      </c:pt>
                      <c:pt idx="947">
                        <c:v>11474</c:v>
                      </c:pt>
                      <c:pt idx="948">
                        <c:v>11474</c:v>
                      </c:pt>
                      <c:pt idx="949">
                        <c:v>11474</c:v>
                      </c:pt>
                      <c:pt idx="950">
                        <c:v>11487</c:v>
                      </c:pt>
                      <c:pt idx="951">
                        <c:v>11487</c:v>
                      </c:pt>
                      <c:pt idx="952">
                        <c:v>11487</c:v>
                      </c:pt>
                      <c:pt idx="953">
                        <c:v>11496</c:v>
                      </c:pt>
                      <c:pt idx="954">
                        <c:v>11509</c:v>
                      </c:pt>
                      <c:pt idx="955">
                        <c:v>11509</c:v>
                      </c:pt>
                      <c:pt idx="956">
                        <c:v>11509</c:v>
                      </c:pt>
                      <c:pt idx="957">
                        <c:v>11509</c:v>
                      </c:pt>
                      <c:pt idx="958">
                        <c:v>11509</c:v>
                      </c:pt>
                      <c:pt idx="959">
                        <c:v>11572</c:v>
                      </c:pt>
                      <c:pt idx="960">
                        <c:v>11641</c:v>
                      </c:pt>
                      <c:pt idx="961">
                        <c:v>11660</c:v>
                      </c:pt>
                      <c:pt idx="962">
                        <c:v>11707</c:v>
                      </c:pt>
                      <c:pt idx="963">
                        <c:v>11781</c:v>
                      </c:pt>
                      <c:pt idx="964">
                        <c:v>11959</c:v>
                      </c:pt>
                      <c:pt idx="965">
                        <c:v>11979</c:v>
                      </c:pt>
                      <c:pt idx="966">
                        <c:v>12064</c:v>
                      </c:pt>
                      <c:pt idx="967">
                        <c:v>12069</c:v>
                      </c:pt>
                      <c:pt idx="968">
                        <c:v>12104</c:v>
                      </c:pt>
                      <c:pt idx="969">
                        <c:v>12119</c:v>
                      </c:pt>
                      <c:pt idx="970">
                        <c:v>12159</c:v>
                      </c:pt>
                      <c:pt idx="971">
                        <c:v>12159</c:v>
                      </c:pt>
                      <c:pt idx="972">
                        <c:v>12159</c:v>
                      </c:pt>
                      <c:pt idx="973">
                        <c:v>12159</c:v>
                      </c:pt>
                      <c:pt idx="974">
                        <c:v>12159</c:v>
                      </c:pt>
                      <c:pt idx="975">
                        <c:v>12159</c:v>
                      </c:pt>
                      <c:pt idx="976">
                        <c:v>12168</c:v>
                      </c:pt>
                      <c:pt idx="977">
                        <c:v>12194</c:v>
                      </c:pt>
                      <c:pt idx="978">
                        <c:v>12200</c:v>
                      </c:pt>
                      <c:pt idx="979">
                        <c:v>12209</c:v>
                      </c:pt>
                      <c:pt idx="980">
                        <c:v>12258</c:v>
                      </c:pt>
                      <c:pt idx="981">
                        <c:v>12258</c:v>
                      </c:pt>
                      <c:pt idx="982">
                        <c:v>12258</c:v>
                      </c:pt>
                      <c:pt idx="983">
                        <c:v>12258</c:v>
                      </c:pt>
                      <c:pt idx="984">
                        <c:v>12258</c:v>
                      </c:pt>
                      <c:pt idx="985">
                        <c:v>12258</c:v>
                      </c:pt>
                      <c:pt idx="986">
                        <c:v>12259</c:v>
                      </c:pt>
                      <c:pt idx="987">
                        <c:v>12264</c:v>
                      </c:pt>
                      <c:pt idx="988">
                        <c:v>12334</c:v>
                      </c:pt>
                      <c:pt idx="989">
                        <c:v>12537</c:v>
                      </c:pt>
                      <c:pt idx="990">
                        <c:v>12574</c:v>
                      </c:pt>
                      <c:pt idx="991">
                        <c:v>12589</c:v>
                      </c:pt>
                      <c:pt idx="992">
                        <c:v>12730</c:v>
                      </c:pt>
                      <c:pt idx="993">
                        <c:v>12743</c:v>
                      </c:pt>
                      <c:pt idx="994">
                        <c:v>12807</c:v>
                      </c:pt>
                      <c:pt idx="995">
                        <c:v>12809</c:v>
                      </c:pt>
                      <c:pt idx="996">
                        <c:v>12809</c:v>
                      </c:pt>
                      <c:pt idx="997">
                        <c:v>12809</c:v>
                      </c:pt>
                      <c:pt idx="998">
                        <c:v>12809</c:v>
                      </c:pt>
                      <c:pt idx="999">
                        <c:v>13070</c:v>
                      </c:pt>
                      <c:pt idx="1000">
                        <c:v>13127</c:v>
                      </c:pt>
                      <c:pt idx="1001">
                        <c:v>13149</c:v>
                      </c:pt>
                      <c:pt idx="1002">
                        <c:v>13193</c:v>
                      </c:pt>
                      <c:pt idx="1003">
                        <c:v>13296</c:v>
                      </c:pt>
                      <c:pt idx="1004">
                        <c:v>13340</c:v>
                      </c:pt>
                      <c:pt idx="1005">
                        <c:v>13413</c:v>
                      </c:pt>
                      <c:pt idx="1006">
                        <c:v>13424</c:v>
                      </c:pt>
                      <c:pt idx="1007">
                        <c:v>13459</c:v>
                      </c:pt>
                      <c:pt idx="1008">
                        <c:v>13467</c:v>
                      </c:pt>
                      <c:pt idx="1009">
                        <c:v>13514</c:v>
                      </c:pt>
                      <c:pt idx="1010">
                        <c:v>13514</c:v>
                      </c:pt>
                      <c:pt idx="1011">
                        <c:v>13514</c:v>
                      </c:pt>
                      <c:pt idx="1012">
                        <c:v>13514</c:v>
                      </c:pt>
                      <c:pt idx="1013">
                        <c:v>13514</c:v>
                      </c:pt>
                      <c:pt idx="1014">
                        <c:v>13514</c:v>
                      </c:pt>
                      <c:pt idx="1015">
                        <c:v>13531</c:v>
                      </c:pt>
                      <c:pt idx="1016">
                        <c:v>13602</c:v>
                      </c:pt>
                      <c:pt idx="1017">
                        <c:v>13613</c:v>
                      </c:pt>
                      <c:pt idx="1018">
                        <c:v>13624</c:v>
                      </c:pt>
                      <c:pt idx="1019">
                        <c:v>13626</c:v>
                      </c:pt>
                      <c:pt idx="1020">
                        <c:v>13747</c:v>
                      </c:pt>
                      <c:pt idx="1021">
                        <c:v>13948</c:v>
                      </c:pt>
                      <c:pt idx="1022">
                        <c:v>13951</c:v>
                      </c:pt>
                      <c:pt idx="1023">
                        <c:v>14014</c:v>
                      </c:pt>
                      <c:pt idx="1024">
                        <c:v>14146</c:v>
                      </c:pt>
                      <c:pt idx="1025">
                        <c:v>14186</c:v>
                      </c:pt>
                      <c:pt idx="1026">
                        <c:v>14186</c:v>
                      </c:pt>
                      <c:pt idx="1027">
                        <c:v>14296</c:v>
                      </c:pt>
                      <c:pt idx="1028">
                        <c:v>14403</c:v>
                      </c:pt>
                      <c:pt idx="1029">
                        <c:v>14447</c:v>
                      </c:pt>
                      <c:pt idx="1030">
                        <c:v>14498</c:v>
                      </c:pt>
                      <c:pt idx="1031">
                        <c:v>14544</c:v>
                      </c:pt>
                      <c:pt idx="1032">
                        <c:v>14713</c:v>
                      </c:pt>
                      <c:pt idx="1033">
                        <c:v>14713</c:v>
                      </c:pt>
                      <c:pt idx="1034">
                        <c:v>14713</c:v>
                      </c:pt>
                      <c:pt idx="1035">
                        <c:v>14741</c:v>
                      </c:pt>
                      <c:pt idx="1036">
                        <c:v>14825</c:v>
                      </c:pt>
                      <c:pt idx="1037">
                        <c:v>14825</c:v>
                      </c:pt>
                      <c:pt idx="1038">
                        <c:v>14825</c:v>
                      </c:pt>
                      <c:pt idx="1039">
                        <c:v>14825</c:v>
                      </c:pt>
                      <c:pt idx="1040">
                        <c:v>14825</c:v>
                      </c:pt>
                      <c:pt idx="1041">
                        <c:v>14836</c:v>
                      </c:pt>
                      <c:pt idx="1042">
                        <c:v>14836</c:v>
                      </c:pt>
                      <c:pt idx="1043">
                        <c:v>14836</c:v>
                      </c:pt>
                      <c:pt idx="1044">
                        <c:v>14853</c:v>
                      </c:pt>
                      <c:pt idx="1045">
                        <c:v>14897</c:v>
                      </c:pt>
                      <c:pt idx="1046">
                        <c:v>14913</c:v>
                      </c:pt>
                      <c:pt idx="1047">
                        <c:v>14932</c:v>
                      </c:pt>
                      <c:pt idx="1048">
                        <c:v>14935</c:v>
                      </c:pt>
                      <c:pt idx="1049">
                        <c:v>14941</c:v>
                      </c:pt>
                      <c:pt idx="1050">
                        <c:v>14951.5</c:v>
                      </c:pt>
                      <c:pt idx="1051">
                        <c:v>14951.5</c:v>
                      </c:pt>
                      <c:pt idx="1052">
                        <c:v>14968</c:v>
                      </c:pt>
                      <c:pt idx="1053">
                        <c:v>14974</c:v>
                      </c:pt>
                      <c:pt idx="1054">
                        <c:v>14981</c:v>
                      </c:pt>
                      <c:pt idx="1055">
                        <c:v>14981</c:v>
                      </c:pt>
                      <c:pt idx="1056">
                        <c:v>14981</c:v>
                      </c:pt>
                      <c:pt idx="1057">
                        <c:v>15031</c:v>
                      </c:pt>
                      <c:pt idx="1058">
                        <c:v>15031</c:v>
                      </c:pt>
                      <c:pt idx="1059">
                        <c:v>15064</c:v>
                      </c:pt>
                      <c:pt idx="1060">
                        <c:v>15069</c:v>
                      </c:pt>
                      <c:pt idx="1061">
                        <c:v>15249</c:v>
                      </c:pt>
                      <c:pt idx="1062">
                        <c:v>15249</c:v>
                      </c:pt>
                      <c:pt idx="1063">
                        <c:v>15249</c:v>
                      </c:pt>
                      <c:pt idx="1064">
                        <c:v>15295</c:v>
                      </c:pt>
                      <c:pt idx="1065">
                        <c:v>15330</c:v>
                      </c:pt>
                      <c:pt idx="1066">
                        <c:v>15420</c:v>
                      </c:pt>
                      <c:pt idx="1067">
                        <c:v>15464</c:v>
                      </c:pt>
                      <c:pt idx="1068">
                        <c:v>15472</c:v>
                      </c:pt>
                      <c:pt idx="1069">
                        <c:v>15497</c:v>
                      </c:pt>
                      <c:pt idx="1070">
                        <c:v>15499</c:v>
                      </c:pt>
                      <c:pt idx="1071">
                        <c:v>15508</c:v>
                      </c:pt>
                      <c:pt idx="1072">
                        <c:v>15508</c:v>
                      </c:pt>
                      <c:pt idx="1073">
                        <c:v>15525</c:v>
                      </c:pt>
                      <c:pt idx="1074">
                        <c:v>15591</c:v>
                      </c:pt>
                      <c:pt idx="1075">
                        <c:v>15613</c:v>
                      </c:pt>
                      <c:pt idx="1076">
                        <c:v>15613</c:v>
                      </c:pt>
                      <c:pt idx="1077">
                        <c:v>15618</c:v>
                      </c:pt>
                      <c:pt idx="1078">
                        <c:v>15631</c:v>
                      </c:pt>
                      <c:pt idx="1079">
                        <c:v>15635</c:v>
                      </c:pt>
                      <c:pt idx="1080">
                        <c:v>15637</c:v>
                      </c:pt>
                      <c:pt idx="1081">
                        <c:v>15646</c:v>
                      </c:pt>
                      <c:pt idx="1082">
                        <c:v>15675</c:v>
                      </c:pt>
                      <c:pt idx="1083">
                        <c:v>15675</c:v>
                      </c:pt>
                      <c:pt idx="1084">
                        <c:v>15675</c:v>
                      </c:pt>
                      <c:pt idx="1085">
                        <c:v>15675</c:v>
                      </c:pt>
                      <c:pt idx="1086">
                        <c:v>15686</c:v>
                      </c:pt>
                      <c:pt idx="1087">
                        <c:v>15729</c:v>
                      </c:pt>
                      <c:pt idx="1088">
                        <c:v>15738</c:v>
                      </c:pt>
                      <c:pt idx="1089">
                        <c:v>15741</c:v>
                      </c:pt>
                      <c:pt idx="1090">
                        <c:v>15785</c:v>
                      </c:pt>
                      <c:pt idx="1091">
                        <c:v>15793</c:v>
                      </c:pt>
                      <c:pt idx="1092">
                        <c:v>15798</c:v>
                      </c:pt>
                      <c:pt idx="1093">
                        <c:v>16013</c:v>
                      </c:pt>
                      <c:pt idx="1094">
                        <c:v>16172</c:v>
                      </c:pt>
                      <c:pt idx="1095">
                        <c:v>16219</c:v>
                      </c:pt>
                      <c:pt idx="1096">
                        <c:v>16221</c:v>
                      </c:pt>
                      <c:pt idx="1097">
                        <c:v>16230</c:v>
                      </c:pt>
                      <c:pt idx="1098">
                        <c:v>16230</c:v>
                      </c:pt>
                      <c:pt idx="1099">
                        <c:v>16230</c:v>
                      </c:pt>
                      <c:pt idx="1100">
                        <c:v>16241</c:v>
                      </c:pt>
                      <c:pt idx="1101">
                        <c:v>16247</c:v>
                      </c:pt>
                      <c:pt idx="1102">
                        <c:v>16247</c:v>
                      </c:pt>
                      <c:pt idx="1103">
                        <c:v>16292</c:v>
                      </c:pt>
                      <c:pt idx="1104">
                        <c:v>16296</c:v>
                      </c:pt>
                      <c:pt idx="1105">
                        <c:v>16301</c:v>
                      </c:pt>
                      <c:pt idx="1106">
                        <c:v>16329</c:v>
                      </c:pt>
                      <c:pt idx="1107">
                        <c:v>16331</c:v>
                      </c:pt>
                      <c:pt idx="1108">
                        <c:v>16434</c:v>
                      </c:pt>
                      <c:pt idx="1109">
                        <c:v>16471</c:v>
                      </c:pt>
                      <c:pt idx="1110">
                        <c:v>16471</c:v>
                      </c:pt>
                      <c:pt idx="1111">
                        <c:v>16654</c:v>
                      </c:pt>
                      <c:pt idx="1112">
                        <c:v>16753</c:v>
                      </c:pt>
                      <c:pt idx="1113">
                        <c:v>16753</c:v>
                      </c:pt>
                      <c:pt idx="1114">
                        <c:v>16753</c:v>
                      </c:pt>
                      <c:pt idx="1115">
                        <c:v>16753</c:v>
                      </c:pt>
                      <c:pt idx="1116">
                        <c:v>16753</c:v>
                      </c:pt>
                      <c:pt idx="1117">
                        <c:v>16753</c:v>
                      </c:pt>
                      <c:pt idx="1118">
                        <c:v>16783</c:v>
                      </c:pt>
                      <c:pt idx="1119">
                        <c:v>16792</c:v>
                      </c:pt>
                      <c:pt idx="1120">
                        <c:v>16852</c:v>
                      </c:pt>
                      <c:pt idx="1121">
                        <c:v>16852</c:v>
                      </c:pt>
                      <c:pt idx="1122">
                        <c:v>16858</c:v>
                      </c:pt>
                      <c:pt idx="1123">
                        <c:v>16869</c:v>
                      </c:pt>
                      <c:pt idx="1124">
                        <c:v>16902</c:v>
                      </c:pt>
                      <c:pt idx="1125">
                        <c:v>16968</c:v>
                      </c:pt>
                      <c:pt idx="1126">
                        <c:v>16970</c:v>
                      </c:pt>
                      <c:pt idx="1127">
                        <c:v>17038</c:v>
                      </c:pt>
                      <c:pt idx="1128">
                        <c:v>17080</c:v>
                      </c:pt>
                      <c:pt idx="1129">
                        <c:v>17089</c:v>
                      </c:pt>
                      <c:pt idx="1130">
                        <c:v>17089</c:v>
                      </c:pt>
                      <c:pt idx="1131">
                        <c:v>17089</c:v>
                      </c:pt>
                      <c:pt idx="1132">
                        <c:v>17089</c:v>
                      </c:pt>
                      <c:pt idx="1133">
                        <c:v>17089</c:v>
                      </c:pt>
                      <c:pt idx="1134">
                        <c:v>17089</c:v>
                      </c:pt>
                      <c:pt idx="1135">
                        <c:v>17104</c:v>
                      </c:pt>
                      <c:pt idx="1136">
                        <c:v>17115</c:v>
                      </c:pt>
                      <c:pt idx="1137">
                        <c:v>17194</c:v>
                      </c:pt>
                      <c:pt idx="1138">
                        <c:v>17251</c:v>
                      </c:pt>
                      <c:pt idx="1139">
                        <c:v>17299</c:v>
                      </c:pt>
                      <c:pt idx="1140">
                        <c:v>17310</c:v>
                      </c:pt>
                      <c:pt idx="1141">
                        <c:v>17348</c:v>
                      </c:pt>
                      <c:pt idx="1142">
                        <c:v>17376</c:v>
                      </c:pt>
                      <c:pt idx="1143">
                        <c:v>17501</c:v>
                      </c:pt>
                      <c:pt idx="1144">
                        <c:v>17534</c:v>
                      </c:pt>
                      <c:pt idx="1145">
                        <c:v>17537</c:v>
                      </c:pt>
                      <c:pt idx="1146">
                        <c:v>17537</c:v>
                      </c:pt>
                      <c:pt idx="1147">
                        <c:v>17537</c:v>
                      </c:pt>
                      <c:pt idx="1148">
                        <c:v>17537</c:v>
                      </c:pt>
                      <c:pt idx="1149">
                        <c:v>17537</c:v>
                      </c:pt>
                      <c:pt idx="1150">
                        <c:v>17537</c:v>
                      </c:pt>
                      <c:pt idx="1151">
                        <c:v>17537</c:v>
                      </c:pt>
                      <c:pt idx="1152">
                        <c:v>17537</c:v>
                      </c:pt>
                      <c:pt idx="1153">
                        <c:v>17631</c:v>
                      </c:pt>
                      <c:pt idx="1154">
                        <c:v>17640</c:v>
                      </c:pt>
                      <c:pt idx="1155">
                        <c:v>17681</c:v>
                      </c:pt>
                      <c:pt idx="1156">
                        <c:v>17734</c:v>
                      </c:pt>
                      <c:pt idx="1157">
                        <c:v>17754</c:v>
                      </c:pt>
                      <c:pt idx="1158">
                        <c:v>17820</c:v>
                      </c:pt>
                      <c:pt idx="1159">
                        <c:v>17844</c:v>
                      </c:pt>
                      <c:pt idx="1160">
                        <c:v>17914</c:v>
                      </c:pt>
                      <c:pt idx="1161">
                        <c:v>17914</c:v>
                      </c:pt>
                      <c:pt idx="1162">
                        <c:v>18002</c:v>
                      </c:pt>
                      <c:pt idx="1163">
                        <c:v>18002</c:v>
                      </c:pt>
                      <c:pt idx="1164">
                        <c:v>18002</c:v>
                      </c:pt>
                      <c:pt idx="1165">
                        <c:v>18051</c:v>
                      </c:pt>
                      <c:pt idx="1166">
                        <c:v>18070</c:v>
                      </c:pt>
                      <c:pt idx="1167">
                        <c:v>18075</c:v>
                      </c:pt>
                      <c:pt idx="1168">
                        <c:v>18086</c:v>
                      </c:pt>
                      <c:pt idx="1169">
                        <c:v>18108</c:v>
                      </c:pt>
                      <c:pt idx="1170">
                        <c:v>18108</c:v>
                      </c:pt>
                      <c:pt idx="1171">
                        <c:v>18130</c:v>
                      </c:pt>
                      <c:pt idx="1172">
                        <c:v>18130</c:v>
                      </c:pt>
                      <c:pt idx="1173">
                        <c:v>18180</c:v>
                      </c:pt>
                      <c:pt idx="1174">
                        <c:v>18182</c:v>
                      </c:pt>
                      <c:pt idx="1175">
                        <c:v>18272</c:v>
                      </c:pt>
                      <c:pt idx="1176">
                        <c:v>18279</c:v>
                      </c:pt>
                      <c:pt idx="1177">
                        <c:v>18330</c:v>
                      </c:pt>
                      <c:pt idx="1178">
                        <c:v>18338</c:v>
                      </c:pt>
                      <c:pt idx="1179">
                        <c:v>18347</c:v>
                      </c:pt>
                      <c:pt idx="1180">
                        <c:v>18349</c:v>
                      </c:pt>
                      <c:pt idx="1181">
                        <c:v>18471.5</c:v>
                      </c:pt>
                      <c:pt idx="1182">
                        <c:v>18549</c:v>
                      </c:pt>
                      <c:pt idx="1183">
                        <c:v>18587</c:v>
                      </c:pt>
                      <c:pt idx="1184">
                        <c:v>18587</c:v>
                      </c:pt>
                      <c:pt idx="1185">
                        <c:v>18636.5</c:v>
                      </c:pt>
                      <c:pt idx="1186">
                        <c:v>18636.5</c:v>
                      </c:pt>
                      <c:pt idx="1187">
                        <c:v>18660.5</c:v>
                      </c:pt>
                      <c:pt idx="1188">
                        <c:v>18660.5</c:v>
                      </c:pt>
                      <c:pt idx="1189">
                        <c:v>18682.5</c:v>
                      </c:pt>
                      <c:pt idx="1190">
                        <c:v>18682.5</c:v>
                      </c:pt>
                      <c:pt idx="1191">
                        <c:v>18695</c:v>
                      </c:pt>
                      <c:pt idx="1192">
                        <c:v>18695</c:v>
                      </c:pt>
                      <c:pt idx="1193">
                        <c:v>18780</c:v>
                      </c:pt>
                      <c:pt idx="1194">
                        <c:v>18826</c:v>
                      </c:pt>
                      <c:pt idx="1195">
                        <c:v>18826</c:v>
                      </c:pt>
                      <c:pt idx="1196">
                        <c:v>18826</c:v>
                      </c:pt>
                      <c:pt idx="1197">
                        <c:v>18826</c:v>
                      </c:pt>
                      <c:pt idx="1198">
                        <c:v>18878</c:v>
                      </c:pt>
                      <c:pt idx="1199">
                        <c:v>18934</c:v>
                      </c:pt>
                      <c:pt idx="1200">
                        <c:v>19045</c:v>
                      </c:pt>
                      <c:pt idx="1201">
                        <c:v>19353</c:v>
                      </c:pt>
                      <c:pt idx="1202">
                        <c:v>19353</c:v>
                      </c:pt>
                      <c:pt idx="1203">
                        <c:v>19416</c:v>
                      </c:pt>
                      <c:pt idx="1204">
                        <c:v>19436</c:v>
                      </c:pt>
                      <c:pt idx="1205">
                        <c:v>19451</c:v>
                      </c:pt>
                      <c:pt idx="1206">
                        <c:v>19597</c:v>
                      </c:pt>
                      <c:pt idx="1207">
                        <c:v>19597</c:v>
                      </c:pt>
                      <c:pt idx="1208">
                        <c:v>19597</c:v>
                      </c:pt>
                      <c:pt idx="1209">
                        <c:v>19597</c:v>
                      </c:pt>
                      <c:pt idx="1210">
                        <c:v>19638</c:v>
                      </c:pt>
                      <c:pt idx="1211">
                        <c:v>19671</c:v>
                      </c:pt>
                      <c:pt idx="1212">
                        <c:v>19693</c:v>
                      </c:pt>
                      <c:pt idx="1213">
                        <c:v>19712</c:v>
                      </c:pt>
                      <c:pt idx="1214">
                        <c:v>19712</c:v>
                      </c:pt>
                      <c:pt idx="1215">
                        <c:v>19712</c:v>
                      </c:pt>
                      <c:pt idx="1216">
                        <c:v>19955</c:v>
                      </c:pt>
                      <c:pt idx="1217">
                        <c:v>19955</c:v>
                      </c:pt>
                      <c:pt idx="1218">
                        <c:v>19957</c:v>
                      </c:pt>
                      <c:pt idx="1219">
                        <c:v>19957</c:v>
                      </c:pt>
                      <c:pt idx="1220">
                        <c:v>20043</c:v>
                      </c:pt>
                      <c:pt idx="1221">
                        <c:v>20043</c:v>
                      </c:pt>
                      <c:pt idx="1222">
                        <c:v>20043</c:v>
                      </c:pt>
                      <c:pt idx="1223">
                        <c:v>20079</c:v>
                      </c:pt>
                      <c:pt idx="1224">
                        <c:v>20081</c:v>
                      </c:pt>
                      <c:pt idx="1225">
                        <c:v>20099</c:v>
                      </c:pt>
                      <c:pt idx="1226">
                        <c:v>20112</c:v>
                      </c:pt>
                      <c:pt idx="1227">
                        <c:v>20114</c:v>
                      </c:pt>
                      <c:pt idx="1228">
                        <c:v>20123</c:v>
                      </c:pt>
                      <c:pt idx="1229">
                        <c:v>20123</c:v>
                      </c:pt>
                      <c:pt idx="1230">
                        <c:v>20132</c:v>
                      </c:pt>
                      <c:pt idx="1231">
                        <c:v>20145</c:v>
                      </c:pt>
                      <c:pt idx="1232">
                        <c:v>20154</c:v>
                      </c:pt>
                      <c:pt idx="1233">
                        <c:v>20263.5</c:v>
                      </c:pt>
                      <c:pt idx="1234">
                        <c:v>20313</c:v>
                      </c:pt>
                      <c:pt idx="1235">
                        <c:v>20313</c:v>
                      </c:pt>
                      <c:pt idx="1236">
                        <c:v>20315</c:v>
                      </c:pt>
                      <c:pt idx="1237">
                        <c:v>20315</c:v>
                      </c:pt>
                      <c:pt idx="1238">
                        <c:v>20315</c:v>
                      </c:pt>
                      <c:pt idx="1239">
                        <c:v>20362</c:v>
                      </c:pt>
                      <c:pt idx="1240">
                        <c:v>20362</c:v>
                      </c:pt>
                      <c:pt idx="1241">
                        <c:v>20362</c:v>
                      </c:pt>
                      <c:pt idx="1242">
                        <c:v>20504</c:v>
                      </c:pt>
                      <c:pt idx="1243">
                        <c:v>20688</c:v>
                      </c:pt>
                      <c:pt idx="1244">
                        <c:v>20820</c:v>
                      </c:pt>
                      <c:pt idx="1245">
                        <c:v>21066</c:v>
                      </c:pt>
                      <c:pt idx="1246">
                        <c:v>21333</c:v>
                      </c:pt>
                      <c:pt idx="1247">
                        <c:v>21334</c:v>
                      </c:pt>
                      <c:pt idx="1248">
                        <c:v>21334</c:v>
                      </c:pt>
                      <c:pt idx="1249">
                        <c:v>21428</c:v>
                      </c:pt>
                      <c:pt idx="1250">
                        <c:v>21429.5</c:v>
                      </c:pt>
                      <c:pt idx="1251">
                        <c:v>21494</c:v>
                      </c:pt>
                      <c:pt idx="1252">
                        <c:v>21494</c:v>
                      </c:pt>
                      <c:pt idx="1253">
                        <c:v>21494</c:v>
                      </c:pt>
                      <c:pt idx="1254">
                        <c:v>21494</c:v>
                      </c:pt>
                      <c:pt idx="1255">
                        <c:v>21513</c:v>
                      </c:pt>
                      <c:pt idx="1256">
                        <c:v>21556.5</c:v>
                      </c:pt>
                      <c:pt idx="1257">
                        <c:v>21667</c:v>
                      </c:pt>
                      <c:pt idx="1258">
                        <c:v>21731</c:v>
                      </c:pt>
                      <c:pt idx="1259">
                        <c:v>22002.5</c:v>
                      </c:pt>
                      <c:pt idx="1260">
                        <c:v>22104</c:v>
                      </c:pt>
                      <c:pt idx="1261">
                        <c:v>22123.5</c:v>
                      </c:pt>
                      <c:pt idx="1262">
                        <c:v>22169.5</c:v>
                      </c:pt>
                      <c:pt idx="1263">
                        <c:v>22177</c:v>
                      </c:pt>
                      <c:pt idx="1264">
                        <c:v>22184.5</c:v>
                      </c:pt>
                      <c:pt idx="1265">
                        <c:v>22184.5</c:v>
                      </c:pt>
                      <c:pt idx="1266">
                        <c:v>22226.5</c:v>
                      </c:pt>
                      <c:pt idx="1267">
                        <c:v>22254</c:v>
                      </c:pt>
                      <c:pt idx="1268">
                        <c:v>22323.5</c:v>
                      </c:pt>
                      <c:pt idx="1269">
                        <c:v>22338.5</c:v>
                      </c:pt>
                      <c:pt idx="1270">
                        <c:v>22367.5</c:v>
                      </c:pt>
                      <c:pt idx="1271">
                        <c:v>22368</c:v>
                      </c:pt>
                      <c:pt idx="1272">
                        <c:v>22386</c:v>
                      </c:pt>
                      <c:pt idx="1273">
                        <c:v>22388</c:v>
                      </c:pt>
                      <c:pt idx="1274">
                        <c:v>22419</c:v>
                      </c:pt>
                      <c:pt idx="1275">
                        <c:v>22618</c:v>
                      </c:pt>
                      <c:pt idx="1276">
                        <c:v>22624</c:v>
                      </c:pt>
                      <c:pt idx="1277">
                        <c:v>22743</c:v>
                      </c:pt>
                      <c:pt idx="1278">
                        <c:v>23079</c:v>
                      </c:pt>
                      <c:pt idx="1279">
                        <c:v>23579</c:v>
                      </c:pt>
                      <c:pt idx="1280">
                        <c:v>23595</c:v>
                      </c:pt>
                      <c:pt idx="1281">
                        <c:v>23597</c:v>
                      </c:pt>
                      <c:pt idx="1282">
                        <c:v>24045</c:v>
                      </c:pt>
                      <c:pt idx="1283">
                        <c:v>24045</c:v>
                      </c:pt>
                      <c:pt idx="1284">
                        <c:v>24158</c:v>
                      </c:pt>
                      <c:pt idx="1285">
                        <c:v>24176.5</c:v>
                      </c:pt>
                      <c:pt idx="1286">
                        <c:v>24218.5</c:v>
                      </c:pt>
                      <c:pt idx="1287">
                        <c:v>24264.5</c:v>
                      </c:pt>
                      <c:pt idx="1288">
                        <c:v>24281</c:v>
                      </c:pt>
                      <c:pt idx="1289">
                        <c:v>24342</c:v>
                      </c:pt>
                      <c:pt idx="1290">
                        <c:v>24410</c:v>
                      </c:pt>
                      <c:pt idx="1291">
                        <c:v>24741</c:v>
                      </c:pt>
                      <c:pt idx="1292">
                        <c:v>24977</c:v>
                      </c:pt>
                      <c:pt idx="1293">
                        <c:v>25435</c:v>
                      </c:pt>
                      <c:pt idx="1294">
                        <c:v>25506</c:v>
                      </c:pt>
                      <c:pt idx="1295">
                        <c:v>25517</c:v>
                      </c:pt>
                      <c:pt idx="1296">
                        <c:v>25587</c:v>
                      </c:pt>
                      <c:pt idx="1297">
                        <c:v>25987</c:v>
                      </c:pt>
                      <c:pt idx="1298">
                        <c:v>26303</c:v>
                      </c:pt>
                      <c:pt idx="1299">
                        <c:v>26303</c:v>
                      </c:pt>
                      <c:pt idx="1300">
                        <c:v>26314</c:v>
                      </c:pt>
                      <c:pt idx="1301">
                        <c:v>26314</c:v>
                      </c:pt>
                      <c:pt idx="1302">
                        <c:v>26677.5</c:v>
                      </c:pt>
                      <c:pt idx="1303">
                        <c:v>26845</c:v>
                      </c:pt>
                      <c:pt idx="1304">
                        <c:v>26847</c:v>
                      </c:pt>
                      <c:pt idx="1305">
                        <c:v>26865</c:v>
                      </c:pt>
                      <c:pt idx="1306">
                        <c:v>27399</c:v>
                      </c:pt>
                      <c:pt idx="1307">
                        <c:v>27402.5</c:v>
                      </c:pt>
                      <c:pt idx="1308">
                        <c:v>27440</c:v>
                      </c:pt>
                      <c:pt idx="1309">
                        <c:v>27493</c:v>
                      </c:pt>
                      <c:pt idx="1310">
                        <c:v>27504</c:v>
                      </c:pt>
                      <c:pt idx="1311">
                        <c:v>27583</c:v>
                      </c:pt>
                      <c:pt idx="1312">
                        <c:v>27599</c:v>
                      </c:pt>
                      <c:pt idx="1313">
                        <c:v>27995.5</c:v>
                      </c:pt>
                      <c:pt idx="1314">
                        <c:v>27996</c:v>
                      </c:pt>
                      <c:pt idx="1315">
                        <c:v>27999.5</c:v>
                      </c:pt>
                      <c:pt idx="1316">
                        <c:v>28002</c:v>
                      </c:pt>
                      <c:pt idx="1317">
                        <c:v>28086</c:v>
                      </c:pt>
                      <c:pt idx="1318">
                        <c:v>28222</c:v>
                      </c:pt>
                      <c:pt idx="1319">
                        <c:v>28238</c:v>
                      </c:pt>
                      <c:pt idx="1320">
                        <c:v>28366.5</c:v>
                      </c:pt>
                      <c:pt idx="1321">
                        <c:v>28367</c:v>
                      </c:pt>
                      <c:pt idx="1322">
                        <c:v>28685</c:v>
                      </c:pt>
                      <c:pt idx="1323">
                        <c:v>28837</c:v>
                      </c:pt>
                      <c:pt idx="1324">
                        <c:v>29500</c:v>
                      </c:pt>
                      <c:pt idx="1325">
                        <c:v>30150</c:v>
                      </c:pt>
                      <c:pt idx="1326">
                        <c:v>30298</c:v>
                      </c:pt>
                      <c:pt idx="1327">
                        <c:v>30352</c:v>
                      </c:pt>
                      <c:pt idx="1328">
                        <c:v>30405</c:v>
                      </c:pt>
                      <c:pt idx="1329">
                        <c:v>30462</c:v>
                      </c:pt>
                      <c:pt idx="1330">
                        <c:v>30792</c:v>
                      </c:pt>
                      <c:pt idx="1331">
                        <c:v>30855</c:v>
                      </c:pt>
                      <c:pt idx="1332">
                        <c:v>30860.5</c:v>
                      </c:pt>
                      <c:pt idx="1333">
                        <c:v>30862.5</c:v>
                      </c:pt>
                      <c:pt idx="1334">
                        <c:v>31000</c:v>
                      </c:pt>
                      <c:pt idx="1335">
                        <c:v>31062</c:v>
                      </c:pt>
                      <c:pt idx="1336">
                        <c:v>31540</c:v>
                      </c:pt>
                      <c:pt idx="1337">
                        <c:v>31571</c:v>
                      </c:pt>
                      <c:pt idx="1338">
                        <c:v>31716</c:v>
                      </c:pt>
                      <c:pt idx="1339">
                        <c:v>32280</c:v>
                      </c:pt>
                      <c:pt idx="1340">
                        <c:v>32298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Active!$S$21:$S$1844</c15:sqref>
                        </c15:formulaRef>
                      </c:ext>
                    </c:extLst>
                    <c:numCache>
                      <c:formatCode>General</c:formatCode>
                      <c:ptCount val="1824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4044-4381-9296-4261DB83A70E}"/>
                  </c:ext>
                </c:extLst>
              </c15:ser>
            </c15:filteredScatterSeries>
            <c15:filteredScatterSeries>
              <c15:ser>
                <c:idx val="12"/>
                <c:order val="1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Active!$T$20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Active!$F$21:$F$1844</c15:sqref>
                        </c15:formulaRef>
                      </c:ext>
                    </c:extLst>
                    <c:numCache>
                      <c:formatCode>General</c:formatCode>
                      <c:ptCount val="1824"/>
                      <c:pt idx="0">
                        <c:v>-50229</c:v>
                      </c:pt>
                      <c:pt idx="1">
                        <c:v>-49258</c:v>
                      </c:pt>
                      <c:pt idx="2">
                        <c:v>-48352</c:v>
                      </c:pt>
                      <c:pt idx="3">
                        <c:v>-47713</c:v>
                      </c:pt>
                      <c:pt idx="4">
                        <c:v>-46768</c:v>
                      </c:pt>
                      <c:pt idx="5">
                        <c:v>-46672.5</c:v>
                      </c:pt>
                      <c:pt idx="6">
                        <c:v>-46083</c:v>
                      </c:pt>
                      <c:pt idx="7">
                        <c:v>-45603.5</c:v>
                      </c:pt>
                      <c:pt idx="8">
                        <c:v>-45466</c:v>
                      </c:pt>
                      <c:pt idx="9">
                        <c:v>-45356</c:v>
                      </c:pt>
                      <c:pt idx="10">
                        <c:v>-44902</c:v>
                      </c:pt>
                      <c:pt idx="11">
                        <c:v>-44647</c:v>
                      </c:pt>
                      <c:pt idx="12">
                        <c:v>-44366</c:v>
                      </c:pt>
                      <c:pt idx="13">
                        <c:v>-44076</c:v>
                      </c:pt>
                      <c:pt idx="14">
                        <c:v>-44019</c:v>
                      </c:pt>
                      <c:pt idx="15">
                        <c:v>-43931</c:v>
                      </c:pt>
                      <c:pt idx="16">
                        <c:v>-43426</c:v>
                      </c:pt>
                      <c:pt idx="17">
                        <c:v>-42921</c:v>
                      </c:pt>
                      <c:pt idx="18">
                        <c:v>-42840</c:v>
                      </c:pt>
                      <c:pt idx="19">
                        <c:v>-42829</c:v>
                      </c:pt>
                      <c:pt idx="20">
                        <c:v>-42778</c:v>
                      </c:pt>
                      <c:pt idx="21">
                        <c:v>-41985</c:v>
                      </c:pt>
                      <c:pt idx="22">
                        <c:v>-41729</c:v>
                      </c:pt>
                      <c:pt idx="23">
                        <c:v>-41540</c:v>
                      </c:pt>
                      <c:pt idx="24">
                        <c:v>-41368</c:v>
                      </c:pt>
                      <c:pt idx="25">
                        <c:v>-40099</c:v>
                      </c:pt>
                      <c:pt idx="26">
                        <c:v>-40053</c:v>
                      </c:pt>
                      <c:pt idx="27">
                        <c:v>-39958</c:v>
                      </c:pt>
                      <c:pt idx="28">
                        <c:v>-38529.5</c:v>
                      </c:pt>
                      <c:pt idx="29">
                        <c:v>-38336</c:v>
                      </c:pt>
                      <c:pt idx="30">
                        <c:v>-38237</c:v>
                      </c:pt>
                      <c:pt idx="31">
                        <c:v>-38092</c:v>
                      </c:pt>
                      <c:pt idx="32">
                        <c:v>-38037</c:v>
                      </c:pt>
                      <c:pt idx="33">
                        <c:v>-37453</c:v>
                      </c:pt>
                      <c:pt idx="34">
                        <c:v>-37374</c:v>
                      </c:pt>
                      <c:pt idx="35">
                        <c:v>-37343</c:v>
                      </c:pt>
                      <c:pt idx="36">
                        <c:v>-36726</c:v>
                      </c:pt>
                      <c:pt idx="37">
                        <c:v>-36087</c:v>
                      </c:pt>
                      <c:pt idx="38">
                        <c:v>-36074</c:v>
                      </c:pt>
                      <c:pt idx="39">
                        <c:v>-36008</c:v>
                      </c:pt>
                      <c:pt idx="40">
                        <c:v>-34840</c:v>
                      </c:pt>
                      <c:pt idx="41">
                        <c:v>-34807</c:v>
                      </c:pt>
                      <c:pt idx="42">
                        <c:v>-34567</c:v>
                      </c:pt>
                      <c:pt idx="43">
                        <c:v>-33983</c:v>
                      </c:pt>
                      <c:pt idx="44">
                        <c:v>-33441</c:v>
                      </c:pt>
                      <c:pt idx="45">
                        <c:v>-33309</c:v>
                      </c:pt>
                      <c:pt idx="46">
                        <c:v>-32747</c:v>
                      </c:pt>
                      <c:pt idx="47">
                        <c:v>-32747</c:v>
                      </c:pt>
                      <c:pt idx="48">
                        <c:v>-32540</c:v>
                      </c:pt>
                      <c:pt idx="49">
                        <c:v>-32240</c:v>
                      </c:pt>
                      <c:pt idx="50">
                        <c:v>-32130</c:v>
                      </c:pt>
                      <c:pt idx="51">
                        <c:v>-31998</c:v>
                      </c:pt>
                      <c:pt idx="52">
                        <c:v>-31293</c:v>
                      </c:pt>
                      <c:pt idx="53">
                        <c:v>-31227</c:v>
                      </c:pt>
                      <c:pt idx="54">
                        <c:v>-30817</c:v>
                      </c:pt>
                      <c:pt idx="55">
                        <c:v>-30740</c:v>
                      </c:pt>
                      <c:pt idx="56">
                        <c:v>-30581</c:v>
                      </c:pt>
                      <c:pt idx="57">
                        <c:v>-30101</c:v>
                      </c:pt>
                      <c:pt idx="58">
                        <c:v>-29640</c:v>
                      </c:pt>
                      <c:pt idx="59">
                        <c:v>-29528</c:v>
                      </c:pt>
                      <c:pt idx="60">
                        <c:v>-29387</c:v>
                      </c:pt>
                      <c:pt idx="61">
                        <c:v>-29137.5</c:v>
                      </c:pt>
                      <c:pt idx="62">
                        <c:v>-28763</c:v>
                      </c:pt>
                      <c:pt idx="63">
                        <c:v>-28757</c:v>
                      </c:pt>
                      <c:pt idx="64">
                        <c:v>-28718.5</c:v>
                      </c:pt>
                      <c:pt idx="65">
                        <c:v>-28711</c:v>
                      </c:pt>
                      <c:pt idx="66">
                        <c:v>-28710</c:v>
                      </c:pt>
                      <c:pt idx="67">
                        <c:v>-28603</c:v>
                      </c:pt>
                      <c:pt idx="68">
                        <c:v>-28515</c:v>
                      </c:pt>
                      <c:pt idx="69">
                        <c:v>-28078</c:v>
                      </c:pt>
                      <c:pt idx="70">
                        <c:v>-27529</c:v>
                      </c:pt>
                      <c:pt idx="71">
                        <c:v>-27408</c:v>
                      </c:pt>
                      <c:pt idx="72">
                        <c:v>-27408</c:v>
                      </c:pt>
                      <c:pt idx="73">
                        <c:v>-26930</c:v>
                      </c:pt>
                      <c:pt idx="74">
                        <c:v>-26853</c:v>
                      </c:pt>
                      <c:pt idx="75">
                        <c:v>-26670</c:v>
                      </c:pt>
                      <c:pt idx="76">
                        <c:v>-26218</c:v>
                      </c:pt>
                      <c:pt idx="77">
                        <c:v>-26185</c:v>
                      </c:pt>
                      <c:pt idx="78">
                        <c:v>-26185</c:v>
                      </c:pt>
                      <c:pt idx="79">
                        <c:v>-26179</c:v>
                      </c:pt>
                      <c:pt idx="80">
                        <c:v>-26174</c:v>
                      </c:pt>
                      <c:pt idx="81">
                        <c:v>-26174</c:v>
                      </c:pt>
                      <c:pt idx="82">
                        <c:v>-26016</c:v>
                      </c:pt>
                      <c:pt idx="83">
                        <c:v>-25592</c:v>
                      </c:pt>
                      <c:pt idx="84">
                        <c:v>-25524</c:v>
                      </c:pt>
                      <c:pt idx="85">
                        <c:v>-25458</c:v>
                      </c:pt>
                      <c:pt idx="86">
                        <c:v>-25458</c:v>
                      </c:pt>
                      <c:pt idx="87">
                        <c:v>-25368</c:v>
                      </c:pt>
                      <c:pt idx="88">
                        <c:v>-25342</c:v>
                      </c:pt>
                      <c:pt idx="89">
                        <c:v>-24863</c:v>
                      </c:pt>
                      <c:pt idx="90">
                        <c:v>-24773</c:v>
                      </c:pt>
                      <c:pt idx="91">
                        <c:v>-24751</c:v>
                      </c:pt>
                      <c:pt idx="92">
                        <c:v>-24652</c:v>
                      </c:pt>
                      <c:pt idx="93">
                        <c:v>-24637</c:v>
                      </c:pt>
                      <c:pt idx="94">
                        <c:v>-24386</c:v>
                      </c:pt>
                      <c:pt idx="95">
                        <c:v>-24213</c:v>
                      </c:pt>
                      <c:pt idx="96">
                        <c:v>-24161</c:v>
                      </c:pt>
                      <c:pt idx="97">
                        <c:v>-24119</c:v>
                      </c:pt>
                      <c:pt idx="98">
                        <c:v>-23921</c:v>
                      </c:pt>
                      <c:pt idx="99">
                        <c:v>-23414</c:v>
                      </c:pt>
                      <c:pt idx="100">
                        <c:v>-23399</c:v>
                      </c:pt>
                      <c:pt idx="101">
                        <c:v>-23302</c:v>
                      </c:pt>
                      <c:pt idx="102">
                        <c:v>-22095.5</c:v>
                      </c:pt>
                      <c:pt idx="103">
                        <c:v>-22004</c:v>
                      </c:pt>
                      <c:pt idx="104">
                        <c:v>-21947</c:v>
                      </c:pt>
                      <c:pt idx="105">
                        <c:v>-21363</c:v>
                      </c:pt>
                      <c:pt idx="106">
                        <c:v>-20867</c:v>
                      </c:pt>
                      <c:pt idx="107">
                        <c:v>-20845</c:v>
                      </c:pt>
                      <c:pt idx="108">
                        <c:v>-20746</c:v>
                      </c:pt>
                      <c:pt idx="109">
                        <c:v>-20702</c:v>
                      </c:pt>
                      <c:pt idx="110">
                        <c:v>-20669</c:v>
                      </c:pt>
                      <c:pt idx="111">
                        <c:v>-20645</c:v>
                      </c:pt>
                      <c:pt idx="112">
                        <c:v>-20570</c:v>
                      </c:pt>
                      <c:pt idx="113">
                        <c:v>-19934.5</c:v>
                      </c:pt>
                      <c:pt idx="114">
                        <c:v>-19843</c:v>
                      </c:pt>
                      <c:pt idx="115">
                        <c:v>-19455</c:v>
                      </c:pt>
                      <c:pt idx="116">
                        <c:v>-19334</c:v>
                      </c:pt>
                      <c:pt idx="117">
                        <c:v>-18596</c:v>
                      </c:pt>
                      <c:pt idx="118">
                        <c:v>-16729</c:v>
                      </c:pt>
                      <c:pt idx="119">
                        <c:v>-16622</c:v>
                      </c:pt>
                      <c:pt idx="120">
                        <c:v>-16459</c:v>
                      </c:pt>
                      <c:pt idx="121">
                        <c:v>-15974</c:v>
                      </c:pt>
                      <c:pt idx="122">
                        <c:v>-15561</c:v>
                      </c:pt>
                      <c:pt idx="123">
                        <c:v>-12188</c:v>
                      </c:pt>
                      <c:pt idx="124">
                        <c:v>-11307</c:v>
                      </c:pt>
                      <c:pt idx="125">
                        <c:v>-10982</c:v>
                      </c:pt>
                      <c:pt idx="126">
                        <c:v>-10822</c:v>
                      </c:pt>
                      <c:pt idx="127">
                        <c:v>-9636</c:v>
                      </c:pt>
                      <c:pt idx="128">
                        <c:v>-9627</c:v>
                      </c:pt>
                      <c:pt idx="129">
                        <c:v>-9601</c:v>
                      </c:pt>
                      <c:pt idx="130">
                        <c:v>-9581</c:v>
                      </c:pt>
                      <c:pt idx="131">
                        <c:v>-8000</c:v>
                      </c:pt>
                      <c:pt idx="132">
                        <c:v>-7910</c:v>
                      </c:pt>
                      <c:pt idx="133">
                        <c:v>-7857</c:v>
                      </c:pt>
                      <c:pt idx="134">
                        <c:v>-7855</c:v>
                      </c:pt>
                      <c:pt idx="135">
                        <c:v>-7844</c:v>
                      </c:pt>
                      <c:pt idx="136">
                        <c:v>-7675</c:v>
                      </c:pt>
                      <c:pt idx="137">
                        <c:v>-7361</c:v>
                      </c:pt>
                      <c:pt idx="138">
                        <c:v>-7205</c:v>
                      </c:pt>
                      <c:pt idx="139">
                        <c:v>-6709</c:v>
                      </c:pt>
                      <c:pt idx="140">
                        <c:v>-6709</c:v>
                      </c:pt>
                      <c:pt idx="141">
                        <c:v>-6687</c:v>
                      </c:pt>
                      <c:pt idx="142">
                        <c:v>-6591</c:v>
                      </c:pt>
                      <c:pt idx="143">
                        <c:v>-6591</c:v>
                      </c:pt>
                      <c:pt idx="144">
                        <c:v>-6591</c:v>
                      </c:pt>
                      <c:pt idx="145">
                        <c:v>-6347</c:v>
                      </c:pt>
                      <c:pt idx="146">
                        <c:v>-6347</c:v>
                      </c:pt>
                      <c:pt idx="147">
                        <c:v>-6347</c:v>
                      </c:pt>
                      <c:pt idx="148">
                        <c:v>-6066</c:v>
                      </c:pt>
                      <c:pt idx="149">
                        <c:v>-6066</c:v>
                      </c:pt>
                      <c:pt idx="150">
                        <c:v>-6066</c:v>
                      </c:pt>
                      <c:pt idx="151">
                        <c:v>-6064</c:v>
                      </c:pt>
                      <c:pt idx="152">
                        <c:v>-6062</c:v>
                      </c:pt>
                      <c:pt idx="153">
                        <c:v>-6062</c:v>
                      </c:pt>
                      <c:pt idx="154">
                        <c:v>-6062</c:v>
                      </c:pt>
                      <c:pt idx="155">
                        <c:v>-6053</c:v>
                      </c:pt>
                      <c:pt idx="156">
                        <c:v>-6053</c:v>
                      </c:pt>
                      <c:pt idx="157">
                        <c:v>-6053</c:v>
                      </c:pt>
                      <c:pt idx="158">
                        <c:v>-5941</c:v>
                      </c:pt>
                      <c:pt idx="159">
                        <c:v>-5288</c:v>
                      </c:pt>
                      <c:pt idx="160">
                        <c:v>-5277</c:v>
                      </c:pt>
                      <c:pt idx="161">
                        <c:v>-5277</c:v>
                      </c:pt>
                      <c:pt idx="162">
                        <c:v>-5266</c:v>
                      </c:pt>
                      <c:pt idx="163">
                        <c:v>-5178</c:v>
                      </c:pt>
                      <c:pt idx="164">
                        <c:v>-4711</c:v>
                      </c:pt>
                      <c:pt idx="165">
                        <c:v>-4671</c:v>
                      </c:pt>
                      <c:pt idx="166">
                        <c:v>-4588</c:v>
                      </c:pt>
                      <c:pt idx="167">
                        <c:v>-4566</c:v>
                      </c:pt>
                      <c:pt idx="168">
                        <c:v>-4555</c:v>
                      </c:pt>
                      <c:pt idx="169">
                        <c:v>-4511</c:v>
                      </c:pt>
                      <c:pt idx="170">
                        <c:v>-4476</c:v>
                      </c:pt>
                      <c:pt idx="171">
                        <c:v>-4467</c:v>
                      </c:pt>
                      <c:pt idx="172">
                        <c:v>-4394</c:v>
                      </c:pt>
                      <c:pt idx="173">
                        <c:v>-4298</c:v>
                      </c:pt>
                      <c:pt idx="174">
                        <c:v>-4219</c:v>
                      </c:pt>
                      <c:pt idx="175">
                        <c:v>-4208</c:v>
                      </c:pt>
                      <c:pt idx="176">
                        <c:v>-4096</c:v>
                      </c:pt>
                      <c:pt idx="177">
                        <c:v>-4085</c:v>
                      </c:pt>
                      <c:pt idx="178">
                        <c:v>-4024</c:v>
                      </c:pt>
                      <c:pt idx="179">
                        <c:v>-4006</c:v>
                      </c:pt>
                      <c:pt idx="180">
                        <c:v>-3995</c:v>
                      </c:pt>
                      <c:pt idx="181">
                        <c:v>-3968</c:v>
                      </c:pt>
                      <c:pt idx="182">
                        <c:v>-3927</c:v>
                      </c:pt>
                      <c:pt idx="183">
                        <c:v>-3925</c:v>
                      </c:pt>
                      <c:pt idx="184">
                        <c:v>-3903</c:v>
                      </c:pt>
                      <c:pt idx="185">
                        <c:v>-3898</c:v>
                      </c:pt>
                      <c:pt idx="186">
                        <c:v>-3894</c:v>
                      </c:pt>
                      <c:pt idx="187">
                        <c:v>-3889</c:v>
                      </c:pt>
                      <c:pt idx="188">
                        <c:v>-3887</c:v>
                      </c:pt>
                      <c:pt idx="189">
                        <c:v>-3887</c:v>
                      </c:pt>
                      <c:pt idx="190">
                        <c:v>-3876</c:v>
                      </c:pt>
                      <c:pt idx="191">
                        <c:v>-3874</c:v>
                      </c:pt>
                      <c:pt idx="192">
                        <c:v>-3874</c:v>
                      </c:pt>
                      <c:pt idx="193">
                        <c:v>-3874</c:v>
                      </c:pt>
                      <c:pt idx="194">
                        <c:v>-3874</c:v>
                      </c:pt>
                      <c:pt idx="195">
                        <c:v>-3865</c:v>
                      </c:pt>
                      <c:pt idx="196">
                        <c:v>-3861</c:v>
                      </c:pt>
                      <c:pt idx="197">
                        <c:v>-3793</c:v>
                      </c:pt>
                      <c:pt idx="198">
                        <c:v>-3793</c:v>
                      </c:pt>
                      <c:pt idx="199">
                        <c:v>-3788</c:v>
                      </c:pt>
                      <c:pt idx="200">
                        <c:v>-3788</c:v>
                      </c:pt>
                      <c:pt idx="201">
                        <c:v>-3788</c:v>
                      </c:pt>
                      <c:pt idx="202">
                        <c:v>-3749</c:v>
                      </c:pt>
                      <c:pt idx="203">
                        <c:v>-3681</c:v>
                      </c:pt>
                      <c:pt idx="204">
                        <c:v>-3654</c:v>
                      </c:pt>
                      <c:pt idx="205">
                        <c:v>-3518</c:v>
                      </c:pt>
                      <c:pt idx="206">
                        <c:v>-3455</c:v>
                      </c:pt>
                      <c:pt idx="207">
                        <c:v>-3353</c:v>
                      </c:pt>
                      <c:pt idx="208">
                        <c:v>-3343</c:v>
                      </c:pt>
                      <c:pt idx="209">
                        <c:v>-3292</c:v>
                      </c:pt>
                      <c:pt idx="210">
                        <c:v>-3277</c:v>
                      </c:pt>
                      <c:pt idx="211">
                        <c:v>-3250</c:v>
                      </c:pt>
                      <c:pt idx="212">
                        <c:v>-3248</c:v>
                      </c:pt>
                      <c:pt idx="213">
                        <c:v>-3248</c:v>
                      </c:pt>
                      <c:pt idx="214">
                        <c:v>-3248</c:v>
                      </c:pt>
                      <c:pt idx="215">
                        <c:v>-3248</c:v>
                      </c:pt>
                      <c:pt idx="216">
                        <c:v>-3248</c:v>
                      </c:pt>
                      <c:pt idx="217">
                        <c:v>-3248</c:v>
                      </c:pt>
                      <c:pt idx="218">
                        <c:v>-3248</c:v>
                      </c:pt>
                      <c:pt idx="219">
                        <c:v>-3248</c:v>
                      </c:pt>
                      <c:pt idx="220">
                        <c:v>-3248</c:v>
                      </c:pt>
                      <c:pt idx="221">
                        <c:v>-3248</c:v>
                      </c:pt>
                      <c:pt idx="222">
                        <c:v>-3241</c:v>
                      </c:pt>
                      <c:pt idx="223">
                        <c:v>-3239</c:v>
                      </c:pt>
                      <c:pt idx="224">
                        <c:v>-3226</c:v>
                      </c:pt>
                      <c:pt idx="225">
                        <c:v>-3220.5</c:v>
                      </c:pt>
                      <c:pt idx="226">
                        <c:v>-3195</c:v>
                      </c:pt>
                      <c:pt idx="227">
                        <c:v>-3191</c:v>
                      </c:pt>
                      <c:pt idx="228">
                        <c:v>-3191</c:v>
                      </c:pt>
                      <c:pt idx="229">
                        <c:v>-3191</c:v>
                      </c:pt>
                      <c:pt idx="230">
                        <c:v>-3162</c:v>
                      </c:pt>
                      <c:pt idx="231">
                        <c:v>-3129</c:v>
                      </c:pt>
                      <c:pt idx="232">
                        <c:v>-3055</c:v>
                      </c:pt>
                      <c:pt idx="233">
                        <c:v>-2798</c:v>
                      </c:pt>
                      <c:pt idx="234">
                        <c:v>-2776</c:v>
                      </c:pt>
                      <c:pt idx="235">
                        <c:v>-2682</c:v>
                      </c:pt>
                      <c:pt idx="236">
                        <c:v>-2666</c:v>
                      </c:pt>
                      <c:pt idx="237">
                        <c:v>-2642</c:v>
                      </c:pt>
                      <c:pt idx="238">
                        <c:v>-2642</c:v>
                      </c:pt>
                      <c:pt idx="239">
                        <c:v>-2642</c:v>
                      </c:pt>
                      <c:pt idx="240">
                        <c:v>-2642</c:v>
                      </c:pt>
                      <c:pt idx="241">
                        <c:v>-2642</c:v>
                      </c:pt>
                      <c:pt idx="242">
                        <c:v>-2642</c:v>
                      </c:pt>
                      <c:pt idx="243">
                        <c:v>-2611</c:v>
                      </c:pt>
                      <c:pt idx="244">
                        <c:v>-2600</c:v>
                      </c:pt>
                      <c:pt idx="245">
                        <c:v>-2539</c:v>
                      </c:pt>
                      <c:pt idx="246">
                        <c:v>-2523</c:v>
                      </c:pt>
                      <c:pt idx="247">
                        <c:v>-2471</c:v>
                      </c:pt>
                      <c:pt idx="248">
                        <c:v>-2381</c:v>
                      </c:pt>
                      <c:pt idx="249">
                        <c:v>-2253</c:v>
                      </c:pt>
                      <c:pt idx="250">
                        <c:v>-2247</c:v>
                      </c:pt>
                      <c:pt idx="251">
                        <c:v>-2231</c:v>
                      </c:pt>
                      <c:pt idx="252">
                        <c:v>-2209</c:v>
                      </c:pt>
                      <c:pt idx="253">
                        <c:v>-2209</c:v>
                      </c:pt>
                      <c:pt idx="254">
                        <c:v>-2207</c:v>
                      </c:pt>
                      <c:pt idx="255">
                        <c:v>-2207</c:v>
                      </c:pt>
                      <c:pt idx="256">
                        <c:v>-2163</c:v>
                      </c:pt>
                      <c:pt idx="257">
                        <c:v>-2130</c:v>
                      </c:pt>
                      <c:pt idx="258">
                        <c:v>-2027</c:v>
                      </c:pt>
                      <c:pt idx="259">
                        <c:v>-2012</c:v>
                      </c:pt>
                      <c:pt idx="260">
                        <c:v>-1981</c:v>
                      </c:pt>
                      <c:pt idx="261">
                        <c:v>-1900</c:v>
                      </c:pt>
                      <c:pt idx="262">
                        <c:v>-1898</c:v>
                      </c:pt>
                      <c:pt idx="263">
                        <c:v>-1891</c:v>
                      </c:pt>
                      <c:pt idx="264">
                        <c:v>-1860</c:v>
                      </c:pt>
                      <c:pt idx="265">
                        <c:v>-1838</c:v>
                      </c:pt>
                      <c:pt idx="266">
                        <c:v>-1827</c:v>
                      </c:pt>
                      <c:pt idx="267">
                        <c:v>-1827</c:v>
                      </c:pt>
                      <c:pt idx="268">
                        <c:v>-1827</c:v>
                      </c:pt>
                      <c:pt idx="269">
                        <c:v>-1816</c:v>
                      </c:pt>
                      <c:pt idx="270">
                        <c:v>-1783</c:v>
                      </c:pt>
                      <c:pt idx="271">
                        <c:v>-1777</c:v>
                      </c:pt>
                      <c:pt idx="272">
                        <c:v>-1524</c:v>
                      </c:pt>
                      <c:pt idx="273">
                        <c:v>-1522</c:v>
                      </c:pt>
                      <c:pt idx="274">
                        <c:v>-1520</c:v>
                      </c:pt>
                      <c:pt idx="275">
                        <c:v>-1502</c:v>
                      </c:pt>
                      <c:pt idx="276">
                        <c:v>-1500</c:v>
                      </c:pt>
                      <c:pt idx="277">
                        <c:v>-1445</c:v>
                      </c:pt>
                      <c:pt idx="278">
                        <c:v>-1341</c:v>
                      </c:pt>
                      <c:pt idx="279">
                        <c:v>-1241</c:v>
                      </c:pt>
                      <c:pt idx="280">
                        <c:v>-1217</c:v>
                      </c:pt>
                      <c:pt idx="281">
                        <c:v>-1215</c:v>
                      </c:pt>
                      <c:pt idx="282">
                        <c:v>-1197</c:v>
                      </c:pt>
                      <c:pt idx="283">
                        <c:v>-1166</c:v>
                      </c:pt>
                      <c:pt idx="284">
                        <c:v>-1127</c:v>
                      </c:pt>
                      <c:pt idx="285">
                        <c:v>-1127</c:v>
                      </c:pt>
                      <c:pt idx="286">
                        <c:v>-1083</c:v>
                      </c:pt>
                      <c:pt idx="287">
                        <c:v>-933</c:v>
                      </c:pt>
                      <c:pt idx="288">
                        <c:v>-927</c:v>
                      </c:pt>
                      <c:pt idx="289">
                        <c:v>-907</c:v>
                      </c:pt>
                      <c:pt idx="290">
                        <c:v>-802</c:v>
                      </c:pt>
                      <c:pt idx="291">
                        <c:v>-671</c:v>
                      </c:pt>
                      <c:pt idx="292">
                        <c:v>-637</c:v>
                      </c:pt>
                      <c:pt idx="293">
                        <c:v>-633</c:v>
                      </c:pt>
                      <c:pt idx="294">
                        <c:v>-626</c:v>
                      </c:pt>
                      <c:pt idx="295">
                        <c:v>-602</c:v>
                      </c:pt>
                      <c:pt idx="296">
                        <c:v>-602</c:v>
                      </c:pt>
                      <c:pt idx="297">
                        <c:v>-591</c:v>
                      </c:pt>
                      <c:pt idx="298">
                        <c:v>-558</c:v>
                      </c:pt>
                      <c:pt idx="299">
                        <c:v>-543</c:v>
                      </c:pt>
                      <c:pt idx="300">
                        <c:v>-543</c:v>
                      </c:pt>
                      <c:pt idx="301">
                        <c:v>-538</c:v>
                      </c:pt>
                      <c:pt idx="302">
                        <c:v>-505</c:v>
                      </c:pt>
                      <c:pt idx="303">
                        <c:v>-488</c:v>
                      </c:pt>
                      <c:pt idx="304">
                        <c:v>-483</c:v>
                      </c:pt>
                      <c:pt idx="305">
                        <c:v>-470</c:v>
                      </c:pt>
                      <c:pt idx="306">
                        <c:v>-462</c:v>
                      </c:pt>
                      <c:pt idx="307">
                        <c:v>-439</c:v>
                      </c:pt>
                      <c:pt idx="308">
                        <c:v>-433</c:v>
                      </c:pt>
                      <c:pt idx="309">
                        <c:v>-429</c:v>
                      </c:pt>
                      <c:pt idx="310">
                        <c:v>-428</c:v>
                      </c:pt>
                      <c:pt idx="311">
                        <c:v>-424</c:v>
                      </c:pt>
                      <c:pt idx="312">
                        <c:v>-416</c:v>
                      </c:pt>
                      <c:pt idx="313">
                        <c:v>-416</c:v>
                      </c:pt>
                      <c:pt idx="314">
                        <c:v>-384</c:v>
                      </c:pt>
                      <c:pt idx="315">
                        <c:v>-376</c:v>
                      </c:pt>
                      <c:pt idx="316">
                        <c:v>-365</c:v>
                      </c:pt>
                      <c:pt idx="317">
                        <c:v>-348</c:v>
                      </c:pt>
                      <c:pt idx="318">
                        <c:v>-305</c:v>
                      </c:pt>
                      <c:pt idx="319">
                        <c:v>-302</c:v>
                      </c:pt>
                      <c:pt idx="320">
                        <c:v>-270</c:v>
                      </c:pt>
                      <c:pt idx="321">
                        <c:v>-257</c:v>
                      </c:pt>
                      <c:pt idx="322">
                        <c:v>-253</c:v>
                      </c:pt>
                      <c:pt idx="323">
                        <c:v>-216</c:v>
                      </c:pt>
                      <c:pt idx="324">
                        <c:v>-167</c:v>
                      </c:pt>
                      <c:pt idx="325">
                        <c:v>-159</c:v>
                      </c:pt>
                      <c:pt idx="326">
                        <c:v>-159</c:v>
                      </c:pt>
                      <c:pt idx="327">
                        <c:v>-159</c:v>
                      </c:pt>
                      <c:pt idx="328">
                        <c:v>-121</c:v>
                      </c:pt>
                      <c:pt idx="329">
                        <c:v>-108</c:v>
                      </c:pt>
                      <c:pt idx="330">
                        <c:v>-88</c:v>
                      </c:pt>
                      <c:pt idx="331">
                        <c:v>-79</c:v>
                      </c:pt>
                      <c:pt idx="332">
                        <c:v>-29</c:v>
                      </c:pt>
                      <c:pt idx="333">
                        <c:v>-27</c:v>
                      </c:pt>
                      <c:pt idx="334">
                        <c:v>-23</c:v>
                      </c:pt>
                      <c:pt idx="335">
                        <c:v>-18</c:v>
                      </c:pt>
                      <c:pt idx="336">
                        <c:v>-9</c:v>
                      </c:pt>
                      <c:pt idx="337">
                        <c:v>-9</c:v>
                      </c:pt>
                      <c:pt idx="338">
                        <c:v>-3</c:v>
                      </c:pt>
                      <c:pt idx="339">
                        <c:v>-1</c:v>
                      </c:pt>
                      <c:pt idx="340">
                        <c:v>0</c:v>
                      </c:pt>
                      <c:pt idx="341">
                        <c:v>8</c:v>
                      </c:pt>
                      <c:pt idx="342">
                        <c:v>8</c:v>
                      </c:pt>
                      <c:pt idx="343">
                        <c:v>10</c:v>
                      </c:pt>
                      <c:pt idx="344">
                        <c:v>13</c:v>
                      </c:pt>
                      <c:pt idx="345">
                        <c:v>19</c:v>
                      </c:pt>
                      <c:pt idx="346">
                        <c:v>68</c:v>
                      </c:pt>
                      <c:pt idx="347">
                        <c:v>70</c:v>
                      </c:pt>
                      <c:pt idx="348">
                        <c:v>81</c:v>
                      </c:pt>
                      <c:pt idx="349">
                        <c:v>81</c:v>
                      </c:pt>
                      <c:pt idx="350">
                        <c:v>81</c:v>
                      </c:pt>
                      <c:pt idx="351">
                        <c:v>114</c:v>
                      </c:pt>
                      <c:pt idx="352">
                        <c:v>122</c:v>
                      </c:pt>
                      <c:pt idx="353">
                        <c:v>129</c:v>
                      </c:pt>
                      <c:pt idx="354">
                        <c:v>129</c:v>
                      </c:pt>
                      <c:pt idx="355">
                        <c:v>131</c:v>
                      </c:pt>
                      <c:pt idx="356">
                        <c:v>156</c:v>
                      </c:pt>
                      <c:pt idx="357">
                        <c:v>162</c:v>
                      </c:pt>
                      <c:pt idx="358">
                        <c:v>221</c:v>
                      </c:pt>
                      <c:pt idx="359">
                        <c:v>292</c:v>
                      </c:pt>
                      <c:pt idx="360">
                        <c:v>301</c:v>
                      </c:pt>
                      <c:pt idx="361">
                        <c:v>301</c:v>
                      </c:pt>
                      <c:pt idx="362">
                        <c:v>323</c:v>
                      </c:pt>
                      <c:pt idx="363">
                        <c:v>329</c:v>
                      </c:pt>
                      <c:pt idx="364">
                        <c:v>331</c:v>
                      </c:pt>
                      <c:pt idx="365">
                        <c:v>382</c:v>
                      </c:pt>
                      <c:pt idx="366">
                        <c:v>437</c:v>
                      </c:pt>
                      <c:pt idx="367">
                        <c:v>487</c:v>
                      </c:pt>
                      <c:pt idx="368">
                        <c:v>540</c:v>
                      </c:pt>
                      <c:pt idx="369">
                        <c:v>546</c:v>
                      </c:pt>
                      <c:pt idx="370">
                        <c:v>557</c:v>
                      </c:pt>
                      <c:pt idx="371">
                        <c:v>568</c:v>
                      </c:pt>
                      <c:pt idx="372">
                        <c:v>573</c:v>
                      </c:pt>
                      <c:pt idx="373">
                        <c:v>601</c:v>
                      </c:pt>
                      <c:pt idx="374">
                        <c:v>630</c:v>
                      </c:pt>
                      <c:pt idx="375">
                        <c:v>647</c:v>
                      </c:pt>
                      <c:pt idx="376">
                        <c:v>663</c:v>
                      </c:pt>
                      <c:pt idx="377">
                        <c:v>663</c:v>
                      </c:pt>
                      <c:pt idx="378">
                        <c:v>663</c:v>
                      </c:pt>
                      <c:pt idx="379">
                        <c:v>671</c:v>
                      </c:pt>
                      <c:pt idx="380">
                        <c:v>674</c:v>
                      </c:pt>
                      <c:pt idx="381">
                        <c:v>674</c:v>
                      </c:pt>
                      <c:pt idx="382">
                        <c:v>674</c:v>
                      </c:pt>
                      <c:pt idx="383">
                        <c:v>674</c:v>
                      </c:pt>
                      <c:pt idx="384">
                        <c:v>680</c:v>
                      </c:pt>
                      <c:pt idx="385">
                        <c:v>680</c:v>
                      </c:pt>
                      <c:pt idx="386">
                        <c:v>722</c:v>
                      </c:pt>
                      <c:pt idx="387">
                        <c:v>733</c:v>
                      </c:pt>
                      <c:pt idx="388">
                        <c:v>735</c:v>
                      </c:pt>
                      <c:pt idx="389">
                        <c:v>740</c:v>
                      </c:pt>
                      <c:pt idx="390">
                        <c:v>742</c:v>
                      </c:pt>
                      <c:pt idx="391">
                        <c:v>753</c:v>
                      </c:pt>
                      <c:pt idx="392">
                        <c:v>757</c:v>
                      </c:pt>
                      <c:pt idx="393">
                        <c:v>762</c:v>
                      </c:pt>
                      <c:pt idx="394">
                        <c:v>773</c:v>
                      </c:pt>
                      <c:pt idx="395">
                        <c:v>773</c:v>
                      </c:pt>
                      <c:pt idx="396">
                        <c:v>775</c:v>
                      </c:pt>
                      <c:pt idx="397">
                        <c:v>775</c:v>
                      </c:pt>
                      <c:pt idx="398">
                        <c:v>775</c:v>
                      </c:pt>
                      <c:pt idx="399">
                        <c:v>794</c:v>
                      </c:pt>
                      <c:pt idx="400">
                        <c:v>794</c:v>
                      </c:pt>
                      <c:pt idx="401">
                        <c:v>819</c:v>
                      </c:pt>
                      <c:pt idx="402">
                        <c:v>828</c:v>
                      </c:pt>
                      <c:pt idx="403">
                        <c:v>828</c:v>
                      </c:pt>
                      <c:pt idx="404">
                        <c:v>840</c:v>
                      </c:pt>
                      <c:pt idx="405">
                        <c:v>850</c:v>
                      </c:pt>
                      <c:pt idx="406">
                        <c:v>873</c:v>
                      </c:pt>
                      <c:pt idx="407">
                        <c:v>882</c:v>
                      </c:pt>
                      <c:pt idx="408">
                        <c:v>883</c:v>
                      </c:pt>
                      <c:pt idx="409">
                        <c:v>885</c:v>
                      </c:pt>
                      <c:pt idx="410">
                        <c:v>898</c:v>
                      </c:pt>
                      <c:pt idx="411">
                        <c:v>907</c:v>
                      </c:pt>
                      <c:pt idx="412">
                        <c:v>907</c:v>
                      </c:pt>
                      <c:pt idx="413">
                        <c:v>980.5</c:v>
                      </c:pt>
                      <c:pt idx="414">
                        <c:v>995</c:v>
                      </c:pt>
                      <c:pt idx="415">
                        <c:v>1009</c:v>
                      </c:pt>
                      <c:pt idx="416">
                        <c:v>1009</c:v>
                      </c:pt>
                      <c:pt idx="417">
                        <c:v>1049</c:v>
                      </c:pt>
                      <c:pt idx="418">
                        <c:v>1196</c:v>
                      </c:pt>
                      <c:pt idx="419">
                        <c:v>1274.5</c:v>
                      </c:pt>
                      <c:pt idx="420">
                        <c:v>1278</c:v>
                      </c:pt>
                      <c:pt idx="421">
                        <c:v>1289</c:v>
                      </c:pt>
                      <c:pt idx="422">
                        <c:v>1308</c:v>
                      </c:pt>
                      <c:pt idx="423">
                        <c:v>1370</c:v>
                      </c:pt>
                      <c:pt idx="424">
                        <c:v>1374</c:v>
                      </c:pt>
                      <c:pt idx="425">
                        <c:v>1394</c:v>
                      </c:pt>
                      <c:pt idx="426">
                        <c:v>1409</c:v>
                      </c:pt>
                      <c:pt idx="427">
                        <c:v>1412</c:v>
                      </c:pt>
                      <c:pt idx="428">
                        <c:v>1412</c:v>
                      </c:pt>
                      <c:pt idx="429">
                        <c:v>1425</c:v>
                      </c:pt>
                      <c:pt idx="430">
                        <c:v>1467</c:v>
                      </c:pt>
                      <c:pt idx="431">
                        <c:v>1478</c:v>
                      </c:pt>
                      <c:pt idx="432">
                        <c:v>1480</c:v>
                      </c:pt>
                      <c:pt idx="433">
                        <c:v>1480</c:v>
                      </c:pt>
                      <c:pt idx="434">
                        <c:v>1480</c:v>
                      </c:pt>
                      <c:pt idx="435">
                        <c:v>1489</c:v>
                      </c:pt>
                      <c:pt idx="436">
                        <c:v>1524</c:v>
                      </c:pt>
                      <c:pt idx="437">
                        <c:v>1526</c:v>
                      </c:pt>
                      <c:pt idx="438">
                        <c:v>1533</c:v>
                      </c:pt>
                      <c:pt idx="439">
                        <c:v>1535</c:v>
                      </c:pt>
                      <c:pt idx="440">
                        <c:v>1546</c:v>
                      </c:pt>
                      <c:pt idx="441">
                        <c:v>1546</c:v>
                      </c:pt>
                      <c:pt idx="442">
                        <c:v>1579</c:v>
                      </c:pt>
                      <c:pt idx="443">
                        <c:v>1609</c:v>
                      </c:pt>
                      <c:pt idx="444">
                        <c:v>1621</c:v>
                      </c:pt>
                      <c:pt idx="445">
                        <c:v>1645</c:v>
                      </c:pt>
                      <c:pt idx="446">
                        <c:v>1678</c:v>
                      </c:pt>
                      <c:pt idx="447">
                        <c:v>1682</c:v>
                      </c:pt>
                      <c:pt idx="448">
                        <c:v>1737</c:v>
                      </c:pt>
                      <c:pt idx="449">
                        <c:v>1737</c:v>
                      </c:pt>
                      <c:pt idx="450">
                        <c:v>1737</c:v>
                      </c:pt>
                      <c:pt idx="451">
                        <c:v>1878.5</c:v>
                      </c:pt>
                      <c:pt idx="452">
                        <c:v>1903</c:v>
                      </c:pt>
                      <c:pt idx="453">
                        <c:v>2031</c:v>
                      </c:pt>
                      <c:pt idx="454">
                        <c:v>2040</c:v>
                      </c:pt>
                      <c:pt idx="455">
                        <c:v>2042</c:v>
                      </c:pt>
                      <c:pt idx="456">
                        <c:v>2051</c:v>
                      </c:pt>
                      <c:pt idx="457">
                        <c:v>2053</c:v>
                      </c:pt>
                      <c:pt idx="458">
                        <c:v>2055</c:v>
                      </c:pt>
                      <c:pt idx="459">
                        <c:v>2062</c:v>
                      </c:pt>
                      <c:pt idx="460">
                        <c:v>2073</c:v>
                      </c:pt>
                      <c:pt idx="461">
                        <c:v>2073</c:v>
                      </c:pt>
                      <c:pt idx="462">
                        <c:v>2073</c:v>
                      </c:pt>
                      <c:pt idx="463">
                        <c:v>2073</c:v>
                      </c:pt>
                      <c:pt idx="464">
                        <c:v>2075</c:v>
                      </c:pt>
                      <c:pt idx="465">
                        <c:v>2075</c:v>
                      </c:pt>
                      <c:pt idx="466">
                        <c:v>2075</c:v>
                      </c:pt>
                      <c:pt idx="467">
                        <c:v>2075</c:v>
                      </c:pt>
                      <c:pt idx="468">
                        <c:v>2075</c:v>
                      </c:pt>
                      <c:pt idx="469">
                        <c:v>2075</c:v>
                      </c:pt>
                      <c:pt idx="470">
                        <c:v>2075</c:v>
                      </c:pt>
                      <c:pt idx="471">
                        <c:v>2084</c:v>
                      </c:pt>
                      <c:pt idx="472">
                        <c:v>2103</c:v>
                      </c:pt>
                      <c:pt idx="473">
                        <c:v>2106</c:v>
                      </c:pt>
                      <c:pt idx="474">
                        <c:v>2145</c:v>
                      </c:pt>
                      <c:pt idx="475">
                        <c:v>2150</c:v>
                      </c:pt>
                      <c:pt idx="476">
                        <c:v>2152</c:v>
                      </c:pt>
                      <c:pt idx="477">
                        <c:v>2169</c:v>
                      </c:pt>
                      <c:pt idx="478">
                        <c:v>2196</c:v>
                      </c:pt>
                      <c:pt idx="479">
                        <c:v>2205</c:v>
                      </c:pt>
                      <c:pt idx="480">
                        <c:v>2207</c:v>
                      </c:pt>
                      <c:pt idx="481">
                        <c:v>2207</c:v>
                      </c:pt>
                      <c:pt idx="482">
                        <c:v>2238</c:v>
                      </c:pt>
                      <c:pt idx="483">
                        <c:v>2271</c:v>
                      </c:pt>
                      <c:pt idx="484">
                        <c:v>2273</c:v>
                      </c:pt>
                      <c:pt idx="485">
                        <c:v>2273</c:v>
                      </c:pt>
                      <c:pt idx="486">
                        <c:v>2310</c:v>
                      </c:pt>
                      <c:pt idx="487">
                        <c:v>2396</c:v>
                      </c:pt>
                      <c:pt idx="488">
                        <c:v>2501</c:v>
                      </c:pt>
                      <c:pt idx="489">
                        <c:v>2527</c:v>
                      </c:pt>
                      <c:pt idx="490">
                        <c:v>2578</c:v>
                      </c:pt>
                      <c:pt idx="491">
                        <c:v>2622</c:v>
                      </c:pt>
                      <c:pt idx="492">
                        <c:v>2622</c:v>
                      </c:pt>
                      <c:pt idx="493">
                        <c:v>2633</c:v>
                      </c:pt>
                      <c:pt idx="494">
                        <c:v>2723</c:v>
                      </c:pt>
                      <c:pt idx="495">
                        <c:v>2723</c:v>
                      </c:pt>
                      <c:pt idx="496">
                        <c:v>2723</c:v>
                      </c:pt>
                      <c:pt idx="497">
                        <c:v>2723</c:v>
                      </c:pt>
                      <c:pt idx="498">
                        <c:v>2723</c:v>
                      </c:pt>
                      <c:pt idx="499">
                        <c:v>2723</c:v>
                      </c:pt>
                      <c:pt idx="500">
                        <c:v>2723</c:v>
                      </c:pt>
                      <c:pt idx="501">
                        <c:v>2723</c:v>
                      </c:pt>
                      <c:pt idx="502">
                        <c:v>2731</c:v>
                      </c:pt>
                      <c:pt idx="503">
                        <c:v>2751</c:v>
                      </c:pt>
                      <c:pt idx="504">
                        <c:v>2762</c:v>
                      </c:pt>
                      <c:pt idx="505">
                        <c:v>2762</c:v>
                      </c:pt>
                      <c:pt idx="506">
                        <c:v>2764</c:v>
                      </c:pt>
                      <c:pt idx="507">
                        <c:v>2767</c:v>
                      </c:pt>
                      <c:pt idx="508">
                        <c:v>2767</c:v>
                      </c:pt>
                      <c:pt idx="509">
                        <c:v>2769</c:v>
                      </c:pt>
                      <c:pt idx="510">
                        <c:v>2811</c:v>
                      </c:pt>
                      <c:pt idx="511">
                        <c:v>2826</c:v>
                      </c:pt>
                      <c:pt idx="512">
                        <c:v>2844</c:v>
                      </c:pt>
                      <c:pt idx="513">
                        <c:v>2888</c:v>
                      </c:pt>
                      <c:pt idx="514">
                        <c:v>2901</c:v>
                      </c:pt>
                      <c:pt idx="515">
                        <c:v>2923</c:v>
                      </c:pt>
                      <c:pt idx="516">
                        <c:v>2940</c:v>
                      </c:pt>
                      <c:pt idx="517">
                        <c:v>2942</c:v>
                      </c:pt>
                      <c:pt idx="518">
                        <c:v>2969</c:v>
                      </c:pt>
                      <c:pt idx="519">
                        <c:v>2975</c:v>
                      </c:pt>
                      <c:pt idx="520">
                        <c:v>2991</c:v>
                      </c:pt>
                      <c:pt idx="521">
                        <c:v>2997</c:v>
                      </c:pt>
                      <c:pt idx="522">
                        <c:v>3043</c:v>
                      </c:pt>
                      <c:pt idx="523">
                        <c:v>3044</c:v>
                      </c:pt>
                      <c:pt idx="524">
                        <c:v>3050</c:v>
                      </c:pt>
                      <c:pt idx="525">
                        <c:v>3052</c:v>
                      </c:pt>
                      <c:pt idx="526">
                        <c:v>3221</c:v>
                      </c:pt>
                      <c:pt idx="527">
                        <c:v>3239</c:v>
                      </c:pt>
                      <c:pt idx="528">
                        <c:v>3282</c:v>
                      </c:pt>
                      <c:pt idx="529">
                        <c:v>3315</c:v>
                      </c:pt>
                      <c:pt idx="530">
                        <c:v>3335</c:v>
                      </c:pt>
                      <c:pt idx="531">
                        <c:v>3399</c:v>
                      </c:pt>
                      <c:pt idx="532">
                        <c:v>3419</c:v>
                      </c:pt>
                      <c:pt idx="533">
                        <c:v>3419</c:v>
                      </c:pt>
                      <c:pt idx="534">
                        <c:v>3419</c:v>
                      </c:pt>
                      <c:pt idx="535">
                        <c:v>3419</c:v>
                      </c:pt>
                      <c:pt idx="536">
                        <c:v>3430</c:v>
                      </c:pt>
                      <c:pt idx="537">
                        <c:v>3430</c:v>
                      </c:pt>
                      <c:pt idx="538">
                        <c:v>3430</c:v>
                      </c:pt>
                      <c:pt idx="539">
                        <c:v>3430</c:v>
                      </c:pt>
                      <c:pt idx="540">
                        <c:v>3441</c:v>
                      </c:pt>
                      <c:pt idx="541">
                        <c:v>3470.5</c:v>
                      </c:pt>
                      <c:pt idx="542">
                        <c:v>3470.5</c:v>
                      </c:pt>
                      <c:pt idx="543">
                        <c:v>3470.5</c:v>
                      </c:pt>
                      <c:pt idx="544">
                        <c:v>3472.5</c:v>
                      </c:pt>
                      <c:pt idx="545">
                        <c:v>3472.5</c:v>
                      </c:pt>
                      <c:pt idx="546">
                        <c:v>3474</c:v>
                      </c:pt>
                      <c:pt idx="547">
                        <c:v>3474</c:v>
                      </c:pt>
                      <c:pt idx="548">
                        <c:v>3474</c:v>
                      </c:pt>
                      <c:pt idx="549">
                        <c:v>3474</c:v>
                      </c:pt>
                      <c:pt idx="550">
                        <c:v>3474</c:v>
                      </c:pt>
                      <c:pt idx="551">
                        <c:v>3474</c:v>
                      </c:pt>
                      <c:pt idx="552">
                        <c:v>3474</c:v>
                      </c:pt>
                      <c:pt idx="553">
                        <c:v>3476</c:v>
                      </c:pt>
                      <c:pt idx="554">
                        <c:v>3479.5</c:v>
                      </c:pt>
                      <c:pt idx="555">
                        <c:v>3483</c:v>
                      </c:pt>
                      <c:pt idx="556">
                        <c:v>3483</c:v>
                      </c:pt>
                      <c:pt idx="557">
                        <c:v>3505</c:v>
                      </c:pt>
                      <c:pt idx="558">
                        <c:v>3518</c:v>
                      </c:pt>
                      <c:pt idx="559">
                        <c:v>3529</c:v>
                      </c:pt>
                      <c:pt idx="560">
                        <c:v>3573</c:v>
                      </c:pt>
                      <c:pt idx="561">
                        <c:v>3575</c:v>
                      </c:pt>
                      <c:pt idx="562">
                        <c:v>3617</c:v>
                      </c:pt>
                      <c:pt idx="563">
                        <c:v>3619</c:v>
                      </c:pt>
                      <c:pt idx="564">
                        <c:v>3650</c:v>
                      </c:pt>
                      <c:pt idx="565">
                        <c:v>3753</c:v>
                      </c:pt>
                      <c:pt idx="566">
                        <c:v>3753</c:v>
                      </c:pt>
                      <c:pt idx="567">
                        <c:v>3799</c:v>
                      </c:pt>
                      <c:pt idx="568">
                        <c:v>3869</c:v>
                      </c:pt>
                      <c:pt idx="569">
                        <c:v>3880</c:v>
                      </c:pt>
                      <c:pt idx="570">
                        <c:v>3884</c:v>
                      </c:pt>
                      <c:pt idx="571">
                        <c:v>3917</c:v>
                      </c:pt>
                      <c:pt idx="572">
                        <c:v>3963</c:v>
                      </c:pt>
                      <c:pt idx="573">
                        <c:v>4011</c:v>
                      </c:pt>
                      <c:pt idx="574">
                        <c:v>4022</c:v>
                      </c:pt>
                      <c:pt idx="575">
                        <c:v>4042</c:v>
                      </c:pt>
                      <c:pt idx="576">
                        <c:v>4080</c:v>
                      </c:pt>
                      <c:pt idx="577">
                        <c:v>4080</c:v>
                      </c:pt>
                      <c:pt idx="578">
                        <c:v>4080</c:v>
                      </c:pt>
                      <c:pt idx="579">
                        <c:v>4082</c:v>
                      </c:pt>
                      <c:pt idx="580">
                        <c:v>4082</c:v>
                      </c:pt>
                      <c:pt idx="581">
                        <c:v>4082</c:v>
                      </c:pt>
                      <c:pt idx="582">
                        <c:v>4082</c:v>
                      </c:pt>
                      <c:pt idx="583">
                        <c:v>4091</c:v>
                      </c:pt>
                      <c:pt idx="584">
                        <c:v>4091</c:v>
                      </c:pt>
                      <c:pt idx="585">
                        <c:v>4091</c:v>
                      </c:pt>
                      <c:pt idx="586">
                        <c:v>4091</c:v>
                      </c:pt>
                      <c:pt idx="587">
                        <c:v>4091</c:v>
                      </c:pt>
                      <c:pt idx="588">
                        <c:v>4091</c:v>
                      </c:pt>
                      <c:pt idx="589">
                        <c:v>4091</c:v>
                      </c:pt>
                      <c:pt idx="590">
                        <c:v>4091</c:v>
                      </c:pt>
                      <c:pt idx="591">
                        <c:v>4091</c:v>
                      </c:pt>
                      <c:pt idx="592">
                        <c:v>4091</c:v>
                      </c:pt>
                      <c:pt idx="593">
                        <c:v>4091</c:v>
                      </c:pt>
                      <c:pt idx="594">
                        <c:v>4091</c:v>
                      </c:pt>
                      <c:pt idx="595">
                        <c:v>4091</c:v>
                      </c:pt>
                      <c:pt idx="596">
                        <c:v>4091</c:v>
                      </c:pt>
                      <c:pt idx="597">
                        <c:v>4091</c:v>
                      </c:pt>
                      <c:pt idx="598">
                        <c:v>4091</c:v>
                      </c:pt>
                      <c:pt idx="599">
                        <c:v>4091</c:v>
                      </c:pt>
                      <c:pt idx="600">
                        <c:v>4091</c:v>
                      </c:pt>
                      <c:pt idx="601">
                        <c:v>4119</c:v>
                      </c:pt>
                      <c:pt idx="602">
                        <c:v>4134</c:v>
                      </c:pt>
                      <c:pt idx="603">
                        <c:v>4137</c:v>
                      </c:pt>
                      <c:pt idx="604">
                        <c:v>4137</c:v>
                      </c:pt>
                      <c:pt idx="605">
                        <c:v>4146</c:v>
                      </c:pt>
                      <c:pt idx="606">
                        <c:v>4147</c:v>
                      </c:pt>
                      <c:pt idx="607">
                        <c:v>4198</c:v>
                      </c:pt>
                      <c:pt idx="608">
                        <c:v>4198</c:v>
                      </c:pt>
                      <c:pt idx="609">
                        <c:v>4267</c:v>
                      </c:pt>
                      <c:pt idx="610">
                        <c:v>4280</c:v>
                      </c:pt>
                      <c:pt idx="611">
                        <c:v>4398</c:v>
                      </c:pt>
                      <c:pt idx="612">
                        <c:v>4459</c:v>
                      </c:pt>
                      <c:pt idx="613">
                        <c:v>4624</c:v>
                      </c:pt>
                      <c:pt idx="614">
                        <c:v>4629</c:v>
                      </c:pt>
                      <c:pt idx="615">
                        <c:v>4708</c:v>
                      </c:pt>
                      <c:pt idx="616">
                        <c:v>4774</c:v>
                      </c:pt>
                      <c:pt idx="617">
                        <c:v>4774</c:v>
                      </c:pt>
                      <c:pt idx="618">
                        <c:v>4774</c:v>
                      </c:pt>
                      <c:pt idx="619">
                        <c:v>4774</c:v>
                      </c:pt>
                      <c:pt idx="620">
                        <c:v>4774</c:v>
                      </c:pt>
                      <c:pt idx="621">
                        <c:v>4774</c:v>
                      </c:pt>
                      <c:pt idx="622">
                        <c:v>4774</c:v>
                      </c:pt>
                      <c:pt idx="623">
                        <c:v>4785</c:v>
                      </c:pt>
                      <c:pt idx="624">
                        <c:v>4787</c:v>
                      </c:pt>
                      <c:pt idx="625">
                        <c:v>4787</c:v>
                      </c:pt>
                      <c:pt idx="626">
                        <c:v>4787</c:v>
                      </c:pt>
                      <c:pt idx="627">
                        <c:v>4787</c:v>
                      </c:pt>
                      <c:pt idx="628">
                        <c:v>4787</c:v>
                      </c:pt>
                      <c:pt idx="629">
                        <c:v>4798</c:v>
                      </c:pt>
                      <c:pt idx="630">
                        <c:v>4798</c:v>
                      </c:pt>
                      <c:pt idx="631">
                        <c:v>4798</c:v>
                      </c:pt>
                      <c:pt idx="632">
                        <c:v>4798</c:v>
                      </c:pt>
                      <c:pt idx="633">
                        <c:v>4807</c:v>
                      </c:pt>
                      <c:pt idx="634">
                        <c:v>4813</c:v>
                      </c:pt>
                      <c:pt idx="635">
                        <c:v>4829</c:v>
                      </c:pt>
                      <c:pt idx="636">
                        <c:v>4829</c:v>
                      </c:pt>
                      <c:pt idx="637">
                        <c:v>4829</c:v>
                      </c:pt>
                      <c:pt idx="638">
                        <c:v>4829</c:v>
                      </c:pt>
                      <c:pt idx="639">
                        <c:v>4840</c:v>
                      </c:pt>
                      <c:pt idx="640">
                        <c:v>4842</c:v>
                      </c:pt>
                      <c:pt idx="641">
                        <c:v>4930</c:v>
                      </c:pt>
                      <c:pt idx="642">
                        <c:v>4939</c:v>
                      </c:pt>
                      <c:pt idx="643">
                        <c:v>4941</c:v>
                      </c:pt>
                      <c:pt idx="644">
                        <c:v>5130</c:v>
                      </c:pt>
                      <c:pt idx="645">
                        <c:v>5165</c:v>
                      </c:pt>
                      <c:pt idx="646">
                        <c:v>5230</c:v>
                      </c:pt>
                      <c:pt idx="647">
                        <c:v>5263</c:v>
                      </c:pt>
                      <c:pt idx="648">
                        <c:v>5279</c:v>
                      </c:pt>
                      <c:pt idx="649">
                        <c:v>5290</c:v>
                      </c:pt>
                      <c:pt idx="650">
                        <c:v>5312</c:v>
                      </c:pt>
                      <c:pt idx="651">
                        <c:v>5318</c:v>
                      </c:pt>
                      <c:pt idx="652">
                        <c:v>5325</c:v>
                      </c:pt>
                      <c:pt idx="653">
                        <c:v>5325</c:v>
                      </c:pt>
                      <c:pt idx="654">
                        <c:v>5375</c:v>
                      </c:pt>
                      <c:pt idx="655">
                        <c:v>5390</c:v>
                      </c:pt>
                      <c:pt idx="656">
                        <c:v>5448</c:v>
                      </c:pt>
                      <c:pt idx="657">
                        <c:v>5448</c:v>
                      </c:pt>
                      <c:pt idx="658">
                        <c:v>5448</c:v>
                      </c:pt>
                      <c:pt idx="659">
                        <c:v>5448</c:v>
                      </c:pt>
                      <c:pt idx="660">
                        <c:v>5448</c:v>
                      </c:pt>
                      <c:pt idx="661">
                        <c:v>5448</c:v>
                      </c:pt>
                      <c:pt idx="662">
                        <c:v>5459</c:v>
                      </c:pt>
                      <c:pt idx="663">
                        <c:v>5459</c:v>
                      </c:pt>
                      <c:pt idx="664">
                        <c:v>5461</c:v>
                      </c:pt>
                      <c:pt idx="665">
                        <c:v>5468</c:v>
                      </c:pt>
                      <c:pt idx="666">
                        <c:v>5468</c:v>
                      </c:pt>
                      <c:pt idx="667">
                        <c:v>5470</c:v>
                      </c:pt>
                      <c:pt idx="668">
                        <c:v>5474</c:v>
                      </c:pt>
                      <c:pt idx="669">
                        <c:v>5479</c:v>
                      </c:pt>
                      <c:pt idx="670">
                        <c:v>5481</c:v>
                      </c:pt>
                      <c:pt idx="671">
                        <c:v>5481</c:v>
                      </c:pt>
                      <c:pt idx="672">
                        <c:v>5483</c:v>
                      </c:pt>
                      <c:pt idx="673">
                        <c:v>5490</c:v>
                      </c:pt>
                      <c:pt idx="674">
                        <c:v>5496</c:v>
                      </c:pt>
                      <c:pt idx="675">
                        <c:v>5496</c:v>
                      </c:pt>
                      <c:pt idx="676">
                        <c:v>5497.5</c:v>
                      </c:pt>
                      <c:pt idx="677">
                        <c:v>5498</c:v>
                      </c:pt>
                      <c:pt idx="678">
                        <c:v>5503</c:v>
                      </c:pt>
                      <c:pt idx="679">
                        <c:v>5503</c:v>
                      </c:pt>
                      <c:pt idx="680">
                        <c:v>5505</c:v>
                      </c:pt>
                      <c:pt idx="681">
                        <c:v>5505</c:v>
                      </c:pt>
                      <c:pt idx="682">
                        <c:v>5506.5</c:v>
                      </c:pt>
                      <c:pt idx="683">
                        <c:v>5506.5</c:v>
                      </c:pt>
                      <c:pt idx="684">
                        <c:v>5512</c:v>
                      </c:pt>
                      <c:pt idx="685">
                        <c:v>5525</c:v>
                      </c:pt>
                      <c:pt idx="686">
                        <c:v>5528.5</c:v>
                      </c:pt>
                      <c:pt idx="687">
                        <c:v>5530.5</c:v>
                      </c:pt>
                      <c:pt idx="688">
                        <c:v>5536</c:v>
                      </c:pt>
                      <c:pt idx="689">
                        <c:v>5560</c:v>
                      </c:pt>
                      <c:pt idx="690">
                        <c:v>5648</c:v>
                      </c:pt>
                      <c:pt idx="691">
                        <c:v>5650</c:v>
                      </c:pt>
                      <c:pt idx="692">
                        <c:v>5760</c:v>
                      </c:pt>
                      <c:pt idx="693">
                        <c:v>6091</c:v>
                      </c:pt>
                      <c:pt idx="694">
                        <c:v>6091</c:v>
                      </c:pt>
                      <c:pt idx="695">
                        <c:v>6131</c:v>
                      </c:pt>
                      <c:pt idx="696">
                        <c:v>6151</c:v>
                      </c:pt>
                      <c:pt idx="697">
                        <c:v>6151</c:v>
                      </c:pt>
                      <c:pt idx="698">
                        <c:v>6153</c:v>
                      </c:pt>
                      <c:pt idx="699">
                        <c:v>6153</c:v>
                      </c:pt>
                      <c:pt idx="700">
                        <c:v>6156.5</c:v>
                      </c:pt>
                      <c:pt idx="701">
                        <c:v>6156.5</c:v>
                      </c:pt>
                      <c:pt idx="702">
                        <c:v>6241</c:v>
                      </c:pt>
                      <c:pt idx="703">
                        <c:v>6241</c:v>
                      </c:pt>
                      <c:pt idx="704">
                        <c:v>6241</c:v>
                      </c:pt>
                      <c:pt idx="705">
                        <c:v>6241</c:v>
                      </c:pt>
                      <c:pt idx="706">
                        <c:v>6291</c:v>
                      </c:pt>
                      <c:pt idx="707">
                        <c:v>6302</c:v>
                      </c:pt>
                      <c:pt idx="708">
                        <c:v>6361</c:v>
                      </c:pt>
                      <c:pt idx="709">
                        <c:v>6454</c:v>
                      </c:pt>
                      <c:pt idx="710">
                        <c:v>6476</c:v>
                      </c:pt>
                      <c:pt idx="711">
                        <c:v>6577</c:v>
                      </c:pt>
                      <c:pt idx="712">
                        <c:v>6577</c:v>
                      </c:pt>
                      <c:pt idx="713">
                        <c:v>6590</c:v>
                      </c:pt>
                      <c:pt idx="714">
                        <c:v>6612</c:v>
                      </c:pt>
                      <c:pt idx="715">
                        <c:v>6640</c:v>
                      </c:pt>
                      <c:pt idx="716">
                        <c:v>6656</c:v>
                      </c:pt>
                      <c:pt idx="717">
                        <c:v>6680</c:v>
                      </c:pt>
                      <c:pt idx="718">
                        <c:v>6724</c:v>
                      </c:pt>
                      <c:pt idx="719">
                        <c:v>6732</c:v>
                      </c:pt>
                      <c:pt idx="720">
                        <c:v>6741</c:v>
                      </c:pt>
                      <c:pt idx="721">
                        <c:v>6790</c:v>
                      </c:pt>
                      <c:pt idx="722">
                        <c:v>6790</c:v>
                      </c:pt>
                      <c:pt idx="723">
                        <c:v>6792</c:v>
                      </c:pt>
                      <c:pt idx="724">
                        <c:v>6792</c:v>
                      </c:pt>
                      <c:pt idx="725">
                        <c:v>6792</c:v>
                      </c:pt>
                      <c:pt idx="726">
                        <c:v>6792</c:v>
                      </c:pt>
                      <c:pt idx="727">
                        <c:v>6792</c:v>
                      </c:pt>
                      <c:pt idx="728">
                        <c:v>6792</c:v>
                      </c:pt>
                      <c:pt idx="729">
                        <c:v>6792</c:v>
                      </c:pt>
                      <c:pt idx="730">
                        <c:v>6792</c:v>
                      </c:pt>
                      <c:pt idx="731">
                        <c:v>6792</c:v>
                      </c:pt>
                      <c:pt idx="732">
                        <c:v>6792</c:v>
                      </c:pt>
                      <c:pt idx="733">
                        <c:v>6792</c:v>
                      </c:pt>
                      <c:pt idx="734">
                        <c:v>6792</c:v>
                      </c:pt>
                      <c:pt idx="735">
                        <c:v>6792</c:v>
                      </c:pt>
                      <c:pt idx="736">
                        <c:v>6792</c:v>
                      </c:pt>
                      <c:pt idx="737">
                        <c:v>6792</c:v>
                      </c:pt>
                      <c:pt idx="738">
                        <c:v>6794</c:v>
                      </c:pt>
                      <c:pt idx="739">
                        <c:v>6794</c:v>
                      </c:pt>
                      <c:pt idx="740">
                        <c:v>6794</c:v>
                      </c:pt>
                      <c:pt idx="741">
                        <c:v>6794</c:v>
                      </c:pt>
                      <c:pt idx="742">
                        <c:v>6794</c:v>
                      </c:pt>
                      <c:pt idx="743">
                        <c:v>6794</c:v>
                      </c:pt>
                      <c:pt idx="744">
                        <c:v>6794</c:v>
                      </c:pt>
                      <c:pt idx="745">
                        <c:v>6853</c:v>
                      </c:pt>
                      <c:pt idx="746">
                        <c:v>6858</c:v>
                      </c:pt>
                      <c:pt idx="747">
                        <c:v>6858</c:v>
                      </c:pt>
                      <c:pt idx="748">
                        <c:v>6858</c:v>
                      </c:pt>
                      <c:pt idx="749">
                        <c:v>6858</c:v>
                      </c:pt>
                      <c:pt idx="750">
                        <c:v>6875</c:v>
                      </c:pt>
                      <c:pt idx="751">
                        <c:v>6888</c:v>
                      </c:pt>
                      <c:pt idx="752">
                        <c:v>6913</c:v>
                      </c:pt>
                      <c:pt idx="753">
                        <c:v>6943</c:v>
                      </c:pt>
                      <c:pt idx="754">
                        <c:v>7013</c:v>
                      </c:pt>
                      <c:pt idx="755">
                        <c:v>7062</c:v>
                      </c:pt>
                      <c:pt idx="756">
                        <c:v>7121</c:v>
                      </c:pt>
                      <c:pt idx="757">
                        <c:v>7150</c:v>
                      </c:pt>
                      <c:pt idx="758">
                        <c:v>7154</c:v>
                      </c:pt>
                      <c:pt idx="759">
                        <c:v>7222</c:v>
                      </c:pt>
                      <c:pt idx="760">
                        <c:v>7270</c:v>
                      </c:pt>
                      <c:pt idx="761">
                        <c:v>7384</c:v>
                      </c:pt>
                      <c:pt idx="762">
                        <c:v>7385</c:v>
                      </c:pt>
                      <c:pt idx="763">
                        <c:v>7385</c:v>
                      </c:pt>
                      <c:pt idx="764">
                        <c:v>7431</c:v>
                      </c:pt>
                      <c:pt idx="765">
                        <c:v>7440</c:v>
                      </c:pt>
                      <c:pt idx="766">
                        <c:v>7440</c:v>
                      </c:pt>
                      <c:pt idx="767">
                        <c:v>7440</c:v>
                      </c:pt>
                      <c:pt idx="768">
                        <c:v>7440</c:v>
                      </c:pt>
                      <c:pt idx="769">
                        <c:v>7440</c:v>
                      </c:pt>
                      <c:pt idx="770">
                        <c:v>7442</c:v>
                      </c:pt>
                      <c:pt idx="771">
                        <c:v>7442</c:v>
                      </c:pt>
                      <c:pt idx="772">
                        <c:v>7442</c:v>
                      </c:pt>
                      <c:pt idx="773">
                        <c:v>7442</c:v>
                      </c:pt>
                      <c:pt idx="774">
                        <c:v>7464</c:v>
                      </c:pt>
                      <c:pt idx="775">
                        <c:v>7464</c:v>
                      </c:pt>
                      <c:pt idx="776">
                        <c:v>7488</c:v>
                      </c:pt>
                      <c:pt idx="777">
                        <c:v>7501</c:v>
                      </c:pt>
                      <c:pt idx="778">
                        <c:v>7602</c:v>
                      </c:pt>
                      <c:pt idx="779">
                        <c:v>7643</c:v>
                      </c:pt>
                      <c:pt idx="780">
                        <c:v>7648</c:v>
                      </c:pt>
                      <c:pt idx="781">
                        <c:v>7828</c:v>
                      </c:pt>
                      <c:pt idx="782">
                        <c:v>8011</c:v>
                      </c:pt>
                      <c:pt idx="783">
                        <c:v>8022</c:v>
                      </c:pt>
                      <c:pt idx="784">
                        <c:v>8090</c:v>
                      </c:pt>
                      <c:pt idx="785">
                        <c:v>8092</c:v>
                      </c:pt>
                      <c:pt idx="786">
                        <c:v>8147</c:v>
                      </c:pt>
                      <c:pt idx="787">
                        <c:v>8164</c:v>
                      </c:pt>
                      <c:pt idx="788">
                        <c:v>8189</c:v>
                      </c:pt>
                      <c:pt idx="789">
                        <c:v>8208</c:v>
                      </c:pt>
                      <c:pt idx="790">
                        <c:v>8470</c:v>
                      </c:pt>
                      <c:pt idx="791">
                        <c:v>8493</c:v>
                      </c:pt>
                      <c:pt idx="792">
                        <c:v>8685</c:v>
                      </c:pt>
                      <c:pt idx="793">
                        <c:v>8748</c:v>
                      </c:pt>
                      <c:pt idx="794">
                        <c:v>8762</c:v>
                      </c:pt>
                      <c:pt idx="795">
                        <c:v>8792</c:v>
                      </c:pt>
                      <c:pt idx="796">
                        <c:v>8795</c:v>
                      </c:pt>
                      <c:pt idx="797">
                        <c:v>8795</c:v>
                      </c:pt>
                      <c:pt idx="798">
                        <c:v>8795</c:v>
                      </c:pt>
                      <c:pt idx="799">
                        <c:v>8797</c:v>
                      </c:pt>
                      <c:pt idx="800">
                        <c:v>8797</c:v>
                      </c:pt>
                      <c:pt idx="801">
                        <c:v>8805</c:v>
                      </c:pt>
                      <c:pt idx="802">
                        <c:v>8808</c:v>
                      </c:pt>
                      <c:pt idx="803">
                        <c:v>8808</c:v>
                      </c:pt>
                      <c:pt idx="804">
                        <c:v>8808</c:v>
                      </c:pt>
                      <c:pt idx="805">
                        <c:v>8808</c:v>
                      </c:pt>
                      <c:pt idx="806">
                        <c:v>8808</c:v>
                      </c:pt>
                      <c:pt idx="807">
                        <c:v>8808</c:v>
                      </c:pt>
                      <c:pt idx="808">
                        <c:v>8808</c:v>
                      </c:pt>
                      <c:pt idx="809">
                        <c:v>8808</c:v>
                      </c:pt>
                      <c:pt idx="810">
                        <c:v>8808</c:v>
                      </c:pt>
                      <c:pt idx="811">
                        <c:v>8810</c:v>
                      </c:pt>
                      <c:pt idx="812">
                        <c:v>8836</c:v>
                      </c:pt>
                      <c:pt idx="813">
                        <c:v>8847</c:v>
                      </c:pt>
                      <c:pt idx="814">
                        <c:v>8902</c:v>
                      </c:pt>
                      <c:pt idx="815">
                        <c:v>8913</c:v>
                      </c:pt>
                      <c:pt idx="816">
                        <c:v>8913</c:v>
                      </c:pt>
                      <c:pt idx="817">
                        <c:v>8935</c:v>
                      </c:pt>
                      <c:pt idx="818">
                        <c:v>8942</c:v>
                      </c:pt>
                      <c:pt idx="819">
                        <c:v>8953</c:v>
                      </c:pt>
                      <c:pt idx="820">
                        <c:v>8953</c:v>
                      </c:pt>
                      <c:pt idx="821">
                        <c:v>8970</c:v>
                      </c:pt>
                      <c:pt idx="822">
                        <c:v>9107</c:v>
                      </c:pt>
                      <c:pt idx="823">
                        <c:v>9109</c:v>
                      </c:pt>
                      <c:pt idx="824">
                        <c:v>9120</c:v>
                      </c:pt>
                      <c:pt idx="825">
                        <c:v>9144</c:v>
                      </c:pt>
                      <c:pt idx="826">
                        <c:v>9148</c:v>
                      </c:pt>
                      <c:pt idx="827">
                        <c:v>9214</c:v>
                      </c:pt>
                      <c:pt idx="828">
                        <c:v>9291</c:v>
                      </c:pt>
                      <c:pt idx="829">
                        <c:v>9354</c:v>
                      </c:pt>
                      <c:pt idx="830">
                        <c:v>9403</c:v>
                      </c:pt>
                      <c:pt idx="831">
                        <c:v>9435</c:v>
                      </c:pt>
                      <c:pt idx="832">
                        <c:v>9435</c:v>
                      </c:pt>
                      <c:pt idx="833">
                        <c:v>9435</c:v>
                      </c:pt>
                      <c:pt idx="834">
                        <c:v>9447</c:v>
                      </c:pt>
                      <c:pt idx="835">
                        <c:v>9458</c:v>
                      </c:pt>
                      <c:pt idx="836">
                        <c:v>9464</c:v>
                      </c:pt>
                      <c:pt idx="837">
                        <c:v>9469</c:v>
                      </c:pt>
                      <c:pt idx="838">
                        <c:v>9480</c:v>
                      </c:pt>
                      <c:pt idx="839">
                        <c:v>9491</c:v>
                      </c:pt>
                      <c:pt idx="840">
                        <c:v>9541</c:v>
                      </c:pt>
                      <c:pt idx="841">
                        <c:v>9601</c:v>
                      </c:pt>
                      <c:pt idx="842">
                        <c:v>9656</c:v>
                      </c:pt>
                      <c:pt idx="843">
                        <c:v>9669</c:v>
                      </c:pt>
                      <c:pt idx="844">
                        <c:v>9691</c:v>
                      </c:pt>
                      <c:pt idx="845">
                        <c:v>9732</c:v>
                      </c:pt>
                      <c:pt idx="846">
                        <c:v>9798</c:v>
                      </c:pt>
                      <c:pt idx="847">
                        <c:v>9820</c:v>
                      </c:pt>
                      <c:pt idx="848">
                        <c:v>9825</c:v>
                      </c:pt>
                      <c:pt idx="849">
                        <c:v>10050</c:v>
                      </c:pt>
                      <c:pt idx="850">
                        <c:v>10050</c:v>
                      </c:pt>
                      <c:pt idx="851">
                        <c:v>10050</c:v>
                      </c:pt>
                      <c:pt idx="852">
                        <c:v>10097</c:v>
                      </c:pt>
                      <c:pt idx="853">
                        <c:v>10097</c:v>
                      </c:pt>
                      <c:pt idx="854">
                        <c:v>10110</c:v>
                      </c:pt>
                      <c:pt idx="855">
                        <c:v>10110</c:v>
                      </c:pt>
                      <c:pt idx="856">
                        <c:v>10110</c:v>
                      </c:pt>
                      <c:pt idx="857">
                        <c:v>10110</c:v>
                      </c:pt>
                      <c:pt idx="858">
                        <c:v>10110</c:v>
                      </c:pt>
                      <c:pt idx="859">
                        <c:v>10110</c:v>
                      </c:pt>
                      <c:pt idx="860">
                        <c:v>10119</c:v>
                      </c:pt>
                      <c:pt idx="861">
                        <c:v>10141</c:v>
                      </c:pt>
                      <c:pt idx="862">
                        <c:v>10141</c:v>
                      </c:pt>
                      <c:pt idx="863">
                        <c:v>10141</c:v>
                      </c:pt>
                      <c:pt idx="864">
                        <c:v>10141</c:v>
                      </c:pt>
                      <c:pt idx="865">
                        <c:v>10141</c:v>
                      </c:pt>
                      <c:pt idx="866">
                        <c:v>10141</c:v>
                      </c:pt>
                      <c:pt idx="867">
                        <c:v>10149</c:v>
                      </c:pt>
                      <c:pt idx="868">
                        <c:v>10149</c:v>
                      </c:pt>
                      <c:pt idx="869">
                        <c:v>10149</c:v>
                      </c:pt>
                      <c:pt idx="870">
                        <c:v>10165</c:v>
                      </c:pt>
                      <c:pt idx="871">
                        <c:v>10224</c:v>
                      </c:pt>
                      <c:pt idx="872">
                        <c:v>10308</c:v>
                      </c:pt>
                      <c:pt idx="873">
                        <c:v>10407</c:v>
                      </c:pt>
                      <c:pt idx="874">
                        <c:v>10407</c:v>
                      </c:pt>
                      <c:pt idx="875">
                        <c:v>10459</c:v>
                      </c:pt>
                      <c:pt idx="876">
                        <c:v>10472</c:v>
                      </c:pt>
                      <c:pt idx="877">
                        <c:v>10685</c:v>
                      </c:pt>
                      <c:pt idx="878">
                        <c:v>10689</c:v>
                      </c:pt>
                      <c:pt idx="879">
                        <c:v>10703</c:v>
                      </c:pt>
                      <c:pt idx="880">
                        <c:v>10703</c:v>
                      </c:pt>
                      <c:pt idx="881">
                        <c:v>10703</c:v>
                      </c:pt>
                      <c:pt idx="882">
                        <c:v>10707</c:v>
                      </c:pt>
                      <c:pt idx="883">
                        <c:v>10747</c:v>
                      </c:pt>
                      <c:pt idx="884">
                        <c:v>10747</c:v>
                      </c:pt>
                      <c:pt idx="885">
                        <c:v>10758</c:v>
                      </c:pt>
                      <c:pt idx="886">
                        <c:v>10771</c:v>
                      </c:pt>
                      <c:pt idx="887">
                        <c:v>10802</c:v>
                      </c:pt>
                      <c:pt idx="888">
                        <c:v>10804</c:v>
                      </c:pt>
                      <c:pt idx="889">
                        <c:v>10813</c:v>
                      </c:pt>
                      <c:pt idx="890">
                        <c:v>10813</c:v>
                      </c:pt>
                      <c:pt idx="891">
                        <c:v>10813</c:v>
                      </c:pt>
                      <c:pt idx="892">
                        <c:v>10813</c:v>
                      </c:pt>
                      <c:pt idx="893">
                        <c:v>10813</c:v>
                      </c:pt>
                      <c:pt idx="894">
                        <c:v>10813</c:v>
                      </c:pt>
                      <c:pt idx="895">
                        <c:v>10824</c:v>
                      </c:pt>
                      <c:pt idx="896">
                        <c:v>10824</c:v>
                      </c:pt>
                      <c:pt idx="897">
                        <c:v>10835</c:v>
                      </c:pt>
                      <c:pt idx="898">
                        <c:v>10835</c:v>
                      </c:pt>
                      <c:pt idx="899">
                        <c:v>10859</c:v>
                      </c:pt>
                      <c:pt idx="900">
                        <c:v>10868</c:v>
                      </c:pt>
                      <c:pt idx="901">
                        <c:v>10868</c:v>
                      </c:pt>
                      <c:pt idx="902">
                        <c:v>10868</c:v>
                      </c:pt>
                      <c:pt idx="903">
                        <c:v>10868</c:v>
                      </c:pt>
                      <c:pt idx="904">
                        <c:v>10873.5</c:v>
                      </c:pt>
                      <c:pt idx="905">
                        <c:v>10873.5</c:v>
                      </c:pt>
                      <c:pt idx="906">
                        <c:v>10877.5</c:v>
                      </c:pt>
                      <c:pt idx="907">
                        <c:v>10886.5</c:v>
                      </c:pt>
                      <c:pt idx="908">
                        <c:v>10886.5</c:v>
                      </c:pt>
                      <c:pt idx="909">
                        <c:v>10903</c:v>
                      </c:pt>
                      <c:pt idx="910">
                        <c:v>10905</c:v>
                      </c:pt>
                      <c:pt idx="911">
                        <c:v>10905</c:v>
                      </c:pt>
                      <c:pt idx="912">
                        <c:v>10947</c:v>
                      </c:pt>
                      <c:pt idx="913">
                        <c:v>10947</c:v>
                      </c:pt>
                      <c:pt idx="914">
                        <c:v>10947</c:v>
                      </c:pt>
                      <c:pt idx="915">
                        <c:v>10958</c:v>
                      </c:pt>
                      <c:pt idx="916">
                        <c:v>10958</c:v>
                      </c:pt>
                      <c:pt idx="917">
                        <c:v>10958</c:v>
                      </c:pt>
                      <c:pt idx="918">
                        <c:v>11030</c:v>
                      </c:pt>
                      <c:pt idx="919">
                        <c:v>11035</c:v>
                      </c:pt>
                      <c:pt idx="920">
                        <c:v>11035</c:v>
                      </c:pt>
                      <c:pt idx="921">
                        <c:v>11037</c:v>
                      </c:pt>
                      <c:pt idx="922">
                        <c:v>11037</c:v>
                      </c:pt>
                      <c:pt idx="923">
                        <c:v>11037</c:v>
                      </c:pt>
                      <c:pt idx="924">
                        <c:v>11298</c:v>
                      </c:pt>
                      <c:pt idx="925">
                        <c:v>11329</c:v>
                      </c:pt>
                      <c:pt idx="926">
                        <c:v>11329</c:v>
                      </c:pt>
                      <c:pt idx="927">
                        <c:v>11342</c:v>
                      </c:pt>
                      <c:pt idx="928">
                        <c:v>11397</c:v>
                      </c:pt>
                      <c:pt idx="929">
                        <c:v>11397</c:v>
                      </c:pt>
                      <c:pt idx="930">
                        <c:v>11397</c:v>
                      </c:pt>
                      <c:pt idx="931">
                        <c:v>11397</c:v>
                      </c:pt>
                      <c:pt idx="932">
                        <c:v>11397</c:v>
                      </c:pt>
                      <c:pt idx="933">
                        <c:v>11408</c:v>
                      </c:pt>
                      <c:pt idx="934">
                        <c:v>11413.5</c:v>
                      </c:pt>
                      <c:pt idx="935">
                        <c:v>11413.5</c:v>
                      </c:pt>
                      <c:pt idx="936">
                        <c:v>11430</c:v>
                      </c:pt>
                      <c:pt idx="937">
                        <c:v>11436</c:v>
                      </c:pt>
                      <c:pt idx="938">
                        <c:v>11436</c:v>
                      </c:pt>
                      <c:pt idx="939">
                        <c:v>11454</c:v>
                      </c:pt>
                      <c:pt idx="940">
                        <c:v>11454</c:v>
                      </c:pt>
                      <c:pt idx="941">
                        <c:v>11454</c:v>
                      </c:pt>
                      <c:pt idx="942">
                        <c:v>11454</c:v>
                      </c:pt>
                      <c:pt idx="943">
                        <c:v>11460</c:v>
                      </c:pt>
                      <c:pt idx="944">
                        <c:v>11460</c:v>
                      </c:pt>
                      <c:pt idx="945">
                        <c:v>11470.5</c:v>
                      </c:pt>
                      <c:pt idx="946">
                        <c:v>11470.5</c:v>
                      </c:pt>
                      <c:pt idx="947">
                        <c:v>11474</c:v>
                      </c:pt>
                      <c:pt idx="948">
                        <c:v>11474</c:v>
                      </c:pt>
                      <c:pt idx="949">
                        <c:v>11474</c:v>
                      </c:pt>
                      <c:pt idx="950">
                        <c:v>11487</c:v>
                      </c:pt>
                      <c:pt idx="951">
                        <c:v>11487</c:v>
                      </c:pt>
                      <c:pt idx="952">
                        <c:v>11487</c:v>
                      </c:pt>
                      <c:pt idx="953">
                        <c:v>11496</c:v>
                      </c:pt>
                      <c:pt idx="954">
                        <c:v>11509</c:v>
                      </c:pt>
                      <c:pt idx="955">
                        <c:v>11509</c:v>
                      </c:pt>
                      <c:pt idx="956">
                        <c:v>11509</c:v>
                      </c:pt>
                      <c:pt idx="957">
                        <c:v>11509</c:v>
                      </c:pt>
                      <c:pt idx="958">
                        <c:v>11509</c:v>
                      </c:pt>
                      <c:pt idx="959">
                        <c:v>11572</c:v>
                      </c:pt>
                      <c:pt idx="960">
                        <c:v>11641</c:v>
                      </c:pt>
                      <c:pt idx="961">
                        <c:v>11660</c:v>
                      </c:pt>
                      <c:pt idx="962">
                        <c:v>11707</c:v>
                      </c:pt>
                      <c:pt idx="963">
                        <c:v>11781</c:v>
                      </c:pt>
                      <c:pt idx="964">
                        <c:v>11959</c:v>
                      </c:pt>
                      <c:pt idx="965">
                        <c:v>11979</c:v>
                      </c:pt>
                      <c:pt idx="966">
                        <c:v>12064</c:v>
                      </c:pt>
                      <c:pt idx="967">
                        <c:v>12069</c:v>
                      </c:pt>
                      <c:pt idx="968">
                        <c:v>12104</c:v>
                      </c:pt>
                      <c:pt idx="969">
                        <c:v>12119</c:v>
                      </c:pt>
                      <c:pt idx="970">
                        <c:v>12159</c:v>
                      </c:pt>
                      <c:pt idx="971">
                        <c:v>12159</c:v>
                      </c:pt>
                      <c:pt idx="972">
                        <c:v>12159</c:v>
                      </c:pt>
                      <c:pt idx="973">
                        <c:v>12159</c:v>
                      </c:pt>
                      <c:pt idx="974">
                        <c:v>12159</c:v>
                      </c:pt>
                      <c:pt idx="975">
                        <c:v>12159</c:v>
                      </c:pt>
                      <c:pt idx="976">
                        <c:v>12168</c:v>
                      </c:pt>
                      <c:pt idx="977">
                        <c:v>12194</c:v>
                      </c:pt>
                      <c:pt idx="978">
                        <c:v>12200</c:v>
                      </c:pt>
                      <c:pt idx="979">
                        <c:v>12209</c:v>
                      </c:pt>
                      <c:pt idx="980">
                        <c:v>12258</c:v>
                      </c:pt>
                      <c:pt idx="981">
                        <c:v>12258</c:v>
                      </c:pt>
                      <c:pt idx="982">
                        <c:v>12258</c:v>
                      </c:pt>
                      <c:pt idx="983">
                        <c:v>12258</c:v>
                      </c:pt>
                      <c:pt idx="984">
                        <c:v>12258</c:v>
                      </c:pt>
                      <c:pt idx="985">
                        <c:v>12258</c:v>
                      </c:pt>
                      <c:pt idx="986">
                        <c:v>12259</c:v>
                      </c:pt>
                      <c:pt idx="987">
                        <c:v>12264</c:v>
                      </c:pt>
                      <c:pt idx="988">
                        <c:v>12334</c:v>
                      </c:pt>
                      <c:pt idx="989">
                        <c:v>12537</c:v>
                      </c:pt>
                      <c:pt idx="990">
                        <c:v>12574</c:v>
                      </c:pt>
                      <c:pt idx="991">
                        <c:v>12589</c:v>
                      </c:pt>
                      <c:pt idx="992">
                        <c:v>12730</c:v>
                      </c:pt>
                      <c:pt idx="993">
                        <c:v>12743</c:v>
                      </c:pt>
                      <c:pt idx="994">
                        <c:v>12807</c:v>
                      </c:pt>
                      <c:pt idx="995">
                        <c:v>12809</c:v>
                      </c:pt>
                      <c:pt idx="996">
                        <c:v>12809</c:v>
                      </c:pt>
                      <c:pt idx="997">
                        <c:v>12809</c:v>
                      </c:pt>
                      <c:pt idx="998">
                        <c:v>12809</c:v>
                      </c:pt>
                      <c:pt idx="999">
                        <c:v>13070</c:v>
                      </c:pt>
                      <c:pt idx="1000">
                        <c:v>13127</c:v>
                      </c:pt>
                      <c:pt idx="1001">
                        <c:v>13149</c:v>
                      </c:pt>
                      <c:pt idx="1002">
                        <c:v>13193</c:v>
                      </c:pt>
                      <c:pt idx="1003">
                        <c:v>13296</c:v>
                      </c:pt>
                      <c:pt idx="1004">
                        <c:v>13340</c:v>
                      </c:pt>
                      <c:pt idx="1005">
                        <c:v>13413</c:v>
                      </c:pt>
                      <c:pt idx="1006">
                        <c:v>13424</c:v>
                      </c:pt>
                      <c:pt idx="1007">
                        <c:v>13459</c:v>
                      </c:pt>
                      <c:pt idx="1008">
                        <c:v>13467</c:v>
                      </c:pt>
                      <c:pt idx="1009">
                        <c:v>13514</c:v>
                      </c:pt>
                      <c:pt idx="1010">
                        <c:v>13514</c:v>
                      </c:pt>
                      <c:pt idx="1011">
                        <c:v>13514</c:v>
                      </c:pt>
                      <c:pt idx="1012">
                        <c:v>13514</c:v>
                      </c:pt>
                      <c:pt idx="1013">
                        <c:v>13514</c:v>
                      </c:pt>
                      <c:pt idx="1014">
                        <c:v>13514</c:v>
                      </c:pt>
                      <c:pt idx="1015">
                        <c:v>13531</c:v>
                      </c:pt>
                      <c:pt idx="1016">
                        <c:v>13602</c:v>
                      </c:pt>
                      <c:pt idx="1017">
                        <c:v>13613</c:v>
                      </c:pt>
                      <c:pt idx="1018">
                        <c:v>13624</c:v>
                      </c:pt>
                      <c:pt idx="1019">
                        <c:v>13626</c:v>
                      </c:pt>
                      <c:pt idx="1020">
                        <c:v>13747</c:v>
                      </c:pt>
                      <c:pt idx="1021">
                        <c:v>13948</c:v>
                      </c:pt>
                      <c:pt idx="1022">
                        <c:v>13951</c:v>
                      </c:pt>
                      <c:pt idx="1023">
                        <c:v>14014</c:v>
                      </c:pt>
                      <c:pt idx="1024">
                        <c:v>14146</c:v>
                      </c:pt>
                      <c:pt idx="1025">
                        <c:v>14186</c:v>
                      </c:pt>
                      <c:pt idx="1026">
                        <c:v>14186</c:v>
                      </c:pt>
                      <c:pt idx="1027">
                        <c:v>14296</c:v>
                      </c:pt>
                      <c:pt idx="1028">
                        <c:v>14403</c:v>
                      </c:pt>
                      <c:pt idx="1029">
                        <c:v>14447</c:v>
                      </c:pt>
                      <c:pt idx="1030">
                        <c:v>14498</c:v>
                      </c:pt>
                      <c:pt idx="1031">
                        <c:v>14544</c:v>
                      </c:pt>
                      <c:pt idx="1032">
                        <c:v>14713</c:v>
                      </c:pt>
                      <c:pt idx="1033">
                        <c:v>14713</c:v>
                      </c:pt>
                      <c:pt idx="1034">
                        <c:v>14713</c:v>
                      </c:pt>
                      <c:pt idx="1035">
                        <c:v>14741</c:v>
                      </c:pt>
                      <c:pt idx="1036">
                        <c:v>14825</c:v>
                      </c:pt>
                      <c:pt idx="1037">
                        <c:v>14825</c:v>
                      </c:pt>
                      <c:pt idx="1038">
                        <c:v>14825</c:v>
                      </c:pt>
                      <c:pt idx="1039">
                        <c:v>14825</c:v>
                      </c:pt>
                      <c:pt idx="1040">
                        <c:v>14825</c:v>
                      </c:pt>
                      <c:pt idx="1041">
                        <c:v>14836</c:v>
                      </c:pt>
                      <c:pt idx="1042">
                        <c:v>14836</c:v>
                      </c:pt>
                      <c:pt idx="1043">
                        <c:v>14836</c:v>
                      </c:pt>
                      <c:pt idx="1044">
                        <c:v>14853</c:v>
                      </c:pt>
                      <c:pt idx="1045">
                        <c:v>14897</c:v>
                      </c:pt>
                      <c:pt idx="1046">
                        <c:v>14913</c:v>
                      </c:pt>
                      <c:pt idx="1047">
                        <c:v>14932</c:v>
                      </c:pt>
                      <c:pt idx="1048">
                        <c:v>14935</c:v>
                      </c:pt>
                      <c:pt idx="1049">
                        <c:v>14941</c:v>
                      </c:pt>
                      <c:pt idx="1050">
                        <c:v>14951.5</c:v>
                      </c:pt>
                      <c:pt idx="1051">
                        <c:v>14951.5</c:v>
                      </c:pt>
                      <c:pt idx="1052">
                        <c:v>14968</c:v>
                      </c:pt>
                      <c:pt idx="1053">
                        <c:v>14974</c:v>
                      </c:pt>
                      <c:pt idx="1054">
                        <c:v>14981</c:v>
                      </c:pt>
                      <c:pt idx="1055">
                        <c:v>14981</c:v>
                      </c:pt>
                      <c:pt idx="1056">
                        <c:v>14981</c:v>
                      </c:pt>
                      <c:pt idx="1057">
                        <c:v>15031</c:v>
                      </c:pt>
                      <c:pt idx="1058">
                        <c:v>15031</c:v>
                      </c:pt>
                      <c:pt idx="1059">
                        <c:v>15064</c:v>
                      </c:pt>
                      <c:pt idx="1060">
                        <c:v>15069</c:v>
                      </c:pt>
                      <c:pt idx="1061">
                        <c:v>15249</c:v>
                      </c:pt>
                      <c:pt idx="1062">
                        <c:v>15249</c:v>
                      </c:pt>
                      <c:pt idx="1063">
                        <c:v>15249</c:v>
                      </c:pt>
                      <c:pt idx="1064">
                        <c:v>15295</c:v>
                      </c:pt>
                      <c:pt idx="1065">
                        <c:v>15330</c:v>
                      </c:pt>
                      <c:pt idx="1066">
                        <c:v>15420</c:v>
                      </c:pt>
                      <c:pt idx="1067">
                        <c:v>15464</c:v>
                      </c:pt>
                      <c:pt idx="1068">
                        <c:v>15472</c:v>
                      </c:pt>
                      <c:pt idx="1069">
                        <c:v>15497</c:v>
                      </c:pt>
                      <c:pt idx="1070">
                        <c:v>15499</c:v>
                      </c:pt>
                      <c:pt idx="1071">
                        <c:v>15508</c:v>
                      </c:pt>
                      <c:pt idx="1072">
                        <c:v>15508</c:v>
                      </c:pt>
                      <c:pt idx="1073">
                        <c:v>15525</c:v>
                      </c:pt>
                      <c:pt idx="1074">
                        <c:v>15591</c:v>
                      </c:pt>
                      <c:pt idx="1075">
                        <c:v>15613</c:v>
                      </c:pt>
                      <c:pt idx="1076">
                        <c:v>15613</c:v>
                      </c:pt>
                      <c:pt idx="1077">
                        <c:v>15618</c:v>
                      </c:pt>
                      <c:pt idx="1078">
                        <c:v>15631</c:v>
                      </c:pt>
                      <c:pt idx="1079">
                        <c:v>15635</c:v>
                      </c:pt>
                      <c:pt idx="1080">
                        <c:v>15637</c:v>
                      </c:pt>
                      <c:pt idx="1081">
                        <c:v>15646</c:v>
                      </c:pt>
                      <c:pt idx="1082">
                        <c:v>15675</c:v>
                      </c:pt>
                      <c:pt idx="1083">
                        <c:v>15675</c:v>
                      </c:pt>
                      <c:pt idx="1084">
                        <c:v>15675</c:v>
                      </c:pt>
                      <c:pt idx="1085">
                        <c:v>15675</c:v>
                      </c:pt>
                      <c:pt idx="1086">
                        <c:v>15686</c:v>
                      </c:pt>
                      <c:pt idx="1087">
                        <c:v>15729</c:v>
                      </c:pt>
                      <c:pt idx="1088">
                        <c:v>15738</c:v>
                      </c:pt>
                      <c:pt idx="1089">
                        <c:v>15741</c:v>
                      </c:pt>
                      <c:pt idx="1090">
                        <c:v>15785</c:v>
                      </c:pt>
                      <c:pt idx="1091">
                        <c:v>15793</c:v>
                      </c:pt>
                      <c:pt idx="1092">
                        <c:v>15798</c:v>
                      </c:pt>
                      <c:pt idx="1093">
                        <c:v>16013</c:v>
                      </c:pt>
                      <c:pt idx="1094">
                        <c:v>16172</c:v>
                      </c:pt>
                      <c:pt idx="1095">
                        <c:v>16219</c:v>
                      </c:pt>
                      <c:pt idx="1096">
                        <c:v>16221</c:v>
                      </c:pt>
                      <c:pt idx="1097">
                        <c:v>16230</c:v>
                      </c:pt>
                      <c:pt idx="1098">
                        <c:v>16230</c:v>
                      </c:pt>
                      <c:pt idx="1099">
                        <c:v>16230</c:v>
                      </c:pt>
                      <c:pt idx="1100">
                        <c:v>16241</c:v>
                      </c:pt>
                      <c:pt idx="1101">
                        <c:v>16247</c:v>
                      </c:pt>
                      <c:pt idx="1102">
                        <c:v>16247</c:v>
                      </c:pt>
                      <c:pt idx="1103">
                        <c:v>16292</c:v>
                      </c:pt>
                      <c:pt idx="1104">
                        <c:v>16296</c:v>
                      </c:pt>
                      <c:pt idx="1105">
                        <c:v>16301</c:v>
                      </c:pt>
                      <c:pt idx="1106">
                        <c:v>16329</c:v>
                      </c:pt>
                      <c:pt idx="1107">
                        <c:v>16331</c:v>
                      </c:pt>
                      <c:pt idx="1108">
                        <c:v>16434</c:v>
                      </c:pt>
                      <c:pt idx="1109">
                        <c:v>16471</c:v>
                      </c:pt>
                      <c:pt idx="1110">
                        <c:v>16471</c:v>
                      </c:pt>
                      <c:pt idx="1111">
                        <c:v>16654</c:v>
                      </c:pt>
                      <c:pt idx="1112">
                        <c:v>16753</c:v>
                      </c:pt>
                      <c:pt idx="1113">
                        <c:v>16753</c:v>
                      </c:pt>
                      <c:pt idx="1114">
                        <c:v>16753</c:v>
                      </c:pt>
                      <c:pt idx="1115">
                        <c:v>16753</c:v>
                      </c:pt>
                      <c:pt idx="1116">
                        <c:v>16753</c:v>
                      </c:pt>
                      <c:pt idx="1117">
                        <c:v>16753</c:v>
                      </c:pt>
                      <c:pt idx="1118">
                        <c:v>16783</c:v>
                      </c:pt>
                      <c:pt idx="1119">
                        <c:v>16792</c:v>
                      </c:pt>
                      <c:pt idx="1120">
                        <c:v>16852</c:v>
                      </c:pt>
                      <c:pt idx="1121">
                        <c:v>16852</c:v>
                      </c:pt>
                      <c:pt idx="1122">
                        <c:v>16858</c:v>
                      </c:pt>
                      <c:pt idx="1123">
                        <c:v>16869</c:v>
                      </c:pt>
                      <c:pt idx="1124">
                        <c:v>16902</c:v>
                      </c:pt>
                      <c:pt idx="1125">
                        <c:v>16968</c:v>
                      </c:pt>
                      <c:pt idx="1126">
                        <c:v>16970</c:v>
                      </c:pt>
                      <c:pt idx="1127">
                        <c:v>17038</c:v>
                      </c:pt>
                      <c:pt idx="1128">
                        <c:v>17080</c:v>
                      </c:pt>
                      <c:pt idx="1129">
                        <c:v>17089</c:v>
                      </c:pt>
                      <c:pt idx="1130">
                        <c:v>17089</c:v>
                      </c:pt>
                      <c:pt idx="1131">
                        <c:v>17089</c:v>
                      </c:pt>
                      <c:pt idx="1132">
                        <c:v>17089</c:v>
                      </c:pt>
                      <c:pt idx="1133">
                        <c:v>17089</c:v>
                      </c:pt>
                      <c:pt idx="1134">
                        <c:v>17089</c:v>
                      </c:pt>
                      <c:pt idx="1135">
                        <c:v>17104</c:v>
                      </c:pt>
                      <c:pt idx="1136">
                        <c:v>17115</c:v>
                      </c:pt>
                      <c:pt idx="1137">
                        <c:v>17194</c:v>
                      </c:pt>
                      <c:pt idx="1138">
                        <c:v>17251</c:v>
                      </c:pt>
                      <c:pt idx="1139">
                        <c:v>17299</c:v>
                      </c:pt>
                      <c:pt idx="1140">
                        <c:v>17310</c:v>
                      </c:pt>
                      <c:pt idx="1141">
                        <c:v>17348</c:v>
                      </c:pt>
                      <c:pt idx="1142">
                        <c:v>17376</c:v>
                      </c:pt>
                      <c:pt idx="1143">
                        <c:v>17501</c:v>
                      </c:pt>
                      <c:pt idx="1144">
                        <c:v>17534</c:v>
                      </c:pt>
                      <c:pt idx="1145">
                        <c:v>17537</c:v>
                      </c:pt>
                      <c:pt idx="1146">
                        <c:v>17537</c:v>
                      </c:pt>
                      <c:pt idx="1147">
                        <c:v>17537</c:v>
                      </c:pt>
                      <c:pt idx="1148">
                        <c:v>17537</c:v>
                      </c:pt>
                      <c:pt idx="1149">
                        <c:v>17537</c:v>
                      </c:pt>
                      <c:pt idx="1150">
                        <c:v>17537</c:v>
                      </c:pt>
                      <c:pt idx="1151">
                        <c:v>17537</c:v>
                      </c:pt>
                      <c:pt idx="1152">
                        <c:v>17537</c:v>
                      </c:pt>
                      <c:pt idx="1153">
                        <c:v>17631</c:v>
                      </c:pt>
                      <c:pt idx="1154">
                        <c:v>17640</c:v>
                      </c:pt>
                      <c:pt idx="1155">
                        <c:v>17681</c:v>
                      </c:pt>
                      <c:pt idx="1156">
                        <c:v>17734</c:v>
                      </c:pt>
                      <c:pt idx="1157">
                        <c:v>17754</c:v>
                      </c:pt>
                      <c:pt idx="1158">
                        <c:v>17820</c:v>
                      </c:pt>
                      <c:pt idx="1159">
                        <c:v>17844</c:v>
                      </c:pt>
                      <c:pt idx="1160">
                        <c:v>17914</c:v>
                      </c:pt>
                      <c:pt idx="1161">
                        <c:v>17914</c:v>
                      </c:pt>
                      <c:pt idx="1162">
                        <c:v>18002</c:v>
                      </c:pt>
                      <c:pt idx="1163">
                        <c:v>18002</c:v>
                      </c:pt>
                      <c:pt idx="1164">
                        <c:v>18002</c:v>
                      </c:pt>
                      <c:pt idx="1165">
                        <c:v>18051</c:v>
                      </c:pt>
                      <c:pt idx="1166">
                        <c:v>18070</c:v>
                      </c:pt>
                      <c:pt idx="1167">
                        <c:v>18075</c:v>
                      </c:pt>
                      <c:pt idx="1168">
                        <c:v>18086</c:v>
                      </c:pt>
                      <c:pt idx="1169">
                        <c:v>18108</c:v>
                      </c:pt>
                      <c:pt idx="1170">
                        <c:v>18108</c:v>
                      </c:pt>
                      <c:pt idx="1171">
                        <c:v>18130</c:v>
                      </c:pt>
                      <c:pt idx="1172">
                        <c:v>18130</c:v>
                      </c:pt>
                      <c:pt idx="1173">
                        <c:v>18180</c:v>
                      </c:pt>
                      <c:pt idx="1174">
                        <c:v>18182</c:v>
                      </c:pt>
                      <c:pt idx="1175">
                        <c:v>18272</c:v>
                      </c:pt>
                      <c:pt idx="1176">
                        <c:v>18279</c:v>
                      </c:pt>
                      <c:pt idx="1177">
                        <c:v>18330</c:v>
                      </c:pt>
                      <c:pt idx="1178">
                        <c:v>18338</c:v>
                      </c:pt>
                      <c:pt idx="1179">
                        <c:v>18347</c:v>
                      </c:pt>
                      <c:pt idx="1180">
                        <c:v>18349</c:v>
                      </c:pt>
                      <c:pt idx="1181">
                        <c:v>18471.5</c:v>
                      </c:pt>
                      <c:pt idx="1182">
                        <c:v>18549</c:v>
                      </c:pt>
                      <c:pt idx="1183">
                        <c:v>18587</c:v>
                      </c:pt>
                      <c:pt idx="1184">
                        <c:v>18587</c:v>
                      </c:pt>
                      <c:pt idx="1185">
                        <c:v>18636.5</c:v>
                      </c:pt>
                      <c:pt idx="1186">
                        <c:v>18636.5</c:v>
                      </c:pt>
                      <c:pt idx="1187">
                        <c:v>18660.5</c:v>
                      </c:pt>
                      <c:pt idx="1188">
                        <c:v>18660.5</c:v>
                      </c:pt>
                      <c:pt idx="1189">
                        <c:v>18682.5</c:v>
                      </c:pt>
                      <c:pt idx="1190">
                        <c:v>18682.5</c:v>
                      </c:pt>
                      <c:pt idx="1191">
                        <c:v>18695</c:v>
                      </c:pt>
                      <c:pt idx="1192">
                        <c:v>18695</c:v>
                      </c:pt>
                      <c:pt idx="1193">
                        <c:v>18780</c:v>
                      </c:pt>
                      <c:pt idx="1194">
                        <c:v>18826</c:v>
                      </c:pt>
                      <c:pt idx="1195">
                        <c:v>18826</c:v>
                      </c:pt>
                      <c:pt idx="1196">
                        <c:v>18826</c:v>
                      </c:pt>
                      <c:pt idx="1197">
                        <c:v>18826</c:v>
                      </c:pt>
                      <c:pt idx="1198">
                        <c:v>18878</c:v>
                      </c:pt>
                      <c:pt idx="1199">
                        <c:v>18934</c:v>
                      </c:pt>
                      <c:pt idx="1200">
                        <c:v>19045</c:v>
                      </c:pt>
                      <c:pt idx="1201">
                        <c:v>19353</c:v>
                      </c:pt>
                      <c:pt idx="1202">
                        <c:v>19353</c:v>
                      </c:pt>
                      <c:pt idx="1203">
                        <c:v>19416</c:v>
                      </c:pt>
                      <c:pt idx="1204">
                        <c:v>19436</c:v>
                      </c:pt>
                      <c:pt idx="1205">
                        <c:v>19451</c:v>
                      </c:pt>
                      <c:pt idx="1206">
                        <c:v>19597</c:v>
                      </c:pt>
                      <c:pt idx="1207">
                        <c:v>19597</c:v>
                      </c:pt>
                      <c:pt idx="1208">
                        <c:v>19597</c:v>
                      </c:pt>
                      <c:pt idx="1209">
                        <c:v>19597</c:v>
                      </c:pt>
                      <c:pt idx="1210">
                        <c:v>19638</c:v>
                      </c:pt>
                      <c:pt idx="1211">
                        <c:v>19671</c:v>
                      </c:pt>
                      <c:pt idx="1212">
                        <c:v>19693</c:v>
                      </c:pt>
                      <c:pt idx="1213">
                        <c:v>19712</c:v>
                      </c:pt>
                      <c:pt idx="1214">
                        <c:v>19712</c:v>
                      </c:pt>
                      <c:pt idx="1215">
                        <c:v>19712</c:v>
                      </c:pt>
                      <c:pt idx="1216">
                        <c:v>19955</c:v>
                      </c:pt>
                      <c:pt idx="1217">
                        <c:v>19955</c:v>
                      </c:pt>
                      <c:pt idx="1218">
                        <c:v>19957</c:v>
                      </c:pt>
                      <c:pt idx="1219">
                        <c:v>19957</c:v>
                      </c:pt>
                      <c:pt idx="1220">
                        <c:v>20043</c:v>
                      </c:pt>
                      <c:pt idx="1221">
                        <c:v>20043</c:v>
                      </c:pt>
                      <c:pt idx="1222">
                        <c:v>20043</c:v>
                      </c:pt>
                      <c:pt idx="1223">
                        <c:v>20079</c:v>
                      </c:pt>
                      <c:pt idx="1224">
                        <c:v>20081</c:v>
                      </c:pt>
                      <c:pt idx="1225">
                        <c:v>20099</c:v>
                      </c:pt>
                      <c:pt idx="1226">
                        <c:v>20112</c:v>
                      </c:pt>
                      <c:pt idx="1227">
                        <c:v>20114</c:v>
                      </c:pt>
                      <c:pt idx="1228">
                        <c:v>20123</c:v>
                      </c:pt>
                      <c:pt idx="1229">
                        <c:v>20123</c:v>
                      </c:pt>
                      <c:pt idx="1230">
                        <c:v>20132</c:v>
                      </c:pt>
                      <c:pt idx="1231">
                        <c:v>20145</c:v>
                      </c:pt>
                      <c:pt idx="1232">
                        <c:v>20154</c:v>
                      </c:pt>
                      <c:pt idx="1233">
                        <c:v>20263.5</c:v>
                      </c:pt>
                      <c:pt idx="1234">
                        <c:v>20313</c:v>
                      </c:pt>
                      <c:pt idx="1235">
                        <c:v>20313</c:v>
                      </c:pt>
                      <c:pt idx="1236">
                        <c:v>20315</c:v>
                      </c:pt>
                      <c:pt idx="1237">
                        <c:v>20315</c:v>
                      </c:pt>
                      <c:pt idx="1238">
                        <c:v>20315</c:v>
                      </c:pt>
                      <c:pt idx="1239">
                        <c:v>20362</c:v>
                      </c:pt>
                      <c:pt idx="1240">
                        <c:v>20362</c:v>
                      </c:pt>
                      <c:pt idx="1241">
                        <c:v>20362</c:v>
                      </c:pt>
                      <c:pt idx="1242">
                        <c:v>20504</c:v>
                      </c:pt>
                      <c:pt idx="1243">
                        <c:v>20688</c:v>
                      </c:pt>
                      <c:pt idx="1244">
                        <c:v>20820</c:v>
                      </c:pt>
                      <c:pt idx="1245">
                        <c:v>21066</c:v>
                      </c:pt>
                      <c:pt idx="1246">
                        <c:v>21333</c:v>
                      </c:pt>
                      <c:pt idx="1247">
                        <c:v>21334</c:v>
                      </c:pt>
                      <c:pt idx="1248">
                        <c:v>21334</c:v>
                      </c:pt>
                      <c:pt idx="1249">
                        <c:v>21428</c:v>
                      </c:pt>
                      <c:pt idx="1250">
                        <c:v>21429.5</c:v>
                      </c:pt>
                      <c:pt idx="1251">
                        <c:v>21494</c:v>
                      </c:pt>
                      <c:pt idx="1252">
                        <c:v>21494</c:v>
                      </c:pt>
                      <c:pt idx="1253">
                        <c:v>21494</c:v>
                      </c:pt>
                      <c:pt idx="1254">
                        <c:v>21494</c:v>
                      </c:pt>
                      <c:pt idx="1255">
                        <c:v>21513</c:v>
                      </c:pt>
                      <c:pt idx="1256">
                        <c:v>21556.5</c:v>
                      </c:pt>
                      <c:pt idx="1257">
                        <c:v>21667</c:v>
                      </c:pt>
                      <c:pt idx="1258">
                        <c:v>21731</c:v>
                      </c:pt>
                      <c:pt idx="1259">
                        <c:v>22002.5</c:v>
                      </c:pt>
                      <c:pt idx="1260">
                        <c:v>22104</c:v>
                      </c:pt>
                      <c:pt idx="1261">
                        <c:v>22123.5</c:v>
                      </c:pt>
                      <c:pt idx="1262">
                        <c:v>22169.5</c:v>
                      </c:pt>
                      <c:pt idx="1263">
                        <c:v>22177</c:v>
                      </c:pt>
                      <c:pt idx="1264">
                        <c:v>22184.5</c:v>
                      </c:pt>
                      <c:pt idx="1265">
                        <c:v>22184.5</c:v>
                      </c:pt>
                      <c:pt idx="1266">
                        <c:v>22226.5</c:v>
                      </c:pt>
                      <c:pt idx="1267">
                        <c:v>22254</c:v>
                      </c:pt>
                      <c:pt idx="1268">
                        <c:v>22323.5</c:v>
                      </c:pt>
                      <c:pt idx="1269">
                        <c:v>22338.5</c:v>
                      </c:pt>
                      <c:pt idx="1270">
                        <c:v>22367.5</c:v>
                      </c:pt>
                      <c:pt idx="1271">
                        <c:v>22368</c:v>
                      </c:pt>
                      <c:pt idx="1272">
                        <c:v>22386</c:v>
                      </c:pt>
                      <c:pt idx="1273">
                        <c:v>22388</c:v>
                      </c:pt>
                      <c:pt idx="1274">
                        <c:v>22419</c:v>
                      </c:pt>
                      <c:pt idx="1275">
                        <c:v>22618</c:v>
                      </c:pt>
                      <c:pt idx="1276">
                        <c:v>22624</c:v>
                      </c:pt>
                      <c:pt idx="1277">
                        <c:v>22743</c:v>
                      </c:pt>
                      <c:pt idx="1278">
                        <c:v>23079</c:v>
                      </c:pt>
                      <c:pt idx="1279">
                        <c:v>23579</c:v>
                      </c:pt>
                      <c:pt idx="1280">
                        <c:v>23595</c:v>
                      </c:pt>
                      <c:pt idx="1281">
                        <c:v>23597</c:v>
                      </c:pt>
                      <c:pt idx="1282">
                        <c:v>24045</c:v>
                      </c:pt>
                      <c:pt idx="1283">
                        <c:v>24045</c:v>
                      </c:pt>
                      <c:pt idx="1284">
                        <c:v>24158</c:v>
                      </c:pt>
                      <c:pt idx="1285">
                        <c:v>24176.5</c:v>
                      </c:pt>
                      <c:pt idx="1286">
                        <c:v>24218.5</c:v>
                      </c:pt>
                      <c:pt idx="1287">
                        <c:v>24264.5</c:v>
                      </c:pt>
                      <c:pt idx="1288">
                        <c:v>24281</c:v>
                      </c:pt>
                      <c:pt idx="1289">
                        <c:v>24342</c:v>
                      </c:pt>
                      <c:pt idx="1290">
                        <c:v>24410</c:v>
                      </c:pt>
                      <c:pt idx="1291">
                        <c:v>24741</c:v>
                      </c:pt>
                      <c:pt idx="1292">
                        <c:v>24977</c:v>
                      </c:pt>
                      <c:pt idx="1293">
                        <c:v>25435</c:v>
                      </c:pt>
                      <c:pt idx="1294">
                        <c:v>25506</c:v>
                      </c:pt>
                      <c:pt idx="1295">
                        <c:v>25517</c:v>
                      </c:pt>
                      <c:pt idx="1296">
                        <c:v>25587</c:v>
                      </c:pt>
                      <c:pt idx="1297">
                        <c:v>25987</c:v>
                      </c:pt>
                      <c:pt idx="1298">
                        <c:v>26303</c:v>
                      </c:pt>
                      <c:pt idx="1299">
                        <c:v>26303</c:v>
                      </c:pt>
                      <c:pt idx="1300">
                        <c:v>26314</c:v>
                      </c:pt>
                      <c:pt idx="1301">
                        <c:v>26314</c:v>
                      </c:pt>
                      <c:pt idx="1302">
                        <c:v>26677.5</c:v>
                      </c:pt>
                      <c:pt idx="1303">
                        <c:v>26845</c:v>
                      </c:pt>
                      <c:pt idx="1304">
                        <c:v>26847</c:v>
                      </c:pt>
                      <c:pt idx="1305">
                        <c:v>26865</c:v>
                      </c:pt>
                      <c:pt idx="1306">
                        <c:v>27399</c:v>
                      </c:pt>
                      <c:pt idx="1307">
                        <c:v>27402.5</c:v>
                      </c:pt>
                      <c:pt idx="1308">
                        <c:v>27440</c:v>
                      </c:pt>
                      <c:pt idx="1309">
                        <c:v>27493</c:v>
                      </c:pt>
                      <c:pt idx="1310">
                        <c:v>27504</c:v>
                      </c:pt>
                      <c:pt idx="1311">
                        <c:v>27583</c:v>
                      </c:pt>
                      <c:pt idx="1312">
                        <c:v>27599</c:v>
                      </c:pt>
                      <c:pt idx="1313">
                        <c:v>27995.5</c:v>
                      </c:pt>
                      <c:pt idx="1314">
                        <c:v>27996</c:v>
                      </c:pt>
                      <c:pt idx="1315">
                        <c:v>27999.5</c:v>
                      </c:pt>
                      <c:pt idx="1316">
                        <c:v>28002</c:v>
                      </c:pt>
                      <c:pt idx="1317">
                        <c:v>28086</c:v>
                      </c:pt>
                      <c:pt idx="1318">
                        <c:v>28222</c:v>
                      </c:pt>
                      <c:pt idx="1319">
                        <c:v>28238</c:v>
                      </c:pt>
                      <c:pt idx="1320">
                        <c:v>28366.5</c:v>
                      </c:pt>
                      <c:pt idx="1321">
                        <c:v>28367</c:v>
                      </c:pt>
                      <c:pt idx="1322">
                        <c:v>28685</c:v>
                      </c:pt>
                      <c:pt idx="1323">
                        <c:v>28837</c:v>
                      </c:pt>
                      <c:pt idx="1324">
                        <c:v>29500</c:v>
                      </c:pt>
                      <c:pt idx="1325">
                        <c:v>30150</c:v>
                      </c:pt>
                      <c:pt idx="1326">
                        <c:v>30298</c:v>
                      </c:pt>
                      <c:pt idx="1327">
                        <c:v>30352</c:v>
                      </c:pt>
                      <c:pt idx="1328">
                        <c:v>30405</c:v>
                      </c:pt>
                      <c:pt idx="1329">
                        <c:v>30462</c:v>
                      </c:pt>
                      <c:pt idx="1330">
                        <c:v>30792</c:v>
                      </c:pt>
                      <c:pt idx="1331">
                        <c:v>30855</c:v>
                      </c:pt>
                      <c:pt idx="1332">
                        <c:v>30860.5</c:v>
                      </c:pt>
                      <c:pt idx="1333">
                        <c:v>30862.5</c:v>
                      </c:pt>
                      <c:pt idx="1334">
                        <c:v>31000</c:v>
                      </c:pt>
                      <c:pt idx="1335">
                        <c:v>31062</c:v>
                      </c:pt>
                      <c:pt idx="1336">
                        <c:v>31540</c:v>
                      </c:pt>
                      <c:pt idx="1337">
                        <c:v>31571</c:v>
                      </c:pt>
                      <c:pt idx="1338">
                        <c:v>31716</c:v>
                      </c:pt>
                      <c:pt idx="1339">
                        <c:v>32280</c:v>
                      </c:pt>
                      <c:pt idx="1340">
                        <c:v>32298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Active!$T$21:$T$1844</c15:sqref>
                        </c15:formulaRef>
                      </c:ext>
                    </c:extLst>
                    <c:numCache>
                      <c:formatCode>General</c:formatCode>
                      <c:ptCount val="1824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5-4044-4381-9296-4261DB83A70E}"/>
                  </c:ext>
                </c:extLst>
              </c15:ser>
            </c15:filteredScatterSeries>
          </c:ext>
        </c:extLst>
      </c:scatterChart>
      <c:valAx>
        <c:axId val="830678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 #</a:t>
                </a:r>
              </a:p>
            </c:rich>
          </c:tx>
          <c:layout>
            <c:manualLayout>
              <c:xMode val="edge"/>
              <c:yMode val="edge"/>
              <c:x val="0.49703502364695518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979833926453145E-2"/>
              <c:y val="0.34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067804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1998094187271159E-2"/>
          <c:y val="0.91874999999999996"/>
          <c:w val="0.82476185699717486"/>
          <c:h val="6.2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0</xdr:rowOff>
    </xdr:from>
    <xdr:to>
      <xdr:col>16</xdr:col>
      <xdr:colOff>504825</xdr:colOff>
      <xdr:row>18</xdr:row>
      <xdr:rowOff>133350</xdr:rowOff>
    </xdr:to>
    <xdr:graphicFrame macro="">
      <xdr:nvGraphicFramePr>
        <xdr:cNvPr id="1033" name="Chart 2">
          <a:extLst>
            <a:ext uri="{FF2B5EF4-FFF2-40B4-BE49-F238E27FC236}">
              <a16:creationId xmlns:a16="http://schemas.microsoft.com/office/drawing/2014/main" id="{8A31936B-25D2-234C-0225-E9253AC22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666751</xdr:colOff>
      <xdr:row>0</xdr:row>
      <xdr:rowOff>9524</xdr:rowOff>
    </xdr:from>
    <xdr:to>
      <xdr:col>26</xdr:col>
      <xdr:colOff>219076</xdr:colOff>
      <xdr:row>18</xdr:row>
      <xdr:rowOff>95249</xdr:rowOff>
    </xdr:to>
    <xdr:graphicFrame macro="">
      <xdr:nvGraphicFramePr>
        <xdr:cNvPr id="1034" name="Chart 4">
          <a:extLst>
            <a:ext uri="{FF2B5EF4-FFF2-40B4-BE49-F238E27FC236}">
              <a16:creationId xmlns:a16="http://schemas.microsoft.com/office/drawing/2014/main" id="{231165E3-EECB-D617-F99C-6D2138B6E0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konkoly.hu/cgi-bin/IBVS?4563" TargetMode="External"/><Relationship Id="rId21" Type="http://schemas.openxmlformats.org/officeDocument/2006/relationships/hyperlink" Target="http://www.konkoly.hu/cgi-bin/IBVS?795" TargetMode="External"/><Relationship Id="rId42" Type="http://schemas.openxmlformats.org/officeDocument/2006/relationships/hyperlink" Target="http://www.bav-astro.de/sfs/BAVM_link.php?BAVMnr=26" TargetMode="External"/><Relationship Id="rId63" Type="http://schemas.openxmlformats.org/officeDocument/2006/relationships/hyperlink" Target="http://www.bav-astro.de/sfs/BAVM_link.php?BAVMnr=36" TargetMode="External"/><Relationship Id="rId84" Type="http://schemas.openxmlformats.org/officeDocument/2006/relationships/hyperlink" Target="http://www.konkoly.hu/cgi-bin/IBVS?3760" TargetMode="External"/><Relationship Id="rId138" Type="http://schemas.openxmlformats.org/officeDocument/2006/relationships/hyperlink" Target="http://www.konkoly.hu/cgi-bin/IBVS?5056" TargetMode="External"/><Relationship Id="rId159" Type="http://schemas.openxmlformats.org/officeDocument/2006/relationships/hyperlink" Target="http://www.konkoly.hu/cgi-bin/IBVS?5694" TargetMode="External"/><Relationship Id="rId170" Type="http://schemas.openxmlformats.org/officeDocument/2006/relationships/hyperlink" Target="http://www.konkoly.hu/cgi-bin/IBVS?5694" TargetMode="External"/><Relationship Id="rId191" Type="http://schemas.openxmlformats.org/officeDocument/2006/relationships/hyperlink" Target="http://www.aavso.org/sites/default/files/jaavso/v36n2/171.pdf" TargetMode="External"/><Relationship Id="rId205" Type="http://schemas.openxmlformats.org/officeDocument/2006/relationships/hyperlink" Target="http://www.konkoly.hu/cgi-bin/IBVS?5904" TargetMode="External"/><Relationship Id="rId107" Type="http://schemas.openxmlformats.org/officeDocument/2006/relationships/hyperlink" Target="http://www.konkoly.hu/cgi-bin/IBVS?4563" TargetMode="External"/><Relationship Id="rId11" Type="http://schemas.openxmlformats.org/officeDocument/2006/relationships/hyperlink" Target="http://www.konkoly.hu/cgi-bin/IBVS?154" TargetMode="External"/><Relationship Id="rId32" Type="http://schemas.openxmlformats.org/officeDocument/2006/relationships/hyperlink" Target="http://www.konkoly.hu/cgi-bin/IBVS?795" TargetMode="External"/><Relationship Id="rId53" Type="http://schemas.openxmlformats.org/officeDocument/2006/relationships/hyperlink" Target="http://www.konkoly.hu/cgi-bin/IBVS?1190" TargetMode="External"/><Relationship Id="rId74" Type="http://schemas.openxmlformats.org/officeDocument/2006/relationships/hyperlink" Target="http://www.konkoly.hu/cgi-bin/IBVS?4563" TargetMode="External"/><Relationship Id="rId128" Type="http://schemas.openxmlformats.org/officeDocument/2006/relationships/hyperlink" Target="http://www.konkoly.hu/cgi-bin/IBVS?4751" TargetMode="External"/><Relationship Id="rId149" Type="http://schemas.openxmlformats.org/officeDocument/2006/relationships/hyperlink" Target="http://var.astro.cz/oejv/issues/oejv0074.pdf" TargetMode="External"/><Relationship Id="rId5" Type="http://schemas.openxmlformats.org/officeDocument/2006/relationships/hyperlink" Target="http://www.bav-astro.de/sfs/BAVM_link.php?BAVMnr=18" TargetMode="External"/><Relationship Id="rId90" Type="http://schemas.openxmlformats.org/officeDocument/2006/relationships/hyperlink" Target="http://www.konkoly.hu/cgi-bin/IBVS?3760" TargetMode="External"/><Relationship Id="rId95" Type="http://schemas.openxmlformats.org/officeDocument/2006/relationships/hyperlink" Target="http://www.konkoly.hu/cgi-bin/IBVS?3915" TargetMode="External"/><Relationship Id="rId160" Type="http://schemas.openxmlformats.org/officeDocument/2006/relationships/hyperlink" Target="http://www.konkoly.hu/cgi-bin/IBVS?5662" TargetMode="External"/><Relationship Id="rId165" Type="http://schemas.openxmlformats.org/officeDocument/2006/relationships/hyperlink" Target="http://var.astro.cz/oejv/issues/oejv0074.pdf" TargetMode="External"/><Relationship Id="rId181" Type="http://schemas.openxmlformats.org/officeDocument/2006/relationships/hyperlink" Target="http://var.astro.cz/oejv/issues/oejv0074.pdf" TargetMode="External"/><Relationship Id="rId186" Type="http://schemas.openxmlformats.org/officeDocument/2006/relationships/hyperlink" Target="http://www.konkoly.hu/cgi-bin/IBVS?5795" TargetMode="External"/><Relationship Id="rId216" Type="http://schemas.openxmlformats.org/officeDocument/2006/relationships/hyperlink" Target="http://vsolj.cetus-net.org/vsoljno53.pdf" TargetMode="External"/><Relationship Id="rId211" Type="http://schemas.openxmlformats.org/officeDocument/2006/relationships/hyperlink" Target="http://www.konkoly.hu/cgi-bin/IBVS?6041" TargetMode="External"/><Relationship Id="rId22" Type="http://schemas.openxmlformats.org/officeDocument/2006/relationships/hyperlink" Target="http://www.konkoly.hu/cgi-bin/IBVS?795" TargetMode="External"/><Relationship Id="rId27" Type="http://schemas.openxmlformats.org/officeDocument/2006/relationships/hyperlink" Target="http://www.konkoly.hu/cgi-bin/IBVS?795" TargetMode="External"/><Relationship Id="rId43" Type="http://schemas.openxmlformats.org/officeDocument/2006/relationships/hyperlink" Target="http://www.bav-astro.de/sfs/BAVM_link.php?BAVMnr=26" TargetMode="External"/><Relationship Id="rId48" Type="http://schemas.openxmlformats.org/officeDocument/2006/relationships/hyperlink" Target="http://www.konkoly.hu/cgi-bin/IBVS?1190" TargetMode="External"/><Relationship Id="rId64" Type="http://schemas.openxmlformats.org/officeDocument/2006/relationships/hyperlink" Target="http://www.konkoly.hu/cgi-bin/IBVS?2385" TargetMode="External"/><Relationship Id="rId69" Type="http://schemas.openxmlformats.org/officeDocument/2006/relationships/hyperlink" Target="http://www.konkoly.hu/cgi-bin/IBVS?4563" TargetMode="External"/><Relationship Id="rId113" Type="http://schemas.openxmlformats.org/officeDocument/2006/relationships/hyperlink" Target="http://www.konkoly.hu/cgi-bin/IBVS?4563" TargetMode="External"/><Relationship Id="rId118" Type="http://schemas.openxmlformats.org/officeDocument/2006/relationships/hyperlink" Target="http://www.konkoly.hu/cgi-bin/IBVS?4563" TargetMode="External"/><Relationship Id="rId134" Type="http://schemas.openxmlformats.org/officeDocument/2006/relationships/hyperlink" Target="http://www.konkoly.hu/cgi-bin/IBVS?5040" TargetMode="External"/><Relationship Id="rId139" Type="http://schemas.openxmlformats.org/officeDocument/2006/relationships/hyperlink" Target="http://www.konkoly.hu/cgi-bin/IBVS?5056" TargetMode="External"/><Relationship Id="rId80" Type="http://schemas.openxmlformats.org/officeDocument/2006/relationships/hyperlink" Target="http://www.konkoly.hu/cgi-bin/IBVS?5728" TargetMode="External"/><Relationship Id="rId85" Type="http://schemas.openxmlformats.org/officeDocument/2006/relationships/hyperlink" Target="http://www.konkoly.hu/cgi-bin/IBVS?3760" TargetMode="External"/><Relationship Id="rId150" Type="http://schemas.openxmlformats.org/officeDocument/2006/relationships/hyperlink" Target="http://www.konkoly.hu/cgi-bin/IBVS?5341" TargetMode="External"/><Relationship Id="rId155" Type="http://schemas.openxmlformats.org/officeDocument/2006/relationships/hyperlink" Target="http://www.konkoly.hu/cgi-bin/IBVS?5694" TargetMode="External"/><Relationship Id="rId171" Type="http://schemas.openxmlformats.org/officeDocument/2006/relationships/hyperlink" Target="http://www.konkoly.hu/cgi-bin/IBVS?5636" TargetMode="External"/><Relationship Id="rId176" Type="http://schemas.openxmlformats.org/officeDocument/2006/relationships/hyperlink" Target="http://www.konkoly.hu/cgi-bin/IBVS?5636" TargetMode="External"/><Relationship Id="rId192" Type="http://schemas.openxmlformats.org/officeDocument/2006/relationships/hyperlink" Target="http://var.astro.cz/oejv/issues/oejv0094.pdf" TargetMode="External"/><Relationship Id="rId197" Type="http://schemas.openxmlformats.org/officeDocument/2006/relationships/hyperlink" Target="http://www.konkoly.hu/cgi-bin/IBVS?5904" TargetMode="External"/><Relationship Id="rId206" Type="http://schemas.openxmlformats.org/officeDocument/2006/relationships/hyperlink" Target="http://www.konkoly.hu/cgi-bin/IBVS?5904" TargetMode="External"/><Relationship Id="rId201" Type="http://schemas.openxmlformats.org/officeDocument/2006/relationships/hyperlink" Target="http://www.konkoly.hu/cgi-bin/IBVS?5904" TargetMode="External"/><Relationship Id="rId222" Type="http://schemas.openxmlformats.org/officeDocument/2006/relationships/hyperlink" Target="http://vsolj.cetus-net.org/vsoljno59.pdf" TargetMode="External"/><Relationship Id="rId12" Type="http://schemas.openxmlformats.org/officeDocument/2006/relationships/hyperlink" Target="http://www.konkoly.hu/cgi-bin/IBVS?5728" TargetMode="External"/><Relationship Id="rId17" Type="http://schemas.openxmlformats.org/officeDocument/2006/relationships/hyperlink" Target="http://www.konkoly.hu/cgi-bin/IBVS?795" TargetMode="External"/><Relationship Id="rId33" Type="http://schemas.openxmlformats.org/officeDocument/2006/relationships/hyperlink" Target="http://www.konkoly.hu/cgi-bin/IBVS?795" TargetMode="External"/><Relationship Id="rId38" Type="http://schemas.openxmlformats.org/officeDocument/2006/relationships/hyperlink" Target="http://www.konkoly.hu/cgi-bin/IBVS?795" TargetMode="External"/><Relationship Id="rId59" Type="http://schemas.openxmlformats.org/officeDocument/2006/relationships/hyperlink" Target="http://www.bav-astro.de/sfs/BAVM_link.php?BAVMnr=36" TargetMode="External"/><Relationship Id="rId103" Type="http://schemas.openxmlformats.org/officeDocument/2006/relationships/hyperlink" Target="http://www.bav-astro.de/sfs/BAVM_link.php?BAVMnr=93" TargetMode="External"/><Relationship Id="rId108" Type="http://schemas.openxmlformats.org/officeDocument/2006/relationships/hyperlink" Target="http://www.konkoly.hu/cgi-bin/IBVS?4563" TargetMode="External"/><Relationship Id="rId124" Type="http://schemas.openxmlformats.org/officeDocument/2006/relationships/hyperlink" Target="http://www.bav-astro.de/sfs/BAVM_link.php?BAVMnr=117" TargetMode="External"/><Relationship Id="rId129" Type="http://schemas.openxmlformats.org/officeDocument/2006/relationships/hyperlink" Target="http://www.konkoly.hu/cgi-bin/IBVS?4751" TargetMode="External"/><Relationship Id="rId54" Type="http://schemas.openxmlformats.org/officeDocument/2006/relationships/hyperlink" Target="http://www.konkoly.hu/cgi-bin/IBVS?1449" TargetMode="External"/><Relationship Id="rId70" Type="http://schemas.openxmlformats.org/officeDocument/2006/relationships/hyperlink" Target="http://www.konkoly.hu/cgi-bin/IBVS?4563" TargetMode="External"/><Relationship Id="rId75" Type="http://schemas.openxmlformats.org/officeDocument/2006/relationships/hyperlink" Target="http://www.konkoly.hu/cgi-bin/IBVS?4563" TargetMode="External"/><Relationship Id="rId91" Type="http://schemas.openxmlformats.org/officeDocument/2006/relationships/hyperlink" Target="http://www.konkoly.hu/cgi-bin/IBVS?3915" TargetMode="External"/><Relationship Id="rId96" Type="http://schemas.openxmlformats.org/officeDocument/2006/relationships/hyperlink" Target="http://www.konkoly.hu/cgi-bin/IBVS?3915" TargetMode="External"/><Relationship Id="rId140" Type="http://schemas.openxmlformats.org/officeDocument/2006/relationships/hyperlink" Target="http://var.astro.cz/oejv/issues/oejv0074.pdf" TargetMode="External"/><Relationship Id="rId145" Type="http://schemas.openxmlformats.org/officeDocument/2006/relationships/hyperlink" Target="http://var.astro.cz/oejv/issues/oejv0074.pdf" TargetMode="External"/><Relationship Id="rId161" Type="http://schemas.openxmlformats.org/officeDocument/2006/relationships/hyperlink" Target="http://var.astro.cz/oejv/issues/oejv0074.pdf" TargetMode="External"/><Relationship Id="rId166" Type="http://schemas.openxmlformats.org/officeDocument/2006/relationships/hyperlink" Target="http://var.astro.cz/oejv/issues/oejv0074.pdf" TargetMode="External"/><Relationship Id="rId182" Type="http://schemas.openxmlformats.org/officeDocument/2006/relationships/hyperlink" Target="http://www.konkoly.hu/cgi-bin/IBVS?5694" TargetMode="External"/><Relationship Id="rId187" Type="http://schemas.openxmlformats.org/officeDocument/2006/relationships/hyperlink" Target="http://www.bav-astro.de/sfs/BAVM_link.php?BAVMnr=186" TargetMode="External"/><Relationship Id="rId217" Type="http://schemas.openxmlformats.org/officeDocument/2006/relationships/hyperlink" Target="http://www.konkoly.hu/cgi-bin/IBVS?6128" TargetMode="External"/><Relationship Id="rId1" Type="http://schemas.openxmlformats.org/officeDocument/2006/relationships/hyperlink" Target="http://www.bav-astro.de/sfs/BAVM_link.php?BAVMnr=15" TargetMode="External"/><Relationship Id="rId6" Type="http://schemas.openxmlformats.org/officeDocument/2006/relationships/hyperlink" Target="http://www.bav-astro.de/sfs/BAVM_link.php?BAVMnr=18" TargetMode="External"/><Relationship Id="rId212" Type="http://schemas.openxmlformats.org/officeDocument/2006/relationships/hyperlink" Target="http://www.konkoly.hu/cgi-bin/IBVS?6041" TargetMode="External"/><Relationship Id="rId23" Type="http://schemas.openxmlformats.org/officeDocument/2006/relationships/hyperlink" Target="http://www.konkoly.hu/cgi-bin/IBVS?456" TargetMode="External"/><Relationship Id="rId28" Type="http://schemas.openxmlformats.org/officeDocument/2006/relationships/hyperlink" Target="http://www.konkoly.hu/cgi-bin/IBVS?795" TargetMode="External"/><Relationship Id="rId49" Type="http://schemas.openxmlformats.org/officeDocument/2006/relationships/hyperlink" Target="http://www.konkoly.hu/cgi-bin/IBVS?1358" TargetMode="External"/><Relationship Id="rId114" Type="http://schemas.openxmlformats.org/officeDocument/2006/relationships/hyperlink" Target="http://www.konkoly.hu/cgi-bin/IBVS?4563" TargetMode="External"/><Relationship Id="rId119" Type="http://schemas.openxmlformats.org/officeDocument/2006/relationships/hyperlink" Target="http://www.konkoly.hu/cgi-bin/IBVS?4563" TargetMode="External"/><Relationship Id="rId44" Type="http://schemas.openxmlformats.org/officeDocument/2006/relationships/hyperlink" Target="http://www.bav-astro.de/sfs/BAVM_link.php?BAVMnr=28" TargetMode="External"/><Relationship Id="rId60" Type="http://schemas.openxmlformats.org/officeDocument/2006/relationships/hyperlink" Target="http://www.bav-astro.de/sfs/BAVM_link.php?BAVMnr=36" TargetMode="External"/><Relationship Id="rId65" Type="http://schemas.openxmlformats.org/officeDocument/2006/relationships/hyperlink" Target="http://www.konkoly.hu/cgi-bin/IBVS?4563" TargetMode="External"/><Relationship Id="rId81" Type="http://schemas.openxmlformats.org/officeDocument/2006/relationships/hyperlink" Target="http://www.konkoly.hu/cgi-bin/IBVS?3760" TargetMode="External"/><Relationship Id="rId86" Type="http://schemas.openxmlformats.org/officeDocument/2006/relationships/hyperlink" Target="http://www.konkoly.hu/cgi-bin/IBVS?3760" TargetMode="External"/><Relationship Id="rId130" Type="http://schemas.openxmlformats.org/officeDocument/2006/relationships/hyperlink" Target="http://www.bav-astro.de/sfs/BAVM_link.php?BAVMnr=117" TargetMode="External"/><Relationship Id="rId135" Type="http://schemas.openxmlformats.org/officeDocument/2006/relationships/hyperlink" Target="http://www.konkoly.hu/cgi-bin/IBVS?5056" TargetMode="External"/><Relationship Id="rId151" Type="http://schemas.openxmlformats.org/officeDocument/2006/relationships/hyperlink" Target="http://var.astro.cz/oejv/issues/oejv0074.pdf" TargetMode="External"/><Relationship Id="rId156" Type="http://schemas.openxmlformats.org/officeDocument/2006/relationships/hyperlink" Target="http://www.konkoly.hu/cgi-bin/IBVS?5694" TargetMode="External"/><Relationship Id="rId177" Type="http://schemas.openxmlformats.org/officeDocument/2006/relationships/hyperlink" Target="http://www.konkoly.hu/cgi-bin/IBVS?5662" TargetMode="External"/><Relationship Id="rId198" Type="http://schemas.openxmlformats.org/officeDocument/2006/relationships/hyperlink" Target="http://www.konkoly.hu/cgi-bin/IBVS?5887" TargetMode="External"/><Relationship Id="rId172" Type="http://schemas.openxmlformats.org/officeDocument/2006/relationships/hyperlink" Target="http://www.konkoly.hu/cgi-bin/IBVS?5636" TargetMode="External"/><Relationship Id="rId193" Type="http://schemas.openxmlformats.org/officeDocument/2006/relationships/hyperlink" Target="http://www.aavso.org/sites/default/files/jaavso/v36n2/186.pdf" TargetMode="External"/><Relationship Id="rId202" Type="http://schemas.openxmlformats.org/officeDocument/2006/relationships/hyperlink" Target="http://www.konkoly.hu/cgi-bin/IBVS?5904" TargetMode="External"/><Relationship Id="rId207" Type="http://schemas.openxmlformats.org/officeDocument/2006/relationships/hyperlink" Target="http://www.konkoly.hu/cgi-bin/IBVS?5904" TargetMode="External"/><Relationship Id="rId13" Type="http://schemas.openxmlformats.org/officeDocument/2006/relationships/hyperlink" Target="http://www.konkoly.hu/cgi-bin/IBVS?5728" TargetMode="External"/><Relationship Id="rId18" Type="http://schemas.openxmlformats.org/officeDocument/2006/relationships/hyperlink" Target="http://www.konkoly.hu/cgi-bin/IBVS?795" TargetMode="External"/><Relationship Id="rId39" Type="http://schemas.openxmlformats.org/officeDocument/2006/relationships/hyperlink" Target="http://www.konkoly.hu/cgi-bin/IBVS?795" TargetMode="External"/><Relationship Id="rId109" Type="http://schemas.openxmlformats.org/officeDocument/2006/relationships/hyperlink" Target="http://www.konkoly.hu/cgi-bin/IBVS?4563" TargetMode="External"/><Relationship Id="rId34" Type="http://schemas.openxmlformats.org/officeDocument/2006/relationships/hyperlink" Target="http://www.konkoly.hu/cgi-bin/IBVS?795" TargetMode="External"/><Relationship Id="rId50" Type="http://schemas.openxmlformats.org/officeDocument/2006/relationships/hyperlink" Target="http://www.konkoly.hu/cgi-bin/IBVS?1190" TargetMode="External"/><Relationship Id="rId55" Type="http://schemas.openxmlformats.org/officeDocument/2006/relationships/hyperlink" Target="http://www.konkoly.hu/cgi-bin/IBVS?1924" TargetMode="External"/><Relationship Id="rId76" Type="http://schemas.openxmlformats.org/officeDocument/2006/relationships/hyperlink" Target="http://www.konkoly.hu/cgi-bin/IBVS?4563" TargetMode="External"/><Relationship Id="rId97" Type="http://schemas.openxmlformats.org/officeDocument/2006/relationships/hyperlink" Target="http://www.konkoly.hu/cgi-bin/IBVS?3915" TargetMode="External"/><Relationship Id="rId104" Type="http://schemas.openxmlformats.org/officeDocument/2006/relationships/hyperlink" Target="http://www.bav-astro.de/sfs/BAVM_link.php?BAVMnr=93" TargetMode="External"/><Relationship Id="rId120" Type="http://schemas.openxmlformats.org/officeDocument/2006/relationships/hyperlink" Target="http://www.bav-astro.de/sfs/BAVM_link.php?BAVMnr=113" TargetMode="External"/><Relationship Id="rId125" Type="http://schemas.openxmlformats.org/officeDocument/2006/relationships/hyperlink" Target="http://www.bav-astro.de/sfs/BAVM_link.php?BAVMnr=117" TargetMode="External"/><Relationship Id="rId141" Type="http://schemas.openxmlformats.org/officeDocument/2006/relationships/hyperlink" Target="http://var.astro.cz/oejv/issues/oejv0074.pdf" TargetMode="External"/><Relationship Id="rId146" Type="http://schemas.openxmlformats.org/officeDocument/2006/relationships/hyperlink" Target="http://var.astro.cz/oejv/issues/oejv0074.pdf" TargetMode="External"/><Relationship Id="rId167" Type="http://schemas.openxmlformats.org/officeDocument/2006/relationships/hyperlink" Target="http://www.konkoly.hu/cgi-bin/IBVS?5694" TargetMode="External"/><Relationship Id="rId188" Type="http://schemas.openxmlformats.org/officeDocument/2006/relationships/hyperlink" Target="http://var.astro.cz/oejv/issues/oejv0094.pdf" TargetMode="External"/><Relationship Id="rId7" Type="http://schemas.openxmlformats.org/officeDocument/2006/relationships/hyperlink" Target="http://www.bav-astro.de/sfs/BAVM_link.php?BAVMnr=18" TargetMode="External"/><Relationship Id="rId71" Type="http://schemas.openxmlformats.org/officeDocument/2006/relationships/hyperlink" Target="http://www.konkoly.hu/cgi-bin/IBVS?4563" TargetMode="External"/><Relationship Id="rId92" Type="http://schemas.openxmlformats.org/officeDocument/2006/relationships/hyperlink" Target="http://www.konkoly.hu/cgi-bin/IBVS?3915" TargetMode="External"/><Relationship Id="rId162" Type="http://schemas.openxmlformats.org/officeDocument/2006/relationships/hyperlink" Target="http://var.astro.cz/oejv/issues/oejv0074.pdf" TargetMode="External"/><Relationship Id="rId183" Type="http://schemas.openxmlformats.org/officeDocument/2006/relationships/hyperlink" Target="http://www.konkoly.hu/cgi-bin/IBVS?5777" TargetMode="External"/><Relationship Id="rId213" Type="http://schemas.openxmlformats.org/officeDocument/2006/relationships/hyperlink" Target="http://www.konkoly.hu/cgi-bin/IBVS?6041" TargetMode="External"/><Relationship Id="rId218" Type="http://schemas.openxmlformats.org/officeDocument/2006/relationships/hyperlink" Target="http://www.bav-astro.de/sfs/BAVM_link.php?BAVMnr=232" TargetMode="External"/><Relationship Id="rId2" Type="http://schemas.openxmlformats.org/officeDocument/2006/relationships/hyperlink" Target="http://www.bav-astro.de/sfs/BAVM_link.php?BAVMnr=15" TargetMode="External"/><Relationship Id="rId29" Type="http://schemas.openxmlformats.org/officeDocument/2006/relationships/hyperlink" Target="http://www.konkoly.hu/cgi-bin/IBVS?795" TargetMode="External"/><Relationship Id="rId24" Type="http://schemas.openxmlformats.org/officeDocument/2006/relationships/hyperlink" Target="http://www.konkoly.hu/cgi-bin/IBVS?795" TargetMode="External"/><Relationship Id="rId40" Type="http://schemas.openxmlformats.org/officeDocument/2006/relationships/hyperlink" Target="http://www.konkoly.hu/cgi-bin/IBVS?530" TargetMode="External"/><Relationship Id="rId45" Type="http://schemas.openxmlformats.org/officeDocument/2006/relationships/hyperlink" Target="http://www.bav-astro.de/sfs/BAVM_link.php?BAVMnr=28" TargetMode="External"/><Relationship Id="rId66" Type="http://schemas.openxmlformats.org/officeDocument/2006/relationships/hyperlink" Target="http://www.konkoly.hu/cgi-bin/IBVS?4563" TargetMode="External"/><Relationship Id="rId87" Type="http://schemas.openxmlformats.org/officeDocument/2006/relationships/hyperlink" Target="http://www.konkoly.hu/cgi-bin/IBVS?3760" TargetMode="External"/><Relationship Id="rId110" Type="http://schemas.openxmlformats.org/officeDocument/2006/relationships/hyperlink" Target="http://www.konkoly.hu/cgi-bin/IBVS?4563" TargetMode="External"/><Relationship Id="rId115" Type="http://schemas.openxmlformats.org/officeDocument/2006/relationships/hyperlink" Target="http://www.bav-astro.de/sfs/BAVM_link.php?BAVMnr=113" TargetMode="External"/><Relationship Id="rId131" Type="http://schemas.openxmlformats.org/officeDocument/2006/relationships/hyperlink" Target="http://vsolj.cetus-net.org/no47.pdf" TargetMode="External"/><Relationship Id="rId136" Type="http://schemas.openxmlformats.org/officeDocument/2006/relationships/hyperlink" Target="http://www.konkoly.hu/cgi-bin/IBVS?5056" TargetMode="External"/><Relationship Id="rId157" Type="http://schemas.openxmlformats.org/officeDocument/2006/relationships/hyperlink" Target="http://www.konkoly.hu/cgi-bin/IBVS?5694" TargetMode="External"/><Relationship Id="rId178" Type="http://schemas.openxmlformats.org/officeDocument/2006/relationships/hyperlink" Target="http://www.konkoly.hu/cgi-bin/IBVS?5746" TargetMode="External"/><Relationship Id="rId61" Type="http://schemas.openxmlformats.org/officeDocument/2006/relationships/hyperlink" Target="http://www.bav-astro.de/sfs/BAVM_link.php?BAVMnr=36" TargetMode="External"/><Relationship Id="rId82" Type="http://schemas.openxmlformats.org/officeDocument/2006/relationships/hyperlink" Target="http://www.konkoly.hu/cgi-bin/IBVS?3760" TargetMode="External"/><Relationship Id="rId152" Type="http://schemas.openxmlformats.org/officeDocument/2006/relationships/hyperlink" Target="http://var.astro.cz/oejv/issues/oejv0074.pdf" TargetMode="External"/><Relationship Id="rId173" Type="http://schemas.openxmlformats.org/officeDocument/2006/relationships/hyperlink" Target="http://www.konkoly.hu/cgi-bin/IBVS?5636" TargetMode="External"/><Relationship Id="rId194" Type="http://schemas.openxmlformats.org/officeDocument/2006/relationships/hyperlink" Target="http://www.konkoly.hu/cgi-bin/IBVS?5904" TargetMode="External"/><Relationship Id="rId199" Type="http://schemas.openxmlformats.org/officeDocument/2006/relationships/hyperlink" Target="http://www.konkoly.hu/cgi-bin/IBVS?5904" TargetMode="External"/><Relationship Id="rId203" Type="http://schemas.openxmlformats.org/officeDocument/2006/relationships/hyperlink" Target="http://www.konkoly.hu/cgi-bin/IBVS?5904" TargetMode="External"/><Relationship Id="rId208" Type="http://schemas.openxmlformats.org/officeDocument/2006/relationships/hyperlink" Target="http://www.konkoly.hu/cgi-bin/IBVS?5938" TargetMode="External"/><Relationship Id="rId19" Type="http://schemas.openxmlformats.org/officeDocument/2006/relationships/hyperlink" Target="http://www.konkoly.hu/cgi-bin/IBVS?795" TargetMode="External"/><Relationship Id="rId14" Type="http://schemas.openxmlformats.org/officeDocument/2006/relationships/hyperlink" Target="http://www.konkoly.hu/cgi-bin/IBVS?154" TargetMode="External"/><Relationship Id="rId30" Type="http://schemas.openxmlformats.org/officeDocument/2006/relationships/hyperlink" Target="http://www.konkoly.hu/cgi-bin/IBVS?795" TargetMode="External"/><Relationship Id="rId35" Type="http://schemas.openxmlformats.org/officeDocument/2006/relationships/hyperlink" Target="http://www.konkoly.hu/cgi-bin/IBVS?795" TargetMode="External"/><Relationship Id="rId56" Type="http://schemas.openxmlformats.org/officeDocument/2006/relationships/hyperlink" Target="http://www.konkoly.hu/cgi-bin/IBVS?2327" TargetMode="External"/><Relationship Id="rId77" Type="http://schemas.openxmlformats.org/officeDocument/2006/relationships/hyperlink" Target="http://www.konkoly.hu/cgi-bin/IBVS?3078" TargetMode="External"/><Relationship Id="rId100" Type="http://schemas.openxmlformats.org/officeDocument/2006/relationships/hyperlink" Target="http://www.bav-astro.de/sfs/BAVM_link.php?BAVMnr=79" TargetMode="External"/><Relationship Id="rId105" Type="http://schemas.openxmlformats.org/officeDocument/2006/relationships/hyperlink" Target="http://www.bav-astro.de/sfs/BAVM_link.php?BAVMnr=93" TargetMode="External"/><Relationship Id="rId126" Type="http://schemas.openxmlformats.org/officeDocument/2006/relationships/hyperlink" Target="http://www.bav-astro.de/sfs/BAVM_link.php?BAVMnr=117" TargetMode="External"/><Relationship Id="rId147" Type="http://schemas.openxmlformats.org/officeDocument/2006/relationships/hyperlink" Target="http://var.astro.cz/oejv/issues/oejv0074.pdf" TargetMode="External"/><Relationship Id="rId168" Type="http://schemas.openxmlformats.org/officeDocument/2006/relationships/hyperlink" Target="http://var.astro.cz/oejv/issues/oejv0074.pdf" TargetMode="External"/><Relationship Id="rId8" Type="http://schemas.openxmlformats.org/officeDocument/2006/relationships/hyperlink" Target="http://www.konkoly.hu/cgi-bin/IBVS?5728" TargetMode="External"/><Relationship Id="rId51" Type="http://schemas.openxmlformats.org/officeDocument/2006/relationships/hyperlink" Target="http://www.bav-astro.de/sfs/BAVM_link.php?BAVMnr=29" TargetMode="External"/><Relationship Id="rId72" Type="http://schemas.openxmlformats.org/officeDocument/2006/relationships/hyperlink" Target="http://www.konkoly.hu/cgi-bin/IBVS?4563" TargetMode="External"/><Relationship Id="rId93" Type="http://schemas.openxmlformats.org/officeDocument/2006/relationships/hyperlink" Target="http://www.konkoly.hu/cgi-bin/IBVS?3915" TargetMode="External"/><Relationship Id="rId98" Type="http://schemas.openxmlformats.org/officeDocument/2006/relationships/hyperlink" Target="http://www.konkoly.hu/cgi-bin/IBVS?3915" TargetMode="External"/><Relationship Id="rId121" Type="http://schemas.openxmlformats.org/officeDocument/2006/relationships/hyperlink" Target="http://www.bav-astro.de/sfs/BAVM_link.php?BAVMnr=117" TargetMode="External"/><Relationship Id="rId142" Type="http://schemas.openxmlformats.org/officeDocument/2006/relationships/hyperlink" Target="http://var.astro.cz/oejv/issues/oejv0074.pdf" TargetMode="External"/><Relationship Id="rId163" Type="http://schemas.openxmlformats.org/officeDocument/2006/relationships/hyperlink" Target="http://var.astro.cz/oejv/issues/oejv0074.pdf" TargetMode="External"/><Relationship Id="rId184" Type="http://schemas.openxmlformats.org/officeDocument/2006/relationships/hyperlink" Target="http://www.bav-astro.de/sfs/BAVM_link.php?BAVMnr=178" TargetMode="External"/><Relationship Id="rId189" Type="http://schemas.openxmlformats.org/officeDocument/2006/relationships/hyperlink" Target="http://var.astro.cz/oejv/issues/oejv0094.pdf" TargetMode="External"/><Relationship Id="rId219" Type="http://schemas.openxmlformats.org/officeDocument/2006/relationships/hyperlink" Target="http://www.bav-astro.de/sfs/BAVM_link.php?BAVMnr=232" TargetMode="External"/><Relationship Id="rId3" Type="http://schemas.openxmlformats.org/officeDocument/2006/relationships/hyperlink" Target="http://www.bav-astro.de/sfs/BAVM_link.php?BAVMnr=15" TargetMode="External"/><Relationship Id="rId214" Type="http://schemas.openxmlformats.org/officeDocument/2006/relationships/hyperlink" Target="http://www.konkoly.hu/cgi-bin/IBVS?6041" TargetMode="External"/><Relationship Id="rId25" Type="http://schemas.openxmlformats.org/officeDocument/2006/relationships/hyperlink" Target="http://www.konkoly.hu/cgi-bin/IBVS?795" TargetMode="External"/><Relationship Id="rId46" Type="http://schemas.openxmlformats.org/officeDocument/2006/relationships/hyperlink" Target="http://www.konkoly.hu/cgi-bin/IBVS?1249" TargetMode="External"/><Relationship Id="rId67" Type="http://schemas.openxmlformats.org/officeDocument/2006/relationships/hyperlink" Target="http://www.konkoly.hu/cgi-bin/IBVS?4563" TargetMode="External"/><Relationship Id="rId116" Type="http://schemas.openxmlformats.org/officeDocument/2006/relationships/hyperlink" Target="http://www.konkoly.hu/cgi-bin/IBVS?4563" TargetMode="External"/><Relationship Id="rId137" Type="http://schemas.openxmlformats.org/officeDocument/2006/relationships/hyperlink" Target="http://www.konkoly.hu/cgi-bin/IBVS?5056" TargetMode="External"/><Relationship Id="rId158" Type="http://schemas.openxmlformats.org/officeDocument/2006/relationships/hyperlink" Target="http://www.konkoly.hu/cgi-bin/IBVS?5694" TargetMode="External"/><Relationship Id="rId20" Type="http://schemas.openxmlformats.org/officeDocument/2006/relationships/hyperlink" Target="http://www.konkoly.hu/cgi-bin/IBVS?795" TargetMode="External"/><Relationship Id="rId41" Type="http://schemas.openxmlformats.org/officeDocument/2006/relationships/hyperlink" Target="http://www.konkoly.hu/cgi-bin/IBVS?530" TargetMode="External"/><Relationship Id="rId62" Type="http://schemas.openxmlformats.org/officeDocument/2006/relationships/hyperlink" Target="http://www.bav-astro.de/sfs/BAVM_link.php?BAVMnr=34" TargetMode="External"/><Relationship Id="rId83" Type="http://schemas.openxmlformats.org/officeDocument/2006/relationships/hyperlink" Target="http://www.konkoly.hu/cgi-bin/IBVS?3760" TargetMode="External"/><Relationship Id="rId88" Type="http://schemas.openxmlformats.org/officeDocument/2006/relationships/hyperlink" Target="http://www.konkoly.hu/cgi-bin/IBVS?3760" TargetMode="External"/><Relationship Id="rId111" Type="http://schemas.openxmlformats.org/officeDocument/2006/relationships/hyperlink" Target="http://www.bav-astro.de/sfs/BAVM_link.php?BAVMnr=113" TargetMode="External"/><Relationship Id="rId132" Type="http://schemas.openxmlformats.org/officeDocument/2006/relationships/hyperlink" Target="http://www.konkoly.hu/cgi-bin/IBVS?4840" TargetMode="External"/><Relationship Id="rId153" Type="http://schemas.openxmlformats.org/officeDocument/2006/relationships/hyperlink" Target="http://www.konkoly.hu/cgi-bin/IBVS?5364" TargetMode="External"/><Relationship Id="rId174" Type="http://schemas.openxmlformats.org/officeDocument/2006/relationships/hyperlink" Target="http://www.konkoly.hu/cgi-bin/IBVS?5636" TargetMode="External"/><Relationship Id="rId179" Type="http://schemas.openxmlformats.org/officeDocument/2006/relationships/hyperlink" Target="http://var.astro.cz/oejv/issues/oejv0074.pdf" TargetMode="External"/><Relationship Id="rId195" Type="http://schemas.openxmlformats.org/officeDocument/2006/relationships/hyperlink" Target="http://www.konkoly.hu/cgi-bin/IBVS?5887" TargetMode="External"/><Relationship Id="rId209" Type="http://schemas.openxmlformats.org/officeDocument/2006/relationships/hyperlink" Target="http://vsolj.cetus-net.org/vsoljno51.pdf" TargetMode="External"/><Relationship Id="rId190" Type="http://schemas.openxmlformats.org/officeDocument/2006/relationships/hyperlink" Target="http://www.aavso.org/sites/default/files/jaavso/v36n2/171.pdf" TargetMode="External"/><Relationship Id="rId204" Type="http://schemas.openxmlformats.org/officeDocument/2006/relationships/hyperlink" Target="http://www.konkoly.hu/cgi-bin/IBVS?5904" TargetMode="External"/><Relationship Id="rId220" Type="http://schemas.openxmlformats.org/officeDocument/2006/relationships/hyperlink" Target="http://www.bav-astro.de/sfs/BAVM_link.php?BAVMnr=238" TargetMode="External"/><Relationship Id="rId15" Type="http://schemas.openxmlformats.org/officeDocument/2006/relationships/hyperlink" Target="http://www.konkoly.hu/cgi-bin/IBVS?795" TargetMode="External"/><Relationship Id="rId36" Type="http://schemas.openxmlformats.org/officeDocument/2006/relationships/hyperlink" Target="http://www.konkoly.hu/cgi-bin/IBVS?456" TargetMode="External"/><Relationship Id="rId57" Type="http://schemas.openxmlformats.org/officeDocument/2006/relationships/hyperlink" Target="http://www.konkoly.hu/cgi-bin/IBVS?2327" TargetMode="External"/><Relationship Id="rId106" Type="http://schemas.openxmlformats.org/officeDocument/2006/relationships/hyperlink" Target="http://www.bav-astro.de/sfs/BAVM_link.php?BAVMnr=93" TargetMode="External"/><Relationship Id="rId127" Type="http://schemas.openxmlformats.org/officeDocument/2006/relationships/hyperlink" Target="http://www.konkoly.hu/cgi-bin/IBVS?4751" TargetMode="External"/><Relationship Id="rId10" Type="http://schemas.openxmlformats.org/officeDocument/2006/relationships/hyperlink" Target="http://www.konkoly.hu/cgi-bin/IBVS?5728" TargetMode="External"/><Relationship Id="rId31" Type="http://schemas.openxmlformats.org/officeDocument/2006/relationships/hyperlink" Target="http://www.konkoly.hu/cgi-bin/IBVS?456" TargetMode="External"/><Relationship Id="rId52" Type="http://schemas.openxmlformats.org/officeDocument/2006/relationships/hyperlink" Target="http://www.bav-astro.de/sfs/BAVM_link.php?BAVMnr=29" TargetMode="External"/><Relationship Id="rId73" Type="http://schemas.openxmlformats.org/officeDocument/2006/relationships/hyperlink" Target="http://www.konkoly.hu/cgi-bin/IBVS?4563" TargetMode="External"/><Relationship Id="rId78" Type="http://schemas.openxmlformats.org/officeDocument/2006/relationships/hyperlink" Target="http://www.konkoly.hu/cgi-bin/IBVS?5728" TargetMode="External"/><Relationship Id="rId94" Type="http://schemas.openxmlformats.org/officeDocument/2006/relationships/hyperlink" Target="http://www.konkoly.hu/cgi-bin/IBVS?3915" TargetMode="External"/><Relationship Id="rId99" Type="http://schemas.openxmlformats.org/officeDocument/2006/relationships/hyperlink" Target="http://www.konkoly.hu/cgi-bin/IBVS?3915" TargetMode="External"/><Relationship Id="rId101" Type="http://schemas.openxmlformats.org/officeDocument/2006/relationships/hyperlink" Target="http://www.bav-astro.de/sfs/BAVM_link.php?BAVMnr=93" TargetMode="External"/><Relationship Id="rId122" Type="http://schemas.openxmlformats.org/officeDocument/2006/relationships/hyperlink" Target="http://www.bav-astro.de/sfs/BAVM_link.php?BAVMnr=117" TargetMode="External"/><Relationship Id="rId143" Type="http://schemas.openxmlformats.org/officeDocument/2006/relationships/hyperlink" Target="http://www.bav-astro.de/sfs/BAVM_link.php?BAVMnr=152" TargetMode="External"/><Relationship Id="rId148" Type="http://schemas.openxmlformats.org/officeDocument/2006/relationships/hyperlink" Target="http://var.astro.cz/oejv/issues/oejv0074.pdf" TargetMode="External"/><Relationship Id="rId164" Type="http://schemas.openxmlformats.org/officeDocument/2006/relationships/hyperlink" Target="http://www.konkoly.hu/cgi-bin/IBVS?5602" TargetMode="External"/><Relationship Id="rId169" Type="http://schemas.openxmlformats.org/officeDocument/2006/relationships/hyperlink" Target="http://var.astro.cz/oejv/issues/oejv0074.pdf" TargetMode="External"/><Relationship Id="rId185" Type="http://schemas.openxmlformats.org/officeDocument/2006/relationships/hyperlink" Target="http://www.konkoly.hu/cgi-bin/IBVS?5795" TargetMode="External"/><Relationship Id="rId4" Type="http://schemas.openxmlformats.org/officeDocument/2006/relationships/hyperlink" Target="http://www.bav-astro.de/sfs/BAVM_link.php?BAVMnr=15" TargetMode="External"/><Relationship Id="rId9" Type="http://schemas.openxmlformats.org/officeDocument/2006/relationships/hyperlink" Target="http://www.konkoly.hu/cgi-bin/IBVS?5728" TargetMode="External"/><Relationship Id="rId180" Type="http://schemas.openxmlformats.org/officeDocument/2006/relationships/hyperlink" Target="http://var.astro.cz/oejv/issues/oejv0074.pdf" TargetMode="External"/><Relationship Id="rId210" Type="http://schemas.openxmlformats.org/officeDocument/2006/relationships/hyperlink" Target="http://www.konkoly.hu/cgi-bin/IBVS?5997" TargetMode="External"/><Relationship Id="rId215" Type="http://schemas.openxmlformats.org/officeDocument/2006/relationships/hyperlink" Target="http://var.astro.cz/oejv/issues/oejv0160.pdf" TargetMode="External"/><Relationship Id="rId26" Type="http://schemas.openxmlformats.org/officeDocument/2006/relationships/hyperlink" Target="http://www.konkoly.hu/cgi-bin/IBVS?795" TargetMode="External"/><Relationship Id="rId47" Type="http://schemas.openxmlformats.org/officeDocument/2006/relationships/hyperlink" Target="http://www.konkoly.hu/cgi-bin/IBVS?1249" TargetMode="External"/><Relationship Id="rId68" Type="http://schemas.openxmlformats.org/officeDocument/2006/relationships/hyperlink" Target="http://www.konkoly.hu/cgi-bin/IBVS?4563" TargetMode="External"/><Relationship Id="rId89" Type="http://schemas.openxmlformats.org/officeDocument/2006/relationships/hyperlink" Target="http://www.konkoly.hu/cgi-bin/IBVS?3760" TargetMode="External"/><Relationship Id="rId112" Type="http://schemas.openxmlformats.org/officeDocument/2006/relationships/hyperlink" Target="http://www.bav-astro.de/sfs/BAVM_link.php?BAVMnr=113" TargetMode="External"/><Relationship Id="rId133" Type="http://schemas.openxmlformats.org/officeDocument/2006/relationships/hyperlink" Target="http://www.bav-astro.de/sfs/BAVM_link.php?BAVMnr=132" TargetMode="External"/><Relationship Id="rId154" Type="http://schemas.openxmlformats.org/officeDocument/2006/relationships/hyperlink" Target="http://www.konkoly.hu/cgi-bin/IBVS?5399" TargetMode="External"/><Relationship Id="rId175" Type="http://schemas.openxmlformats.org/officeDocument/2006/relationships/hyperlink" Target="http://www.konkoly.hu/cgi-bin/IBVS?5636" TargetMode="External"/><Relationship Id="rId196" Type="http://schemas.openxmlformats.org/officeDocument/2006/relationships/hyperlink" Target="http://www.konkoly.hu/cgi-bin/IBVS?5887" TargetMode="External"/><Relationship Id="rId200" Type="http://schemas.openxmlformats.org/officeDocument/2006/relationships/hyperlink" Target="http://www.konkoly.hu/cgi-bin/IBVS?5904" TargetMode="External"/><Relationship Id="rId16" Type="http://schemas.openxmlformats.org/officeDocument/2006/relationships/hyperlink" Target="http://www.konkoly.hu/cgi-bin/IBVS?456" TargetMode="External"/><Relationship Id="rId221" Type="http://schemas.openxmlformats.org/officeDocument/2006/relationships/hyperlink" Target="http://vsolj.cetus-net.org/vsoljno59.pdf" TargetMode="External"/><Relationship Id="rId37" Type="http://schemas.openxmlformats.org/officeDocument/2006/relationships/hyperlink" Target="http://www.konkoly.hu/cgi-bin/IBVS?795" TargetMode="External"/><Relationship Id="rId58" Type="http://schemas.openxmlformats.org/officeDocument/2006/relationships/hyperlink" Target="http://www.konkoly.hu/cgi-bin/IBVS?2327" TargetMode="External"/><Relationship Id="rId79" Type="http://schemas.openxmlformats.org/officeDocument/2006/relationships/hyperlink" Target="http://www.konkoly.hu/cgi-bin/IBVS?5728" TargetMode="External"/><Relationship Id="rId102" Type="http://schemas.openxmlformats.org/officeDocument/2006/relationships/hyperlink" Target="http://www.bav-astro.de/sfs/BAVM_link.php?BAVMnr=93" TargetMode="External"/><Relationship Id="rId123" Type="http://schemas.openxmlformats.org/officeDocument/2006/relationships/hyperlink" Target="http://www.bav-astro.de/sfs/BAVM_link.php?BAVMnr=117" TargetMode="External"/><Relationship Id="rId144" Type="http://schemas.openxmlformats.org/officeDocument/2006/relationships/hyperlink" Target="http://var.astro.cz/oejv/issues/oejv00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931"/>
  <sheetViews>
    <sheetView tabSelected="1" workbookViewId="0">
      <pane xSplit="13" ySplit="22" topLeftCell="N1345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RowHeight="12.75" x14ac:dyDescent="0.2"/>
  <cols>
    <col min="1" max="1" width="16.140625" customWidth="1"/>
    <col min="2" max="2" width="6.140625" style="3" customWidth="1"/>
    <col min="3" max="3" width="11.7109375" customWidth="1"/>
    <col min="4" max="4" width="8.7109375" customWidth="1"/>
    <col min="5" max="5" width="11.85546875" customWidth="1"/>
    <col min="6" max="6" width="16.85546875" customWidth="1"/>
    <col min="7" max="8" width="10.42578125" bestFit="1" customWidth="1"/>
    <col min="9" max="9" width="8.42578125" customWidth="1"/>
    <col min="11" max="11" width="8.42578125" customWidth="1"/>
    <col min="12" max="13" width="10.7109375" customWidth="1"/>
    <col min="15" max="15" width="7" customWidth="1"/>
    <col min="16" max="16" width="10.140625" customWidth="1"/>
    <col min="17" max="17" width="14.140625" customWidth="1"/>
  </cols>
  <sheetData>
    <row r="1" spans="1:16" ht="20.25" x14ac:dyDescent="0.3">
      <c r="A1" s="9" t="s">
        <v>3131</v>
      </c>
    </row>
    <row r="2" spans="1:16" s="39" customFormat="1" ht="12.95" customHeight="1" x14ac:dyDescent="0.2">
      <c r="A2" s="39" t="s">
        <v>3063</v>
      </c>
      <c r="B2" s="40" t="s">
        <v>3073</v>
      </c>
      <c r="C2" s="39" t="s">
        <v>3074</v>
      </c>
    </row>
    <row r="3" spans="1:16" s="39" customFormat="1" ht="12.95" customHeight="1" thickBot="1" x14ac:dyDescent="0.25">
      <c r="B3" s="40"/>
      <c r="C3" s="39" t="s">
        <v>3042</v>
      </c>
    </row>
    <row r="4" spans="1:16" s="39" customFormat="1" ht="12.95" customHeight="1" thickTop="1" thickBot="1" x14ac:dyDescent="0.25">
      <c r="A4" s="41" t="s">
        <v>3064</v>
      </c>
      <c r="B4" s="40"/>
      <c r="C4" s="42">
        <v>42594.3825</v>
      </c>
      <c r="D4" s="43">
        <v>0.54462182999999997</v>
      </c>
    </row>
    <row r="5" spans="1:16" s="39" customFormat="1" ht="12.95" customHeight="1" thickTop="1" x14ac:dyDescent="0.2">
      <c r="A5" s="44" t="s">
        <v>3135</v>
      </c>
      <c r="C5" s="45">
        <v>-9.5</v>
      </c>
      <c r="D5" s="39" t="s">
        <v>3136</v>
      </c>
    </row>
    <row r="6" spans="1:16" s="39" customFormat="1" ht="12.95" customHeight="1" x14ac:dyDescent="0.2">
      <c r="A6" s="41" t="s">
        <v>3065</v>
      </c>
      <c r="B6" s="40"/>
      <c r="C6" s="39" t="s">
        <v>3043</v>
      </c>
      <c r="F6" s="39" t="s">
        <v>3044</v>
      </c>
      <c r="N6" s="39" t="s">
        <v>3045</v>
      </c>
      <c r="P6" s="39">
        <f>SUM(P29:P58)</f>
        <v>0</v>
      </c>
    </row>
    <row r="7" spans="1:16" s="39" customFormat="1" ht="12.95" customHeight="1" x14ac:dyDescent="0.2">
      <c r="A7" s="39" t="s">
        <v>3046</v>
      </c>
      <c r="B7" s="40"/>
      <c r="C7" s="39">
        <v>42594.3825</v>
      </c>
      <c r="N7" s="39" t="s">
        <v>3047</v>
      </c>
      <c r="P7" s="39">
        <f>COUNTA(P29:P58)</f>
        <v>0</v>
      </c>
    </row>
    <row r="8" spans="1:16" s="39" customFormat="1" ht="12.95" customHeight="1" x14ac:dyDescent="0.2">
      <c r="A8" s="39" t="s">
        <v>3048</v>
      </c>
      <c r="B8" s="40"/>
      <c r="C8" s="39">
        <v>0.5446223</v>
      </c>
      <c r="D8" s="90" t="s">
        <v>3383</v>
      </c>
      <c r="E8" s="39">
        <v>0.54462182999999997</v>
      </c>
      <c r="N8" s="39" t="s">
        <v>3049</v>
      </c>
      <c r="P8" s="39" t="e">
        <f>SQRT(P6/P7)</f>
        <v>#DIV/0!</v>
      </c>
    </row>
    <row r="9" spans="1:16" s="39" customFormat="1" ht="12.95" customHeight="1" x14ac:dyDescent="0.2">
      <c r="A9" s="46" t="s">
        <v>3144</v>
      </c>
      <c r="B9" s="47">
        <v>1242</v>
      </c>
      <c r="C9" s="48" t="str">
        <f>"F"&amp;B9</f>
        <v>F1242</v>
      </c>
      <c r="D9" s="49" t="str">
        <f>"G"&amp;B9</f>
        <v>G1242</v>
      </c>
    </row>
    <row r="10" spans="1:16" s="39" customFormat="1" ht="12.95" customHeight="1" thickBot="1" x14ac:dyDescent="0.25">
      <c r="C10" s="50" t="s">
        <v>3071</v>
      </c>
      <c r="D10" s="50" t="s">
        <v>3072</v>
      </c>
    </row>
    <row r="11" spans="1:16" s="39" customFormat="1" ht="12.95" customHeight="1" x14ac:dyDescent="0.2">
      <c r="A11" s="39" t="s">
        <v>3066</v>
      </c>
      <c r="C11" s="49">
        <f ca="1">INTERCEPT(INDIRECT($D$9):G9971,INDIRECT($C$9):F9971)</f>
        <v>2.9388314494950968E-2</v>
      </c>
      <c r="D11" s="40"/>
    </row>
    <row r="12" spans="1:16" s="39" customFormat="1" ht="12.95" customHeight="1" x14ac:dyDescent="0.2">
      <c r="A12" s="39" t="s">
        <v>3067</v>
      </c>
      <c r="C12" s="49">
        <f ca="1">SLOPE(INDIRECT($D$9):G9971,INDIRECT($C$9):F9971)</f>
        <v>-1.1543459907275597E-6</v>
      </c>
      <c r="D12" s="40"/>
      <c r="E12" s="104" t="s">
        <v>3379</v>
      </c>
      <c r="F12" s="107" t="s">
        <v>3382</v>
      </c>
    </row>
    <row r="13" spans="1:16" s="39" customFormat="1" ht="12.95" customHeight="1" x14ac:dyDescent="0.2">
      <c r="A13" s="39" t="s">
        <v>3068</v>
      </c>
      <c r="C13" s="40" t="s">
        <v>3137</v>
      </c>
      <c r="E13" s="102" t="s">
        <v>3148</v>
      </c>
      <c r="F13" s="105">
        <v>1</v>
      </c>
    </row>
    <row r="14" spans="1:16" s="39" customFormat="1" ht="12.95" customHeight="1" x14ac:dyDescent="0.2">
      <c r="E14" s="102" t="s">
        <v>3138</v>
      </c>
      <c r="F14" s="106">
        <f ca="1">NOW()+15018.5+$C$5/24</f>
        <v>60574.824474189809</v>
      </c>
    </row>
    <row r="15" spans="1:16" s="39" customFormat="1" ht="12.95" customHeight="1" x14ac:dyDescent="0.2">
      <c r="A15" s="51" t="s">
        <v>3069</v>
      </c>
      <c r="C15" s="52">
        <f ca="1">(C7+C11)+(C8+C12)*INT(MAX(F21:F2860))</f>
        <v>60184.585650647685</v>
      </c>
      <c r="E15" s="102" t="s">
        <v>3149</v>
      </c>
      <c r="F15" s="106">
        <f ca="1">ROUND(2*($F$14-$C$7)/$C$8,0)/2+$F$13</f>
        <v>33015.5</v>
      </c>
    </row>
    <row r="16" spans="1:16" s="39" customFormat="1" ht="12.95" customHeight="1" x14ac:dyDescent="0.2">
      <c r="A16" s="41" t="s">
        <v>3050</v>
      </c>
      <c r="C16" s="54">
        <f ca="1">+C8+C12</f>
        <v>0.54462114565400932</v>
      </c>
      <c r="E16" s="102" t="s">
        <v>3139</v>
      </c>
      <c r="F16" s="106">
        <f ca="1">ROUND(2*($F$14-$C$15)/$C$16,0)/2+$F$13</f>
        <v>717.5</v>
      </c>
    </row>
    <row r="17" spans="1:21" s="39" customFormat="1" ht="12.95" customHeight="1" thickBot="1" x14ac:dyDescent="0.25">
      <c r="A17" s="53" t="s">
        <v>3133</v>
      </c>
      <c r="C17" s="39">
        <f>COUNT(C21:C1518)</f>
        <v>1341</v>
      </c>
      <c r="E17" s="102" t="s">
        <v>3380</v>
      </c>
      <c r="F17" s="108">
        <f ca="1">+$C$15+$C$16*$F$16-15018.5-$C$5/24</f>
        <v>45557.247155987774</v>
      </c>
    </row>
    <row r="18" spans="1:21" s="39" customFormat="1" ht="12.95" customHeight="1" thickBot="1" x14ac:dyDescent="0.25">
      <c r="A18" s="41" t="s">
        <v>3070</v>
      </c>
      <c r="C18" s="55">
        <f ca="1">+C15</f>
        <v>60184.585650647685</v>
      </c>
      <c r="D18" s="101">
        <f ca="1">+C16</f>
        <v>0.54462114565400932</v>
      </c>
      <c r="E18" s="103" t="s">
        <v>3381</v>
      </c>
      <c r="F18" s="109">
        <f ca="1">+($C$15+$C$16*$F$16)-($C$16/2)-15018.5-$C$5/24</f>
        <v>45556.974845414945</v>
      </c>
    </row>
    <row r="19" spans="1:21" s="39" customFormat="1" ht="12.95" customHeight="1" x14ac:dyDescent="0.2">
      <c r="B19" s="40"/>
      <c r="E19" s="53"/>
      <c r="F19" s="56"/>
    </row>
    <row r="20" spans="1:21" s="39" customFormat="1" ht="12.95" customHeight="1" thickBot="1" x14ac:dyDescent="0.25">
      <c r="A20" s="57" t="s">
        <v>3052</v>
      </c>
      <c r="B20" s="57" t="s">
        <v>3053</v>
      </c>
      <c r="C20" s="57" t="s">
        <v>3054</v>
      </c>
      <c r="D20" s="57" t="s">
        <v>3055</v>
      </c>
      <c r="E20" s="57" t="s">
        <v>3056</v>
      </c>
      <c r="F20" s="57" t="s">
        <v>3057</v>
      </c>
      <c r="G20" s="57"/>
      <c r="H20" s="58" t="s">
        <v>2951</v>
      </c>
      <c r="I20" s="58" t="s">
        <v>3150</v>
      </c>
      <c r="J20" s="58" t="s">
        <v>3172</v>
      </c>
      <c r="K20" s="58" t="s">
        <v>3170</v>
      </c>
      <c r="L20" s="58" t="s">
        <v>2879</v>
      </c>
      <c r="M20" s="58" t="s">
        <v>2880</v>
      </c>
      <c r="N20" s="58" t="s">
        <v>2882</v>
      </c>
      <c r="O20" s="57" t="s">
        <v>3076</v>
      </c>
      <c r="P20" s="57" t="s">
        <v>3077</v>
      </c>
      <c r="Q20" s="57" t="s">
        <v>3058</v>
      </c>
      <c r="U20" s="59" t="s">
        <v>2881</v>
      </c>
    </row>
    <row r="21" spans="1:21" s="39" customFormat="1" ht="12.95" customHeight="1" thickTop="1" x14ac:dyDescent="0.2">
      <c r="A21" s="60" t="s">
        <v>3184</v>
      </c>
      <c r="B21" s="61" t="s">
        <v>3110</v>
      </c>
      <c r="C21" s="60">
        <v>15238.597</v>
      </c>
      <c r="D21" s="60" t="s">
        <v>3150</v>
      </c>
      <c r="E21" s="39">
        <f>(C21-C$7)/C$8</f>
        <v>-50228.911853223784</v>
      </c>
      <c r="F21" s="39">
        <f>ROUND(2*E21,0)/2</f>
        <v>-50229</v>
      </c>
      <c r="G21" s="39">
        <f>C21-(C$7+F21*C$8)</f>
        <v>4.8006700000769342E-2</v>
      </c>
      <c r="I21" s="39">
        <f>G21</f>
        <v>4.8006700000769342E-2</v>
      </c>
      <c r="Q21" s="62">
        <f>C21-15018.5</f>
        <v>220.09699999999975</v>
      </c>
      <c r="S21" s="40"/>
    </row>
    <row r="22" spans="1:21" s="39" customFormat="1" ht="12.95" customHeight="1" x14ac:dyDescent="0.2">
      <c r="A22" s="60" t="s">
        <v>3184</v>
      </c>
      <c r="B22" s="61" t="s">
        <v>3110</v>
      </c>
      <c r="C22" s="60">
        <v>15767.468000000001</v>
      </c>
      <c r="D22" s="60" t="s">
        <v>3150</v>
      </c>
      <c r="E22" s="39">
        <f>(C22-C$7)/C$8</f>
        <v>-49257.833364517021</v>
      </c>
      <c r="F22" s="39">
        <f>ROUND(2*E22,0)/2</f>
        <v>-49258</v>
      </c>
      <c r="G22" s="39">
        <f>C22-(C$7+F22*C$8)</f>
        <v>9.0753399999812245E-2</v>
      </c>
      <c r="I22" s="39">
        <f>G22</f>
        <v>9.0753399999812245E-2</v>
      </c>
      <c r="Q22" s="62">
        <f>C22-15018.5</f>
        <v>748.96800000000076</v>
      </c>
      <c r="S22" s="40"/>
    </row>
    <row r="23" spans="1:21" s="39" customFormat="1" ht="12.95" customHeight="1" x14ac:dyDescent="0.2">
      <c r="A23" s="60" t="s">
        <v>3184</v>
      </c>
      <c r="B23" s="61" t="s">
        <v>3110</v>
      </c>
      <c r="C23" s="60">
        <v>16260.83</v>
      </c>
      <c r="D23" s="60" t="s">
        <v>3150</v>
      </c>
      <c r="E23" s="39">
        <f>(C23-C$7)/C$8</f>
        <v>-48351.954189169257</v>
      </c>
      <c r="F23" s="39">
        <f>ROUND(2*E23,0)/2</f>
        <v>-48352</v>
      </c>
      <c r="G23" s="39">
        <f>C23-(C$7+F23*C$8)</f>
        <v>2.494960000149149E-2</v>
      </c>
      <c r="I23" s="39">
        <f>G23</f>
        <v>2.494960000149149E-2</v>
      </c>
      <c r="Q23" s="62">
        <f>C23-15018.5</f>
        <v>1242.33</v>
      </c>
      <c r="S23" s="40"/>
    </row>
    <row r="24" spans="1:21" s="39" customFormat="1" ht="12.95" customHeight="1" x14ac:dyDescent="0.2">
      <c r="A24" s="60" t="s">
        <v>3184</v>
      </c>
      <c r="B24" s="61" t="s">
        <v>3110</v>
      </c>
      <c r="C24" s="60">
        <v>16608.837</v>
      </c>
      <c r="D24" s="60" t="s">
        <v>3150</v>
      </c>
      <c r="E24" s="39">
        <f>(C24-C$7)/C$8</f>
        <v>-47712.966398915356</v>
      </c>
      <c r="F24" s="39">
        <f>ROUND(2*E24,0)/2</f>
        <v>-47713</v>
      </c>
      <c r="G24" s="39">
        <f>C24-(C$7+F24*C$8)</f>
        <v>1.8299899998964975E-2</v>
      </c>
      <c r="I24" s="39">
        <f>G24</f>
        <v>1.8299899998964975E-2</v>
      </c>
      <c r="Q24" s="62">
        <f>C24-15018.5</f>
        <v>1590.3369999999995</v>
      </c>
      <c r="S24" s="40"/>
    </row>
    <row r="25" spans="1:21" s="39" customFormat="1" ht="12.95" customHeight="1" x14ac:dyDescent="0.2">
      <c r="A25" s="60" t="s">
        <v>3184</v>
      </c>
      <c r="B25" s="61" t="s">
        <v>3110</v>
      </c>
      <c r="C25" s="60">
        <v>17123.576000000001</v>
      </c>
      <c r="D25" s="60" t="s">
        <v>3150</v>
      </c>
      <c r="E25" s="39">
        <f>(C25-C$7)/C$8</f>
        <v>-46767.836168294976</v>
      </c>
      <c r="F25" s="39">
        <f>ROUND(2*E25,0)/2</f>
        <v>-46768</v>
      </c>
      <c r="G25" s="39">
        <f>C25-(C$7+F25*C$8)</f>
        <v>8.9226400003099116E-2</v>
      </c>
      <c r="I25" s="39">
        <f>G25</f>
        <v>8.9226400003099116E-2</v>
      </c>
      <c r="Q25" s="62">
        <f>C25-15018.5</f>
        <v>2105.0760000000009</v>
      </c>
      <c r="S25" s="40"/>
    </row>
    <row r="26" spans="1:21" s="39" customFormat="1" ht="12.95" customHeight="1" x14ac:dyDescent="0.2">
      <c r="A26" s="60" t="s">
        <v>3184</v>
      </c>
      <c r="B26" s="61" t="s">
        <v>3118</v>
      </c>
      <c r="C26" s="60">
        <v>17175.532999999999</v>
      </c>
      <c r="D26" s="60" t="s">
        <v>3150</v>
      </c>
      <c r="E26" s="39">
        <f>(C26-C$7)/C$8</f>
        <v>-46672.43610847371</v>
      </c>
      <c r="F26" s="39">
        <f>ROUND(2*E26,0)/2</f>
        <v>-46672.5</v>
      </c>
      <c r="G26" s="39">
        <f>C26-(C$7+F26*C$8)</f>
        <v>3.4796749998349696E-2</v>
      </c>
      <c r="I26" s="39">
        <f>G26</f>
        <v>3.4796749998349696E-2</v>
      </c>
      <c r="Q26" s="62">
        <f>C26-15018.5</f>
        <v>2157.0329999999994</v>
      </c>
      <c r="S26" s="40"/>
    </row>
    <row r="27" spans="1:21" s="39" customFormat="1" ht="12.95" customHeight="1" x14ac:dyDescent="0.2">
      <c r="A27" s="60" t="s">
        <v>3184</v>
      </c>
      <c r="B27" s="61" t="s">
        <v>3110</v>
      </c>
      <c r="C27" s="60">
        <v>17496.625</v>
      </c>
      <c r="D27" s="60" t="s">
        <v>3150</v>
      </c>
      <c r="E27" s="39">
        <f>(C27-C$7)/C$8</f>
        <v>-46082.867888443056</v>
      </c>
      <c r="F27" s="39">
        <f>ROUND(2*E27,0)/2</f>
        <v>-46083</v>
      </c>
      <c r="G27" s="39">
        <f>C27-(C$7+F27*C$8)</f>
        <v>7.1950900000956608E-2</v>
      </c>
      <c r="I27" s="39">
        <f>G27</f>
        <v>7.1950900000956608E-2</v>
      </c>
      <c r="Q27" s="62">
        <f>C27-15018.5</f>
        <v>2478.125</v>
      </c>
      <c r="S27" s="40"/>
    </row>
    <row r="28" spans="1:21" s="39" customFormat="1" ht="12.95" customHeight="1" x14ac:dyDescent="0.2">
      <c r="A28" s="60" t="s">
        <v>3184</v>
      </c>
      <c r="B28" s="61" t="s">
        <v>3118</v>
      </c>
      <c r="C28" s="60">
        <v>17757.780999999999</v>
      </c>
      <c r="D28" s="60" t="s">
        <v>3150</v>
      </c>
      <c r="E28" s="39">
        <f>(C28-C$7)/C$8</f>
        <v>-45603.350248419869</v>
      </c>
      <c r="F28" s="39">
        <f>ROUND(2*E28,0)/2</f>
        <v>-45603.5</v>
      </c>
      <c r="G28" s="39">
        <f>C28-(C$7+F28*C$8)</f>
        <v>8.1558049998420756E-2</v>
      </c>
      <c r="I28" s="39">
        <f>G28</f>
        <v>8.1558049998420756E-2</v>
      </c>
      <c r="Q28" s="62">
        <f>C28-15018.5</f>
        <v>2739.280999999999</v>
      </c>
      <c r="S28" s="40"/>
    </row>
    <row r="29" spans="1:21" s="39" customFormat="1" ht="12.95" customHeight="1" x14ac:dyDescent="0.2">
      <c r="A29" s="60" t="s">
        <v>3184</v>
      </c>
      <c r="B29" s="61" t="s">
        <v>3110</v>
      </c>
      <c r="C29" s="60">
        <v>17832.642</v>
      </c>
      <c r="D29" s="60" t="s">
        <v>3150</v>
      </c>
      <c r="E29" s="39">
        <f>(C29-C$7)/C$8</f>
        <v>-45465.895355368295</v>
      </c>
      <c r="F29" s="39">
        <f>ROUND(2*E29,0)/2</f>
        <v>-45466</v>
      </c>
      <c r="G29" s="39">
        <f>C29-(C$7+F29*C$8)</f>
        <v>5.6991800000105286E-2</v>
      </c>
      <c r="I29" s="39">
        <f>G29</f>
        <v>5.6991800000105286E-2</v>
      </c>
      <c r="Q29" s="62">
        <f>C29-15018.5</f>
        <v>2814.1419999999998</v>
      </c>
      <c r="S29" s="40"/>
    </row>
    <row r="30" spans="1:21" s="39" customFormat="1" ht="12.95" customHeight="1" x14ac:dyDescent="0.2">
      <c r="A30" s="60" t="s">
        <v>3184</v>
      </c>
      <c r="B30" s="61" t="s">
        <v>3110</v>
      </c>
      <c r="C30" s="60">
        <v>17892.538</v>
      </c>
      <c r="D30" s="60" t="s">
        <v>3150</v>
      </c>
      <c r="E30" s="39">
        <f>(C30-C$7)/C$8</f>
        <v>-45355.918220755921</v>
      </c>
      <c r="F30" s="39">
        <f>ROUND(2*E30,0)/2</f>
        <v>-45356</v>
      </c>
      <c r="G30" s="39">
        <f>C30-(C$7+F30*C$8)</f>
        <v>4.4538800000736956E-2</v>
      </c>
      <c r="I30" s="39">
        <f>G30</f>
        <v>4.4538800000736956E-2</v>
      </c>
      <c r="Q30" s="62">
        <f>C30-15018.5</f>
        <v>2874.0380000000005</v>
      </c>
      <c r="S30" s="40"/>
    </row>
    <row r="31" spans="1:21" s="39" customFormat="1" ht="12.95" customHeight="1" x14ac:dyDescent="0.2">
      <c r="A31" s="60" t="s">
        <v>3184</v>
      </c>
      <c r="B31" s="61" t="s">
        <v>3110</v>
      </c>
      <c r="C31" s="60">
        <v>18139.802</v>
      </c>
      <c r="D31" s="60" t="s">
        <v>3150</v>
      </c>
      <c r="E31" s="39">
        <f>(C31-C$7)/C$8</f>
        <v>-44901.908166448564</v>
      </c>
      <c r="F31" s="39">
        <f>ROUND(2*E31,0)/2</f>
        <v>-44902</v>
      </c>
      <c r="G31" s="39">
        <f>C31-(C$7+F31*C$8)</f>
        <v>5.0014600001304643E-2</v>
      </c>
      <c r="I31" s="39">
        <f>G31</f>
        <v>5.0014600001304643E-2</v>
      </c>
      <c r="Q31" s="62">
        <f>C31-15018.5</f>
        <v>3121.3019999999997</v>
      </c>
      <c r="S31" s="40"/>
    </row>
    <row r="32" spans="1:21" s="39" customFormat="1" ht="12.95" customHeight="1" x14ac:dyDescent="0.2">
      <c r="A32" s="60" t="s">
        <v>3184</v>
      </c>
      <c r="B32" s="61" t="s">
        <v>3110</v>
      </c>
      <c r="C32" s="60">
        <v>18278.675999999999</v>
      </c>
      <c r="D32" s="60" t="s">
        <v>3150</v>
      </c>
      <c r="E32" s="39">
        <f>(C32-C$7)/C$8</f>
        <v>-44646.916771494667</v>
      </c>
      <c r="F32" s="39">
        <f>ROUND(2*E32,0)/2</f>
        <v>-44647</v>
      </c>
      <c r="G32" s="39">
        <f>C32-(C$7+F32*C$8)</f>
        <v>4.5328100000915583E-2</v>
      </c>
      <c r="I32" s="39">
        <f>G32</f>
        <v>4.5328100000915583E-2</v>
      </c>
      <c r="Q32" s="62">
        <f>C32-15018.5</f>
        <v>3260.1759999999995</v>
      </c>
      <c r="S32" s="40"/>
    </row>
    <row r="33" spans="1:19" s="39" customFormat="1" ht="12.95" customHeight="1" x14ac:dyDescent="0.2">
      <c r="A33" s="60" t="s">
        <v>3184</v>
      </c>
      <c r="B33" s="61" t="s">
        <v>3110</v>
      </c>
      <c r="C33" s="60">
        <v>18431.724999999999</v>
      </c>
      <c r="D33" s="60" t="s">
        <v>3150</v>
      </c>
      <c r="E33" s="39">
        <f>(C33-C$7)/C$8</f>
        <v>-44365.89816465466</v>
      </c>
      <c r="F33" s="39">
        <f>ROUND(2*E33,0)/2</f>
        <v>-44366</v>
      </c>
      <c r="G33" s="39">
        <f>C33-(C$7+F33*C$8)</f>
        <v>5.546179999873857E-2</v>
      </c>
      <c r="I33" s="39">
        <f>G33</f>
        <v>5.546179999873857E-2</v>
      </c>
      <c r="Q33" s="62">
        <f>C33-15018.5</f>
        <v>3413.2249999999985</v>
      </c>
      <c r="S33" s="40"/>
    </row>
    <row r="34" spans="1:19" s="39" customFormat="1" ht="12.95" customHeight="1" x14ac:dyDescent="0.2">
      <c r="A34" s="60" t="s">
        <v>3184</v>
      </c>
      <c r="B34" s="61" t="s">
        <v>3110</v>
      </c>
      <c r="C34" s="60">
        <v>18589.679</v>
      </c>
      <c r="D34" s="60" t="s">
        <v>3150</v>
      </c>
      <c r="E34" s="39">
        <f>(C34-C$7)/C$8</f>
        <v>-44075.873316241363</v>
      </c>
      <c r="F34" s="39">
        <f>ROUND(2*E34,0)/2</f>
        <v>-44076</v>
      </c>
      <c r="G34" s="39">
        <f>C34-(C$7+F34*C$8)</f>
        <v>6.8994799999927636E-2</v>
      </c>
      <c r="I34" s="39">
        <f>G34</f>
        <v>6.8994799999927636E-2</v>
      </c>
      <c r="Q34" s="62">
        <f>C34-15018.5</f>
        <v>3571.1790000000001</v>
      </c>
      <c r="S34" s="40"/>
    </row>
    <row r="35" spans="1:19" s="39" customFormat="1" ht="12.95" customHeight="1" x14ac:dyDescent="0.2">
      <c r="A35" s="60" t="s">
        <v>3184</v>
      </c>
      <c r="B35" s="61" t="s">
        <v>3110</v>
      </c>
      <c r="C35" s="60">
        <v>18620.679</v>
      </c>
      <c r="D35" s="60" t="s">
        <v>3150</v>
      </c>
      <c r="E35" s="39">
        <f>(C35-C$7)/C$8</f>
        <v>-44018.953135044234</v>
      </c>
      <c r="F35" s="39">
        <f>ROUND(2*E35,0)/2</f>
        <v>-44019</v>
      </c>
      <c r="G35" s="39">
        <f>C35-(C$7+F35*C$8)</f>
        <v>2.5523700001940597E-2</v>
      </c>
      <c r="I35" s="39">
        <f>G35</f>
        <v>2.5523700001940597E-2</v>
      </c>
      <c r="Q35" s="62">
        <f>C35-15018.5</f>
        <v>3602.1790000000001</v>
      </c>
      <c r="S35" s="40"/>
    </row>
    <row r="36" spans="1:19" s="39" customFormat="1" ht="12.95" customHeight="1" x14ac:dyDescent="0.2">
      <c r="A36" s="60" t="s">
        <v>3184</v>
      </c>
      <c r="B36" s="61" t="s">
        <v>3110</v>
      </c>
      <c r="C36" s="60">
        <v>18668.599999999999</v>
      </c>
      <c r="D36" s="60" t="s">
        <v>3150</v>
      </c>
      <c r="E36" s="39">
        <f>(C36-C$7)/C$8</f>
        <v>-43930.963715587852</v>
      </c>
      <c r="F36" s="39">
        <f>ROUND(2*E36,0)/2</f>
        <v>-43931</v>
      </c>
      <c r="G36" s="39">
        <f>C36-(C$7+F36*C$8)</f>
        <v>1.9761299998208415E-2</v>
      </c>
      <c r="I36" s="39">
        <f>G36</f>
        <v>1.9761299998208415E-2</v>
      </c>
      <c r="Q36" s="62">
        <f>C36-15018.5</f>
        <v>3650.0999999999985</v>
      </c>
      <c r="S36" s="40"/>
    </row>
    <row r="37" spans="1:19" s="39" customFormat="1" ht="12.95" customHeight="1" x14ac:dyDescent="0.2">
      <c r="A37" s="60" t="s">
        <v>3184</v>
      </c>
      <c r="B37" s="61" t="s">
        <v>3110</v>
      </c>
      <c r="C37" s="60">
        <v>18943.629000000001</v>
      </c>
      <c r="D37" s="60" t="s">
        <v>3150</v>
      </c>
      <c r="E37" s="39">
        <f>(C37-C$7)/C$8</f>
        <v>-43425.973376411501</v>
      </c>
      <c r="F37" s="39">
        <f>ROUND(2*E37,0)/2</f>
        <v>-43426</v>
      </c>
      <c r="G37" s="39">
        <f>C37-(C$7+F37*C$8)</f>
        <v>1.4499799999612151E-2</v>
      </c>
      <c r="I37" s="39">
        <f>G37</f>
        <v>1.4499799999612151E-2</v>
      </c>
      <c r="Q37" s="62">
        <f>C37-15018.5</f>
        <v>3925.1290000000008</v>
      </c>
      <c r="S37" s="40"/>
    </row>
    <row r="38" spans="1:19" s="39" customFormat="1" ht="12.95" customHeight="1" x14ac:dyDescent="0.2">
      <c r="A38" s="60" t="s">
        <v>3184</v>
      </c>
      <c r="B38" s="61" t="s">
        <v>3110</v>
      </c>
      <c r="C38" s="60">
        <v>19218.695</v>
      </c>
      <c r="D38" s="60" t="s">
        <v>3150</v>
      </c>
      <c r="E38" s="39">
        <f>(C38-C$7)/C$8</f>
        <v>-42920.915100244703</v>
      </c>
      <c r="F38" s="39">
        <f>ROUND(2*E38,0)/2</f>
        <v>-42921</v>
      </c>
      <c r="G38" s="39">
        <f>C38-(C$7+F38*C$8)</f>
        <v>4.6238300001277821E-2</v>
      </c>
      <c r="I38" s="39">
        <f>G38</f>
        <v>4.6238300001277821E-2</v>
      </c>
      <c r="Q38" s="62">
        <f>C38-15018.5</f>
        <v>4200.1949999999997</v>
      </c>
      <c r="S38" s="40"/>
    </row>
    <row r="39" spans="1:19" s="39" customFormat="1" ht="12.95" customHeight="1" x14ac:dyDescent="0.2">
      <c r="A39" s="60" t="s">
        <v>3184</v>
      </c>
      <c r="B39" s="61" t="s">
        <v>3110</v>
      </c>
      <c r="C39" s="60">
        <v>19262.786</v>
      </c>
      <c r="D39" s="60" t="s">
        <v>3150</v>
      </c>
      <c r="E39" s="39">
        <f>(C39-C$7)/C$8</f>
        <v>-42839.958077368479</v>
      </c>
      <c r="F39" s="39">
        <f>ROUND(2*E39,0)/2</f>
        <v>-42840</v>
      </c>
      <c r="G39" s="39">
        <f>C39-(C$7+F39*C$8)</f>
        <v>2.2831999998743413E-2</v>
      </c>
      <c r="I39" s="39">
        <f>G39</f>
        <v>2.2831999998743413E-2</v>
      </c>
      <c r="Q39" s="62">
        <f>C39-15018.5</f>
        <v>4244.2860000000001</v>
      </c>
      <c r="S39" s="40"/>
    </row>
    <row r="40" spans="1:19" s="39" customFormat="1" ht="12.95" customHeight="1" x14ac:dyDescent="0.2">
      <c r="A40" s="60" t="s">
        <v>3184</v>
      </c>
      <c r="B40" s="61" t="s">
        <v>3110</v>
      </c>
      <c r="C40" s="60">
        <v>19268.82</v>
      </c>
      <c r="D40" s="60" t="s">
        <v>3150</v>
      </c>
      <c r="E40" s="39">
        <f>(C40-C$7)/C$8</f>
        <v>-42828.878839518693</v>
      </c>
      <c r="F40" s="39">
        <f>ROUND(2*E40,0)/2</f>
        <v>-42829</v>
      </c>
      <c r="G40" s="39">
        <f>C40-(C$7+F40*C$8)</f>
        <v>6.5986699999484699E-2</v>
      </c>
      <c r="I40" s="39">
        <f>G40</f>
        <v>6.5986699999484699E-2</v>
      </c>
      <c r="Q40" s="62">
        <f>C40-15018.5</f>
        <v>4250.32</v>
      </c>
      <c r="S40" s="40"/>
    </row>
    <row r="41" spans="1:19" s="39" customFormat="1" ht="12.95" customHeight="1" x14ac:dyDescent="0.2">
      <c r="A41" s="60" t="s">
        <v>3184</v>
      </c>
      <c r="B41" s="61" t="s">
        <v>3110</v>
      </c>
      <c r="C41" s="60">
        <v>19296.582999999999</v>
      </c>
      <c r="D41" s="60" t="s">
        <v>3150</v>
      </c>
      <c r="E41" s="39">
        <f>(C41-C$7)/C$8</f>
        <v>-42777.902226919468</v>
      </c>
      <c r="F41" s="39">
        <f>ROUND(2*E41,0)/2</f>
        <v>-42778</v>
      </c>
      <c r="G41" s="39">
        <f>C41-(C$7+F41*C$8)</f>
        <v>5.3249399999913294E-2</v>
      </c>
      <c r="I41" s="39">
        <f>G41</f>
        <v>5.3249399999913294E-2</v>
      </c>
      <c r="Q41" s="62">
        <f>C41-15018.5</f>
        <v>4278.0829999999987</v>
      </c>
      <c r="S41" s="40"/>
    </row>
    <row r="42" spans="1:19" s="39" customFormat="1" ht="12.95" customHeight="1" x14ac:dyDescent="0.2">
      <c r="A42" s="60" t="s">
        <v>3184</v>
      </c>
      <c r="B42" s="61" t="s">
        <v>3110</v>
      </c>
      <c r="C42" s="60">
        <v>19728.482</v>
      </c>
      <c r="D42" s="60" t="s">
        <v>3150</v>
      </c>
      <c r="E42" s="39">
        <f>(C42-C$7)/C$8</f>
        <v>-41984.87740953685</v>
      </c>
      <c r="F42" s="39">
        <f>ROUND(2*E42,0)/2</f>
        <v>-41985</v>
      </c>
      <c r="G42" s="39">
        <f>C42-(C$7+F42*C$8)</f>
        <v>6.676549999974668E-2</v>
      </c>
      <c r="I42" s="39">
        <f>G42</f>
        <v>6.676549999974668E-2</v>
      </c>
      <c r="Q42" s="62">
        <f>C42-15018.5</f>
        <v>4709.982</v>
      </c>
      <c r="S42" s="40"/>
    </row>
    <row r="43" spans="1:19" s="39" customFormat="1" ht="12.95" customHeight="1" x14ac:dyDescent="0.2">
      <c r="A43" s="60" t="s">
        <v>3184</v>
      </c>
      <c r="B43" s="61" t="s">
        <v>3110</v>
      </c>
      <c r="C43" s="60">
        <v>19867.870999999999</v>
      </c>
      <c r="D43" s="60" t="s">
        <v>3150</v>
      </c>
      <c r="E43" s="39">
        <f>(C43-C$7)/C$8</f>
        <v>-41728.940405121131</v>
      </c>
      <c r="F43" s="39">
        <f>ROUND(2*E43,0)/2</f>
        <v>-41729</v>
      </c>
      <c r="G43" s="39">
        <f>C43-(C$7+F43*C$8)</f>
        <v>3.2456699998874683E-2</v>
      </c>
      <c r="I43" s="39">
        <f>G43</f>
        <v>3.2456699998874683E-2</v>
      </c>
      <c r="Q43" s="62">
        <f>C43-15018.5</f>
        <v>4849.3709999999992</v>
      </c>
      <c r="S43" s="40"/>
    </row>
    <row r="44" spans="1:19" s="39" customFormat="1" ht="12.95" customHeight="1" x14ac:dyDescent="0.2">
      <c r="A44" s="60" t="s">
        <v>3184</v>
      </c>
      <c r="B44" s="61" t="s">
        <v>3110</v>
      </c>
      <c r="C44" s="60">
        <v>19970.833999999999</v>
      </c>
      <c r="D44" s="60" t="s">
        <v>3150</v>
      </c>
      <c r="E44" s="39">
        <f>(C44-C$7)/C$8</f>
        <v>-41539.886449746919</v>
      </c>
      <c r="F44" s="39">
        <f>ROUND(2*E44,0)/2</f>
        <v>-41540</v>
      </c>
      <c r="G44" s="39">
        <f>C44-(C$7+F44*C$8)</f>
        <v>6.184199999916018E-2</v>
      </c>
      <c r="I44" s="39">
        <f>G44</f>
        <v>6.184199999916018E-2</v>
      </c>
      <c r="Q44" s="62">
        <f>C44-15018.5</f>
        <v>4952.3339999999989</v>
      </c>
      <c r="S44" s="40"/>
    </row>
    <row r="45" spans="1:19" s="39" customFormat="1" ht="12.95" customHeight="1" x14ac:dyDescent="0.2">
      <c r="A45" s="60" t="s">
        <v>3184</v>
      </c>
      <c r="B45" s="61" t="s">
        <v>3110</v>
      </c>
      <c r="C45" s="60">
        <v>20064.530999999999</v>
      </c>
      <c r="D45" s="60" t="s">
        <v>3150</v>
      </c>
      <c r="E45" s="39">
        <f>(C45-C$7)/C$8</f>
        <v>-41367.846120146016</v>
      </c>
      <c r="F45" s="39">
        <f>ROUND(2*E45,0)/2</f>
        <v>-41368</v>
      </c>
      <c r="G45" s="39">
        <f>C45-(C$7+F45*C$8)</f>
        <v>8.3806399998138659E-2</v>
      </c>
      <c r="I45" s="39">
        <f>G45</f>
        <v>8.3806399998138659E-2</v>
      </c>
      <c r="Q45" s="62">
        <f>C45-15018.5</f>
        <v>5046.030999999999</v>
      </c>
      <c r="S45" s="40"/>
    </row>
    <row r="46" spans="1:19" s="39" customFormat="1" ht="12.95" customHeight="1" x14ac:dyDescent="0.2">
      <c r="A46" s="60" t="s">
        <v>3184</v>
      </c>
      <c r="B46" s="61" t="s">
        <v>3110</v>
      </c>
      <c r="C46" s="60">
        <v>20755.651999999998</v>
      </c>
      <c r="D46" s="60" t="s">
        <v>3150</v>
      </c>
      <c r="E46" s="39">
        <f>(C46-C$7)/C$8</f>
        <v>-40098.854747592966</v>
      </c>
      <c r="F46" s="39">
        <f>ROUND(2*E46,0)/2</f>
        <v>-40099</v>
      </c>
      <c r="G46" s="39">
        <f>C46-(C$7+F46*C$8)</f>
        <v>7.9107699999440229E-2</v>
      </c>
      <c r="I46" s="39">
        <f>G46</f>
        <v>7.9107699999440229E-2</v>
      </c>
      <c r="Q46" s="62">
        <f>C46-15018.5</f>
        <v>5737.1519999999982</v>
      </c>
      <c r="S46" s="40"/>
    </row>
    <row r="47" spans="1:19" s="39" customFormat="1" ht="12.95" customHeight="1" x14ac:dyDescent="0.2">
      <c r="A47" s="60" t="s">
        <v>3184</v>
      </c>
      <c r="B47" s="61" t="s">
        <v>3110</v>
      </c>
      <c r="C47" s="60">
        <v>20780.653999999999</v>
      </c>
      <c r="D47" s="60" t="s">
        <v>3150</v>
      </c>
      <c r="E47" s="39">
        <f>(C47-C$7)/C$8</f>
        <v>-40052.94770339004</v>
      </c>
      <c r="F47" s="39">
        <f>ROUND(2*E47,0)/2</f>
        <v>-40053</v>
      </c>
      <c r="G47" s="39">
        <f>C47-(C$7+F47*C$8)</f>
        <v>2.8481900000770111E-2</v>
      </c>
      <c r="I47" s="39">
        <f>G47</f>
        <v>2.8481900000770111E-2</v>
      </c>
      <c r="Q47" s="62">
        <f>C47-15018.5</f>
        <v>5762.1539999999986</v>
      </c>
      <c r="S47" s="40"/>
    </row>
    <row r="48" spans="1:19" s="39" customFormat="1" ht="12.95" customHeight="1" x14ac:dyDescent="0.2">
      <c r="A48" s="60" t="s">
        <v>3184</v>
      </c>
      <c r="B48" s="61" t="s">
        <v>3110</v>
      </c>
      <c r="C48" s="60">
        <v>20832.449000000001</v>
      </c>
      <c r="D48" s="60" t="s">
        <v>3150</v>
      </c>
      <c r="E48" s="39">
        <f>(C48-C$7)/C$8</f>
        <v>-39957.845097418889</v>
      </c>
      <c r="F48" s="39">
        <f>ROUND(2*E48,0)/2</f>
        <v>-39958</v>
      </c>
      <c r="G48" s="39">
        <f>C48-(C$7+F48*C$8)</f>
        <v>8.4363400001166156E-2</v>
      </c>
      <c r="I48" s="39">
        <f>G48</f>
        <v>8.4363400001166156E-2</v>
      </c>
      <c r="Q48" s="62">
        <f>C48-15018.5</f>
        <v>5813.9490000000005</v>
      </c>
      <c r="S48" s="40"/>
    </row>
    <row r="49" spans="1:33" s="39" customFormat="1" ht="12.95" customHeight="1" x14ac:dyDescent="0.2">
      <c r="A49" s="60" t="s">
        <v>3184</v>
      </c>
      <c r="B49" s="61" t="s">
        <v>3118</v>
      </c>
      <c r="C49" s="60">
        <v>21610.471000000001</v>
      </c>
      <c r="D49" s="60" t="s">
        <v>3150</v>
      </c>
      <c r="E49" s="39">
        <f>(C49-C$7)/C$8</f>
        <v>-38529.291767891249</v>
      </c>
      <c r="F49" s="39">
        <f>ROUND(2*E49,0)/2</f>
        <v>-38529.5</v>
      </c>
      <c r="G49" s="39">
        <f>C49-(C$7+F49*C$8)</f>
        <v>0.11340785000356846</v>
      </c>
      <c r="I49" s="39">
        <f>G49</f>
        <v>0.11340785000356846</v>
      </c>
      <c r="Q49" s="62">
        <f>C49-15018.5</f>
        <v>6591.9710000000014</v>
      </c>
      <c r="S49" s="40"/>
    </row>
    <row r="50" spans="1:33" s="39" customFormat="1" ht="12.95" customHeight="1" x14ac:dyDescent="0.2">
      <c r="A50" s="60" t="s">
        <v>3184</v>
      </c>
      <c r="B50" s="61" t="s">
        <v>3110</v>
      </c>
      <c r="C50" s="60">
        <v>21715.848000000002</v>
      </c>
      <c r="D50" s="60" t="s">
        <v>3150</v>
      </c>
      <c r="E50" s="39">
        <f>(C50-C$7)/C$8</f>
        <v>-38335.805382923172</v>
      </c>
      <c r="F50" s="39">
        <f>ROUND(2*E50,0)/2</f>
        <v>-38336</v>
      </c>
      <c r="G50" s="39">
        <f>C50-(C$7+F50*C$8)</f>
        <v>0.10599280000315048</v>
      </c>
      <c r="I50" s="39">
        <f>G50</f>
        <v>0.10599280000315048</v>
      </c>
      <c r="Q50" s="62">
        <f>C50-15018.5</f>
        <v>6697.3480000000018</v>
      </c>
      <c r="S50" s="40"/>
    </row>
    <row r="51" spans="1:33" s="39" customFormat="1" ht="12.95" customHeight="1" x14ac:dyDescent="0.2">
      <c r="A51" s="60" t="s">
        <v>3184</v>
      </c>
      <c r="B51" s="61" t="s">
        <v>3110</v>
      </c>
      <c r="C51" s="60">
        <v>21769.739000000001</v>
      </c>
      <c r="D51" s="60" t="s">
        <v>3150</v>
      </c>
      <c r="E51" s="39">
        <f>(C51-C$7)/C$8</f>
        <v>-38236.854238249143</v>
      </c>
      <c r="F51" s="39">
        <f>ROUND(2*E51,0)/2</f>
        <v>-38237</v>
      </c>
      <c r="G51" s="39">
        <f>C51-(C$7+F51*C$8)</f>
        <v>7.9385100001672981E-2</v>
      </c>
      <c r="I51" s="39">
        <f>G51</f>
        <v>7.9385100001672981E-2</v>
      </c>
      <c r="Q51" s="62">
        <f>C51-15018.5</f>
        <v>6751.2390000000014</v>
      </c>
      <c r="S51" s="40"/>
    </row>
    <row r="52" spans="1:33" s="39" customFormat="1" ht="12.95" customHeight="1" x14ac:dyDescent="0.2">
      <c r="A52" s="60" t="s">
        <v>3184</v>
      </c>
      <c r="B52" s="61" t="s">
        <v>3110</v>
      </c>
      <c r="C52" s="60">
        <v>21848.71</v>
      </c>
      <c r="D52" s="60" t="s">
        <v>3150</v>
      </c>
      <c r="E52" s="39">
        <f>(C52-C$7)/C$8</f>
        <v>-38091.852830851771</v>
      </c>
      <c r="F52" s="39">
        <f>ROUND(2*E52,0)/2</f>
        <v>-38092</v>
      </c>
      <c r="G52" s="39">
        <f>C52-(C$7+F52*C$8)</f>
        <v>8.0151599999226164E-2</v>
      </c>
      <c r="I52" s="39">
        <f>G52</f>
        <v>8.0151599999226164E-2</v>
      </c>
      <c r="Q52" s="62">
        <f>C52-15018.5</f>
        <v>6830.2099999999991</v>
      </c>
      <c r="S52" s="40"/>
    </row>
    <row r="53" spans="1:33" s="39" customFormat="1" ht="12.95" customHeight="1" x14ac:dyDescent="0.2">
      <c r="A53" s="60" t="s">
        <v>3184</v>
      </c>
      <c r="B53" s="61" t="s">
        <v>3110</v>
      </c>
      <c r="C53" s="60">
        <v>21878.666000000001</v>
      </c>
      <c r="D53" s="60" t="s">
        <v>3150</v>
      </c>
      <c r="E53" s="39">
        <f>(C53-C$7)/C$8</f>
        <v>-38036.849574466556</v>
      </c>
      <c r="F53" s="39">
        <f>ROUND(2*E53,0)/2</f>
        <v>-38037</v>
      </c>
      <c r="G53" s="39">
        <f>C53-(C$7+F53*C$8)</f>
        <v>8.1925100002990803E-2</v>
      </c>
      <c r="I53" s="39">
        <f>G53</f>
        <v>8.1925100002990803E-2</v>
      </c>
      <c r="Q53" s="62">
        <f>C53-15018.5</f>
        <v>6860.1660000000011</v>
      </c>
      <c r="S53" s="40"/>
    </row>
    <row r="54" spans="1:33" s="39" customFormat="1" ht="12.95" customHeight="1" x14ac:dyDescent="0.2">
      <c r="A54" s="60" t="s">
        <v>3184</v>
      </c>
      <c r="B54" s="61" t="s">
        <v>3110</v>
      </c>
      <c r="C54" s="60">
        <v>22196.694</v>
      </c>
      <c r="D54" s="60" t="s">
        <v>3150</v>
      </c>
      <c r="E54" s="39">
        <f>(C54-C$7)/C$8</f>
        <v>-37452.907271700038</v>
      </c>
      <c r="F54" s="39">
        <f>ROUND(2*E54,0)/2</f>
        <v>-37453</v>
      </c>
      <c r="G54" s="39">
        <f>C54-(C$7+F54*C$8)</f>
        <v>5.0501900001108879E-2</v>
      </c>
      <c r="I54" s="39">
        <f>G54</f>
        <v>5.0501900001108879E-2</v>
      </c>
      <c r="Q54" s="62">
        <f>C54-15018.5</f>
        <v>7178.1939999999995</v>
      </c>
      <c r="S54" s="40"/>
    </row>
    <row r="55" spans="1:33" s="39" customFormat="1" ht="12.95" customHeight="1" x14ac:dyDescent="0.2">
      <c r="A55" s="60" t="s">
        <v>3184</v>
      </c>
      <c r="B55" s="61" t="s">
        <v>3110</v>
      </c>
      <c r="C55" s="60">
        <v>22239.695</v>
      </c>
      <c r="D55" s="60" t="s">
        <v>3150</v>
      </c>
      <c r="E55" s="39">
        <f>(C55-C$7)/C$8</f>
        <v>-37373.951635840102</v>
      </c>
      <c r="F55" s="39">
        <f>ROUND(2*E55,0)/2</f>
        <v>-37374</v>
      </c>
      <c r="G55" s="39">
        <f>C55-(C$7+F55*C$8)</f>
        <v>2.6340200001868652E-2</v>
      </c>
      <c r="I55" s="39">
        <f>G55</f>
        <v>2.6340200001868652E-2</v>
      </c>
      <c r="Q55" s="62">
        <f>C55-15018.5</f>
        <v>7221.1949999999997</v>
      </c>
      <c r="S55" s="40"/>
    </row>
    <row r="56" spans="1:33" s="39" customFormat="1" ht="12.95" customHeight="1" x14ac:dyDescent="0.2">
      <c r="A56" s="60" t="s">
        <v>3184</v>
      </c>
      <c r="B56" s="61" t="s">
        <v>3110</v>
      </c>
      <c r="C56" s="60">
        <v>22256.618999999999</v>
      </c>
      <c r="D56" s="60" t="s">
        <v>3150</v>
      </c>
      <c r="E56" s="39">
        <f>(C56-C$7)/C$8</f>
        <v>-37342.876889176223</v>
      </c>
      <c r="F56" s="39">
        <f>ROUND(2*E56,0)/2</f>
        <v>-37343</v>
      </c>
      <c r="G56" s="39">
        <f>C56-(C$7+F56*C$8)</f>
        <v>6.7048900000372669E-2</v>
      </c>
      <c r="I56" s="39">
        <f>G56</f>
        <v>6.7048900000372669E-2</v>
      </c>
      <c r="Q56" s="62">
        <f>C56-15018.5</f>
        <v>7238.1189999999988</v>
      </c>
      <c r="S56" s="40"/>
    </row>
    <row r="57" spans="1:33" s="39" customFormat="1" ht="12.95" customHeight="1" x14ac:dyDescent="0.2">
      <c r="A57" s="60" t="s">
        <v>3184</v>
      </c>
      <c r="B57" s="61" t="s">
        <v>3110</v>
      </c>
      <c r="C57" s="60">
        <v>22592.596000000001</v>
      </c>
      <c r="D57" s="60" t="s">
        <v>3150</v>
      </c>
      <c r="E57" s="39">
        <f>(C57-C$7)/C$8</f>
        <v>-36725.977801496556</v>
      </c>
      <c r="F57" s="39">
        <f>ROUND(2*E57,0)/2</f>
        <v>-36726</v>
      </c>
      <c r="G57" s="39">
        <f>C57-(C$7+F57*C$8)</f>
        <v>1.2089800002286211E-2</v>
      </c>
      <c r="I57" s="39">
        <f>G57</f>
        <v>1.2089800002286211E-2</v>
      </c>
      <c r="Q57" s="62">
        <f>C57-15018.5</f>
        <v>7574.0960000000014</v>
      </c>
      <c r="S57" s="40"/>
    </row>
    <row r="58" spans="1:33" s="39" customFormat="1" ht="12.95" customHeight="1" x14ac:dyDescent="0.2">
      <c r="A58" s="60" t="s">
        <v>3184</v>
      </c>
      <c r="B58" s="61" t="s">
        <v>3110</v>
      </c>
      <c r="C58" s="60">
        <v>22940.615000000002</v>
      </c>
      <c r="D58" s="60" t="s">
        <v>3150</v>
      </c>
      <c r="E58" s="39">
        <f>(C58-C$7)/C$8</f>
        <v>-36086.967977624125</v>
      </c>
      <c r="F58" s="39">
        <f>ROUND(2*E58,0)/2</f>
        <v>-36087</v>
      </c>
      <c r="G58" s="39">
        <f>C58-(C$7+F58*C$8)</f>
        <v>1.7440100000385428E-2</v>
      </c>
      <c r="I58" s="39">
        <f>G58</f>
        <v>1.7440100000385428E-2</v>
      </c>
      <c r="Q58" s="62">
        <f>C58-15018.5</f>
        <v>7922.1150000000016</v>
      </c>
      <c r="S58" s="40"/>
    </row>
    <row r="59" spans="1:33" s="39" customFormat="1" ht="12.95" customHeight="1" x14ac:dyDescent="0.2">
      <c r="A59" s="60" t="s">
        <v>3184</v>
      </c>
      <c r="B59" s="61" t="s">
        <v>3110</v>
      </c>
      <c r="C59" s="60">
        <v>22947.74</v>
      </c>
      <c r="D59" s="60" t="s">
        <v>3150</v>
      </c>
      <c r="E59" s="39">
        <f>(C59-C$7)/C$8</f>
        <v>-36073.885516623166</v>
      </c>
      <c r="F59" s="39">
        <f>ROUND(2*E59,0)/2</f>
        <v>-36074</v>
      </c>
      <c r="G59" s="39">
        <f>C59-(C$7+F59*C$8)</f>
        <v>6.2350200001674239E-2</v>
      </c>
      <c r="I59" s="39">
        <f>G59</f>
        <v>6.2350200001674239E-2</v>
      </c>
      <c r="Q59" s="62">
        <f>C59-15018.5</f>
        <v>7929.2400000000016</v>
      </c>
      <c r="S59" s="40"/>
      <c r="AC59" s="39">
        <v>11</v>
      </c>
      <c r="AE59" s="39" t="s">
        <v>2883</v>
      </c>
      <c r="AG59" s="39" t="s">
        <v>2885</v>
      </c>
    </row>
    <row r="60" spans="1:33" s="39" customFormat="1" ht="12.95" customHeight="1" x14ac:dyDescent="0.2">
      <c r="A60" s="60" t="s">
        <v>3184</v>
      </c>
      <c r="B60" s="61" t="s">
        <v>3110</v>
      </c>
      <c r="C60" s="60">
        <v>22983.699000000001</v>
      </c>
      <c r="D60" s="60" t="s">
        <v>3150</v>
      </c>
      <c r="E60" s="39">
        <f>(C60-C$7)/C$8</f>
        <v>-36007.859942569368</v>
      </c>
      <c r="F60" s="39">
        <f>ROUND(2*E60,0)/2</f>
        <v>-36008</v>
      </c>
      <c r="G60" s="39">
        <f>C60-(C$7+F60*C$8)</f>
        <v>7.6278399999864632E-2</v>
      </c>
      <c r="I60" s="39">
        <f>G60</f>
        <v>7.6278399999864632E-2</v>
      </c>
      <c r="Q60" s="62">
        <f>C60-15018.5</f>
        <v>7965.1990000000005</v>
      </c>
      <c r="S60" s="40"/>
      <c r="AC60" s="39">
        <v>6</v>
      </c>
      <c r="AE60" s="39" t="s">
        <v>2883</v>
      </c>
      <c r="AG60" s="39" t="s">
        <v>2885</v>
      </c>
    </row>
    <row r="61" spans="1:33" s="39" customFormat="1" ht="12.95" customHeight="1" x14ac:dyDescent="0.2">
      <c r="A61" s="60" t="s">
        <v>3184</v>
      </c>
      <c r="B61" s="61" t="s">
        <v>3110</v>
      </c>
      <c r="C61" s="60">
        <v>23619.753000000001</v>
      </c>
      <c r="D61" s="60" t="s">
        <v>3150</v>
      </c>
      <c r="E61" s="39">
        <f>(C61-C$7)/C$8</f>
        <v>-34839.97900930608</v>
      </c>
      <c r="F61" s="39">
        <f>ROUND(2*E61,0)/2</f>
        <v>-34840</v>
      </c>
      <c r="G61" s="39">
        <f>C61-(C$7+F61*C$8)</f>
        <v>1.143199999933131E-2</v>
      </c>
      <c r="I61" s="39">
        <f>G61</f>
        <v>1.143199999933131E-2</v>
      </c>
      <c r="Q61" s="62">
        <f>C61-15018.5</f>
        <v>8601.2530000000006</v>
      </c>
      <c r="S61" s="40"/>
    </row>
    <row r="62" spans="1:33" s="39" customFormat="1" ht="12.95" customHeight="1" x14ac:dyDescent="0.2">
      <c r="A62" s="60" t="s">
        <v>3184</v>
      </c>
      <c r="B62" s="61" t="s">
        <v>3110</v>
      </c>
      <c r="C62" s="60">
        <v>23637.735000000001</v>
      </c>
      <c r="D62" s="60" t="s">
        <v>3150</v>
      </c>
      <c r="E62" s="39">
        <f>(C62-C$7)/C$8</f>
        <v>-34806.961631941987</v>
      </c>
      <c r="F62" s="39">
        <f>ROUND(2*E62,0)/2</f>
        <v>-34807</v>
      </c>
      <c r="G62" s="39">
        <f>C62-(C$7+F62*C$8)</f>
        <v>2.0896100002573803E-2</v>
      </c>
      <c r="I62" s="39">
        <f>G62</f>
        <v>2.0896100002573803E-2</v>
      </c>
      <c r="Q62" s="62">
        <f>C62-15018.5</f>
        <v>8619.2350000000006</v>
      </c>
      <c r="S62" s="40"/>
      <c r="AC62" s="39">
        <v>8</v>
      </c>
      <c r="AE62" s="39" t="s">
        <v>2883</v>
      </c>
      <c r="AG62" s="39" t="s">
        <v>2885</v>
      </c>
    </row>
    <row r="63" spans="1:33" s="39" customFormat="1" ht="12.95" customHeight="1" x14ac:dyDescent="0.2">
      <c r="A63" s="60" t="s">
        <v>3184</v>
      </c>
      <c r="B63" s="61" t="s">
        <v>3110</v>
      </c>
      <c r="C63" s="60">
        <v>23768.466</v>
      </c>
      <c r="D63" s="60" t="s">
        <v>3150</v>
      </c>
      <c r="E63" s="39">
        <f>(C63-C$7)/C$8</f>
        <v>-34566.921883294162</v>
      </c>
      <c r="F63" s="39">
        <f>ROUND(2*E63,0)/2</f>
        <v>-34567</v>
      </c>
      <c r="G63" s="39">
        <f>C63-(C$7+F63*C$8)</f>
        <v>4.254410000066855E-2</v>
      </c>
      <c r="I63" s="39">
        <f>G63</f>
        <v>4.254410000066855E-2</v>
      </c>
      <c r="Q63" s="62">
        <f>C63-15018.5</f>
        <v>8749.9660000000003</v>
      </c>
      <c r="S63" s="40"/>
    </row>
    <row r="64" spans="1:33" s="39" customFormat="1" ht="12.95" customHeight="1" x14ac:dyDescent="0.2">
      <c r="A64" s="60" t="s">
        <v>3184</v>
      </c>
      <c r="B64" s="61" t="s">
        <v>3110</v>
      </c>
      <c r="C64" s="60">
        <v>24086.535</v>
      </c>
      <c r="D64" s="60" t="s">
        <v>3150</v>
      </c>
      <c r="E64" s="39">
        <f>(C64-C$7)/C$8</f>
        <v>-33982.904298997673</v>
      </c>
      <c r="F64" s="39">
        <f>ROUND(2*E64,0)/2</f>
        <v>-33983</v>
      </c>
      <c r="G64" s="39">
        <f>C64-(C$7+F64*C$8)</f>
        <v>5.2120899999863468E-2</v>
      </c>
      <c r="I64" s="39">
        <f>G64</f>
        <v>5.2120899999863468E-2</v>
      </c>
      <c r="Q64" s="62">
        <f>C64-15018.5</f>
        <v>9068.0349999999999</v>
      </c>
      <c r="S64" s="40"/>
      <c r="AC64" s="39">
        <v>5</v>
      </c>
      <c r="AE64" s="39" t="s">
        <v>2883</v>
      </c>
      <c r="AG64" s="39" t="s">
        <v>2885</v>
      </c>
    </row>
    <row r="65" spans="1:33" s="39" customFormat="1" ht="12.95" customHeight="1" x14ac:dyDescent="0.2">
      <c r="A65" s="60" t="s">
        <v>3184</v>
      </c>
      <c r="B65" s="61" t="s">
        <v>3110</v>
      </c>
      <c r="C65" s="60">
        <v>24381.704000000002</v>
      </c>
      <c r="D65" s="60" t="s">
        <v>3150</v>
      </c>
      <c r="E65" s="39">
        <f>(C65-C$7)/C$8</f>
        <v>-33440.93420339196</v>
      </c>
      <c r="F65" s="39">
        <f>ROUND(2*E65,0)/2</f>
        <v>-33441</v>
      </c>
      <c r="G65" s="39">
        <f>C65-(C$7+F65*C$8)</f>
        <v>3.5834300000715302E-2</v>
      </c>
      <c r="I65" s="39">
        <f>G65</f>
        <v>3.5834300000715302E-2</v>
      </c>
      <c r="Q65" s="62">
        <f>C65-15018.5</f>
        <v>9363.2040000000015</v>
      </c>
      <c r="S65" s="40"/>
      <c r="AC65" s="39">
        <v>8</v>
      </c>
      <c r="AE65" s="39" t="s">
        <v>2883</v>
      </c>
      <c r="AG65" s="39" t="s">
        <v>2885</v>
      </c>
    </row>
    <row r="66" spans="1:33" s="39" customFormat="1" ht="12.95" customHeight="1" x14ac:dyDescent="0.2">
      <c r="A66" s="60" t="s">
        <v>3184</v>
      </c>
      <c r="B66" s="61" t="s">
        <v>3110</v>
      </c>
      <c r="C66" s="60">
        <v>24453.601999999999</v>
      </c>
      <c r="D66" s="60" t="s">
        <v>3150</v>
      </c>
      <c r="E66" s="39">
        <f>(C66-C$7)/C$8</f>
        <v>-33308.919777981915</v>
      </c>
      <c r="F66" s="39">
        <f>ROUND(2*E66,0)/2</f>
        <v>-33309</v>
      </c>
      <c r="G66" s="39">
        <f>C66-(C$7+F66*C$8)</f>
        <v>4.3690700000297511E-2</v>
      </c>
      <c r="I66" s="39">
        <f>G66</f>
        <v>4.3690700000297511E-2</v>
      </c>
      <c r="Q66" s="62">
        <f>C66-15018.5</f>
        <v>9435.101999999999</v>
      </c>
      <c r="S66" s="40"/>
    </row>
    <row r="67" spans="1:33" s="39" customFormat="1" ht="12.95" customHeight="1" x14ac:dyDescent="0.2">
      <c r="A67" s="60" t="s">
        <v>3184</v>
      </c>
      <c r="B67" s="61" t="s">
        <v>3110</v>
      </c>
      <c r="C67" s="60">
        <v>24759.696</v>
      </c>
      <c r="D67" s="60" t="s">
        <v>3150</v>
      </c>
      <c r="E67" s="39">
        <f>(C67-C$7)/C$8</f>
        <v>-32746.889908841411</v>
      </c>
      <c r="F67" s="39">
        <f>ROUND(2*E67,0)/2</f>
        <v>-32747</v>
      </c>
      <c r="G67" s="39">
        <f>C67-(C$7+F67*C$8)</f>
        <v>5.9958099998766556E-2</v>
      </c>
      <c r="I67" s="39">
        <f>G67</f>
        <v>5.9958099998766556E-2</v>
      </c>
      <c r="Q67" s="62">
        <f>C67-15018.5</f>
        <v>9741.1959999999999</v>
      </c>
      <c r="S67" s="40"/>
      <c r="AC67" s="39">
        <v>12</v>
      </c>
      <c r="AE67" s="39" t="s">
        <v>2883</v>
      </c>
      <c r="AG67" s="39" t="s">
        <v>2885</v>
      </c>
    </row>
    <row r="68" spans="1:33" s="39" customFormat="1" ht="12.95" customHeight="1" x14ac:dyDescent="0.2">
      <c r="A68" s="60" t="s">
        <v>3184</v>
      </c>
      <c r="B68" s="61" t="s">
        <v>3110</v>
      </c>
      <c r="C68" s="60">
        <v>24759.739000000001</v>
      </c>
      <c r="D68" s="60" t="s">
        <v>3150</v>
      </c>
      <c r="E68" s="39">
        <f>(C68-C$7)/C$8</f>
        <v>-32746.810955041685</v>
      </c>
      <c r="F68" s="39">
        <f>ROUND(2*E68,0)/2</f>
        <v>-32747</v>
      </c>
      <c r="G68" s="39">
        <f>C68-(C$7+F68*C$8)</f>
        <v>0.10295810000025085</v>
      </c>
      <c r="I68" s="39">
        <f>G68</f>
        <v>0.10295810000025085</v>
      </c>
      <c r="Q68" s="62">
        <f>C68-15018.5</f>
        <v>9741.2390000000014</v>
      </c>
      <c r="S68" s="40"/>
      <c r="AC68" s="39">
        <v>8</v>
      </c>
      <c r="AE68" s="39" t="s">
        <v>2883</v>
      </c>
      <c r="AG68" s="39" t="s">
        <v>2885</v>
      </c>
    </row>
    <row r="69" spans="1:33" s="39" customFormat="1" ht="12.95" customHeight="1" x14ac:dyDescent="0.2">
      <c r="A69" s="60" t="s">
        <v>3184</v>
      </c>
      <c r="B69" s="61" t="s">
        <v>3110</v>
      </c>
      <c r="C69" s="60">
        <v>24872.454000000002</v>
      </c>
      <c r="D69" s="60" t="s">
        <v>3150</v>
      </c>
      <c r="E69" s="39">
        <f>(C69-C$7)/C$8</f>
        <v>-32539.851012343781</v>
      </c>
      <c r="F69" s="39">
        <f>ROUND(2*E69,0)/2</f>
        <v>-32540</v>
      </c>
      <c r="G69" s="39">
        <f>C69-(C$7+F69*C$8)</f>
        <v>8.1142000002728309E-2</v>
      </c>
      <c r="I69" s="39">
        <f>G69</f>
        <v>8.1142000002728309E-2</v>
      </c>
      <c r="Q69" s="62">
        <f>C69-15018.5</f>
        <v>9853.9540000000015</v>
      </c>
      <c r="S69" s="40"/>
      <c r="AC69" s="39">
        <v>7</v>
      </c>
      <c r="AE69" s="39" t="s">
        <v>2883</v>
      </c>
      <c r="AG69" s="39" t="s">
        <v>2885</v>
      </c>
    </row>
    <row r="70" spans="1:33" s="39" customFormat="1" ht="12.95" customHeight="1" x14ac:dyDescent="0.2">
      <c r="A70" s="60" t="s">
        <v>3184</v>
      </c>
      <c r="B70" s="61" t="s">
        <v>3110</v>
      </c>
      <c r="C70" s="60">
        <v>25035.795999999998</v>
      </c>
      <c r="D70" s="60" t="s">
        <v>3150</v>
      </c>
      <c r="E70" s="39">
        <f>(C70-C$7)/C$8</f>
        <v>-32239.933069211453</v>
      </c>
      <c r="F70" s="39">
        <f>ROUND(2*E70,0)/2</f>
        <v>-32240</v>
      </c>
      <c r="G70" s="39">
        <f>C70-(C$7+F70*C$8)</f>
        <v>3.6452000000281259E-2</v>
      </c>
      <c r="I70" s="39">
        <f>G70</f>
        <v>3.6452000000281259E-2</v>
      </c>
      <c r="Q70" s="62">
        <f>C70-15018.5</f>
        <v>10017.295999999998</v>
      </c>
      <c r="S70" s="40"/>
    </row>
    <row r="71" spans="1:33" s="39" customFormat="1" ht="12.95" customHeight="1" x14ac:dyDescent="0.2">
      <c r="A71" s="60" t="s">
        <v>3184</v>
      </c>
      <c r="B71" s="61" t="s">
        <v>3110</v>
      </c>
      <c r="C71" s="60">
        <v>25095.714</v>
      </c>
      <c r="D71" s="60" t="s">
        <v>3150</v>
      </c>
      <c r="E71" s="39">
        <f>(C71-C$7)/C$8</f>
        <v>-32129.915539631776</v>
      </c>
      <c r="F71" s="39">
        <f>ROUND(2*E71,0)/2</f>
        <v>-32130</v>
      </c>
      <c r="G71" s="39">
        <f>C71-(C$7+F71*C$8)</f>
        <v>4.599900000175694E-2</v>
      </c>
      <c r="I71" s="39">
        <f>G71</f>
        <v>4.599900000175694E-2</v>
      </c>
      <c r="Q71" s="62">
        <f>C71-15018.5</f>
        <v>10077.214</v>
      </c>
      <c r="S71" s="40"/>
      <c r="AC71" s="39">
        <v>7</v>
      </c>
      <c r="AE71" s="39" t="s">
        <v>2883</v>
      </c>
      <c r="AG71" s="39" t="s">
        <v>2885</v>
      </c>
    </row>
    <row r="72" spans="1:33" s="39" customFormat="1" ht="12.95" customHeight="1" x14ac:dyDescent="0.2">
      <c r="A72" s="60" t="s">
        <v>3184</v>
      </c>
      <c r="B72" s="61" t="s">
        <v>3110</v>
      </c>
      <c r="C72" s="60">
        <v>25167.585999999999</v>
      </c>
      <c r="D72" s="60" t="s">
        <v>3150</v>
      </c>
      <c r="E72" s="39">
        <f>(C72-C$7)/C$8</f>
        <v>-31997.94885372854</v>
      </c>
      <c r="F72" s="39">
        <f>ROUND(2*E72,0)/2</f>
        <v>-31998</v>
      </c>
      <c r="G72" s="39">
        <f>C72-(C$7+F72*C$8)</f>
        <v>2.785539999968023E-2</v>
      </c>
      <c r="I72" s="39">
        <f>G72</f>
        <v>2.785539999968023E-2</v>
      </c>
      <c r="Q72" s="62">
        <f>C72-15018.5</f>
        <v>10149.085999999999</v>
      </c>
      <c r="S72" s="40"/>
      <c r="AC72" s="39">
        <v>9</v>
      </c>
      <c r="AE72" s="39" t="s">
        <v>2883</v>
      </c>
      <c r="AG72" s="39" t="s">
        <v>2885</v>
      </c>
    </row>
    <row r="73" spans="1:33" s="39" customFormat="1" ht="12.95" customHeight="1" x14ac:dyDescent="0.2">
      <c r="A73" s="60" t="s">
        <v>3184</v>
      </c>
      <c r="B73" s="61" t="s">
        <v>3110</v>
      </c>
      <c r="C73" s="60">
        <v>25551.544000000002</v>
      </c>
      <c r="D73" s="60" t="s">
        <v>3150</v>
      </c>
      <c r="E73" s="39">
        <f>(C73-C$7)/C$8</f>
        <v>-31292.950178499847</v>
      </c>
      <c r="F73" s="39">
        <f>ROUND(2*E73,0)/2</f>
        <v>-31293</v>
      </c>
      <c r="G73" s="39">
        <f>C73-(C$7+F73*C$8)</f>
        <v>2.7133900002809241E-2</v>
      </c>
      <c r="I73" s="39">
        <f>G73</f>
        <v>2.7133900002809241E-2</v>
      </c>
      <c r="Q73" s="62">
        <f>C73-15018.5</f>
        <v>10533.044000000002</v>
      </c>
      <c r="S73" s="40"/>
      <c r="AC73" s="39">
        <v>6</v>
      </c>
      <c r="AE73" s="39" t="s">
        <v>2883</v>
      </c>
      <c r="AG73" s="39" t="s">
        <v>2885</v>
      </c>
    </row>
    <row r="74" spans="1:33" s="39" customFormat="1" ht="12.95" customHeight="1" x14ac:dyDescent="0.2">
      <c r="A74" s="60" t="s">
        <v>3184</v>
      </c>
      <c r="B74" s="61" t="s">
        <v>3110</v>
      </c>
      <c r="C74" s="60">
        <v>25587.532999999999</v>
      </c>
      <c r="D74" s="60" t="s">
        <v>3150</v>
      </c>
      <c r="E74" s="39">
        <f>(C74-C$7)/C$8</f>
        <v>-31226.869520399734</v>
      </c>
      <c r="F74" s="39">
        <f>ROUND(2*E74,0)/2</f>
        <v>-31227</v>
      </c>
      <c r="G74" s="39">
        <f>C74-(C$7+F74*C$8)</f>
        <v>7.1062099999835482E-2</v>
      </c>
      <c r="I74" s="39">
        <f>G74</f>
        <v>7.1062099999835482E-2</v>
      </c>
      <c r="Q74" s="62">
        <f>C74-15018.5</f>
        <v>10569.032999999999</v>
      </c>
      <c r="S74" s="40"/>
      <c r="AC74" s="39">
        <v>6</v>
      </c>
      <c r="AE74" s="39" t="s">
        <v>2883</v>
      </c>
      <c r="AG74" s="39" t="s">
        <v>2885</v>
      </c>
    </row>
    <row r="75" spans="1:33" s="39" customFormat="1" ht="12.95" customHeight="1" x14ac:dyDescent="0.2">
      <c r="A75" s="60" t="s">
        <v>3184</v>
      </c>
      <c r="B75" s="61" t="s">
        <v>3110</v>
      </c>
      <c r="C75" s="60">
        <v>25810.791000000001</v>
      </c>
      <c r="D75" s="60" t="s">
        <v>3150</v>
      </c>
      <c r="E75" s="39">
        <f>(C75-C$7)/C$8</f>
        <v>-30816.937719957481</v>
      </c>
      <c r="F75" s="39">
        <f>ROUND(2*E75,0)/2</f>
        <v>-30817</v>
      </c>
      <c r="G75" s="39">
        <f>C75-(C$7+F75*C$8)</f>
        <v>3.3919100002094638E-2</v>
      </c>
      <c r="I75" s="39">
        <f>G75</f>
        <v>3.3919100002094638E-2</v>
      </c>
      <c r="Q75" s="62">
        <f>C75-15018.5</f>
        <v>10792.291000000001</v>
      </c>
      <c r="S75" s="40"/>
      <c r="AC75" s="39">
        <v>8</v>
      </c>
      <c r="AE75" s="39" t="s">
        <v>2883</v>
      </c>
      <c r="AG75" s="39" t="s">
        <v>2885</v>
      </c>
    </row>
    <row r="76" spans="1:33" s="39" customFormat="1" ht="12.95" customHeight="1" x14ac:dyDescent="0.2">
      <c r="A76" s="60" t="s">
        <v>3184</v>
      </c>
      <c r="B76" s="61" t="s">
        <v>3110</v>
      </c>
      <c r="C76" s="60">
        <v>25852.756000000001</v>
      </c>
      <c r="D76" s="60" t="s">
        <v>3150</v>
      </c>
      <c r="E76" s="39">
        <f>(C76-C$7)/C$8</f>
        <v>-30739.884319830457</v>
      </c>
      <c r="F76" s="39">
        <f>ROUND(2*E76,0)/2</f>
        <v>-30740</v>
      </c>
      <c r="G76" s="39">
        <f>C76-(C$7+F76*C$8)</f>
        <v>6.3002000002597924E-2</v>
      </c>
      <c r="I76" s="39">
        <f>G76</f>
        <v>6.3002000002597924E-2</v>
      </c>
      <c r="Q76" s="62">
        <f>C76-15018.5</f>
        <v>10834.256000000001</v>
      </c>
      <c r="S76" s="40"/>
      <c r="AC76" s="39">
        <v>8</v>
      </c>
      <c r="AE76" s="39" t="s">
        <v>2883</v>
      </c>
      <c r="AG76" s="39" t="s">
        <v>2885</v>
      </c>
    </row>
    <row r="77" spans="1:33" s="39" customFormat="1" ht="12.95" customHeight="1" x14ac:dyDescent="0.2">
      <c r="A77" s="60" t="s">
        <v>3348</v>
      </c>
      <c r="B77" s="61" t="s">
        <v>3110</v>
      </c>
      <c r="C77" s="60">
        <v>25939.317999999999</v>
      </c>
      <c r="D77" s="60" t="s">
        <v>3150</v>
      </c>
      <c r="E77" s="39">
        <f>(C77-C$7)/C$8</f>
        <v>-30580.944812579288</v>
      </c>
      <c r="F77" s="39">
        <f>ROUND(2*E77,0)/2</f>
        <v>-30581</v>
      </c>
      <c r="G77" s="39">
        <f>C77-(C$7+F77*C$8)</f>
        <v>3.0056299998250324E-2</v>
      </c>
      <c r="I77" s="39">
        <f>G77</f>
        <v>3.0056299998250324E-2</v>
      </c>
      <c r="Q77" s="62">
        <f>C77-15018.5</f>
        <v>10920.817999999999</v>
      </c>
      <c r="S77" s="40"/>
      <c r="AC77" s="39">
        <v>12</v>
      </c>
      <c r="AE77" s="39" t="s">
        <v>2893</v>
      </c>
      <c r="AG77" s="39" t="s">
        <v>2885</v>
      </c>
    </row>
    <row r="78" spans="1:33" s="39" customFormat="1" ht="12.95" customHeight="1" x14ac:dyDescent="0.2">
      <c r="A78" s="60" t="s">
        <v>3184</v>
      </c>
      <c r="B78" s="61" t="s">
        <v>3110</v>
      </c>
      <c r="C78" s="60">
        <v>26200.78</v>
      </c>
      <c r="D78" s="60" t="s">
        <v>3150</v>
      </c>
      <c r="E78" s="39">
        <f>(C78-C$7)/C$8</f>
        <v>-30100.865315283638</v>
      </c>
      <c r="F78" s="39">
        <f>ROUND(2*E78,0)/2</f>
        <v>-30101</v>
      </c>
      <c r="G78" s="39">
        <f>C78-(C$7+F78*C$8)</f>
        <v>7.3352299998077797E-2</v>
      </c>
      <c r="I78" s="39">
        <f>G78</f>
        <v>7.3352299998077797E-2</v>
      </c>
      <c r="Q78" s="62">
        <f>C78-15018.5</f>
        <v>11182.279999999999</v>
      </c>
      <c r="S78" s="40"/>
      <c r="AC78" s="39">
        <v>13</v>
      </c>
      <c r="AE78" s="39" t="s">
        <v>2893</v>
      </c>
      <c r="AG78" s="39" t="s">
        <v>2885</v>
      </c>
    </row>
    <row r="79" spans="1:33" s="39" customFormat="1" ht="12.95" customHeight="1" x14ac:dyDescent="0.2">
      <c r="A79" s="60" t="s">
        <v>3184</v>
      </c>
      <c r="B79" s="61" t="s">
        <v>3110</v>
      </c>
      <c r="C79" s="60">
        <v>26451.838</v>
      </c>
      <c r="D79" s="60" t="s">
        <v>3150</v>
      </c>
      <c r="E79" s="39">
        <f>(C79-C$7)/C$8</f>
        <v>-29639.888965251699</v>
      </c>
      <c r="F79" s="39">
        <f>ROUND(2*E79,0)/2</f>
        <v>-29640</v>
      </c>
      <c r="G79" s="39">
        <f>C79-(C$7+F79*C$8)</f>
        <v>6.0472000001027482E-2</v>
      </c>
      <c r="I79" s="39">
        <f>G79</f>
        <v>6.0472000001027482E-2</v>
      </c>
      <c r="Q79" s="62">
        <f>C79-15018.5</f>
        <v>11433.338</v>
      </c>
      <c r="S79" s="40"/>
      <c r="AC79" s="39">
        <v>10</v>
      </c>
      <c r="AE79" s="39" t="s">
        <v>2883</v>
      </c>
      <c r="AG79" s="39" t="s">
        <v>2885</v>
      </c>
    </row>
    <row r="80" spans="1:33" s="39" customFormat="1" ht="12.95" customHeight="1" x14ac:dyDescent="0.2">
      <c r="A80" s="60" t="s">
        <v>3184</v>
      </c>
      <c r="B80" s="61" t="s">
        <v>3110</v>
      </c>
      <c r="C80" s="60">
        <v>26512.777999999998</v>
      </c>
      <c r="D80" s="60" t="s">
        <v>3150</v>
      </c>
      <c r="E80" s="39">
        <f>(C80-C$7)/C$8</f>
        <v>-29527.9949058274</v>
      </c>
      <c r="F80" s="39">
        <f>ROUND(2*E80,0)/2</f>
        <v>-29528</v>
      </c>
      <c r="G80" s="39">
        <f>C80-(C$7+F80*C$8)</f>
        <v>2.7743999962694943E-3</v>
      </c>
      <c r="I80" s="39">
        <f>G80</f>
        <v>2.7743999962694943E-3</v>
      </c>
      <c r="Q80" s="62">
        <f>C80-15018.5</f>
        <v>11494.277999999998</v>
      </c>
      <c r="S80" s="40"/>
    </row>
    <row r="81" spans="1:33" s="39" customFormat="1" ht="12.95" customHeight="1" x14ac:dyDescent="0.2">
      <c r="A81" s="60" t="s">
        <v>3184</v>
      </c>
      <c r="B81" s="61" t="s">
        <v>3110</v>
      </c>
      <c r="C81" s="60">
        <v>26589.633999999998</v>
      </c>
      <c r="D81" s="60" t="s">
        <v>3150</v>
      </c>
      <c r="E81" s="39">
        <f>(C81-C$7)/C$8</f>
        <v>-29386.876923695563</v>
      </c>
      <c r="F81" s="39">
        <f>ROUND(2*E81,0)/2</f>
        <v>-29387</v>
      </c>
      <c r="G81" s="39">
        <f>C81-(C$7+F81*C$8)</f>
        <v>6.7030099999101367E-2</v>
      </c>
      <c r="I81" s="39">
        <f>G81</f>
        <v>6.7030099999101367E-2</v>
      </c>
      <c r="Q81" s="62">
        <f>C81-15018.5</f>
        <v>11571.133999999998</v>
      </c>
      <c r="S81" s="40"/>
      <c r="AC81" s="39">
        <v>7</v>
      </c>
      <c r="AE81" s="39" t="s">
        <v>2895</v>
      </c>
      <c r="AG81" s="39" t="s">
        <v>2885</v>
      </c>
    </row>
    <row r="82" spans="1:33" s="39" customFormat="1" ht="12.95" customHeight="1" x14ac:dyDescent="0.2">
      <c r="A82" s="60" t="s">
        <v>3184</v>
      </c>
      <c r="B82" s="61" t="s">
        <v>3118</v>
      </c>
      <c r="C82" s="60">
        <v>26725.498</v>
      </c>
      <c r="D82" s="60" t="s">
        <v>3150</v>
      </c>
      <c r="E82" s="39">
        <f>(C82-C$7)/C$8</f>
        <v>-29137.412294722417</v>
      </c>
      <c r="F82" s="39">
        <f>ROUND(2*E82,0)/2</f>
        <v>-29137.5</v>
      </c>
      <c r="G82" s="39">
        <f>C82-(C$7+F82*C$8)</f>
        <v>4.7766249997948762E-2</v>
      </c>
      <c r="I82" s="39">
        <f>G82</f>
        <v>4.7766249997948762E-2</v>
      </c>
      <c r="Q82" s="62">
        <f>C82-15018.5</f>
        <v>11706.998</v>
      </c>
      <c r="S82" s="40"/>
      <c r="AC82" s="39">
        <v>10</v>
      </c>
      <c r="AE82" s="39" t="s">
        <v>2883</v>
      </c>
      <c r="AG82" s="39" t="s">
        <v>2885</v>
      </c>
    </row>
    <row r="83" spans="1:33" s="39" customFormat="1" ht="12.95" customHeight="1" x14ac:dyDescent="0.2">
      <c r="A83" s="60" t="s">
        <v>3364</v>
      </c>
      <c r="B83" s="61" t="s">
        <v>3110</v>
      </c>
      <c r="C83" s="60">
        <v>26929.437999999998</v>
      </c>
      <c r="D83" s="60" t="s">
        <v>3150</v>
      </c>
      <c r="E83" s="39">
        <f>(C83-C$7)/C$8</f>
        <v>-28762.950947840367</v>
      </c>
      <c r="F83" s="39">
        <f>ROUND(2*E83,0)/2</f>
        <v>-28763</v>
      </c>
      <c r="G83" s="39">
        <f>C83-(C$7+F83*C$8)</f>
        <v>2.6714899999205954E-2</v>
      </c>
      <c r="I83" s="39">
        <f>G83</f>
        <v>2.6714899999205954E-2</v>
      </c>
      <c r="Q83" s="62">
        <f>C83-15018.5</f>
        <v>11910.937999999998</v>
      </c>
      <c r="S83" s="40"/>
      <c r="AC83" s="39">
        <v>8</v>
      </c>
      <c r="AE83" s="39" t="s">
        <v>2883</v>
      </c>
      <c r="AG83" s="39" t="s">
        <v>2885</v>
      </c>
    </row>
    <row r="84" spans="1:33" s="39" customFormat="1" ht="12.95" customHeight="1" x14ac:dyDescent="0.2">
      <c r="A84" s="60" t="s">
        <v>3184</v>
      </c>
      <c r="B84" s="61" t="s">
        <v>3110</v>
      </c>
      <c r="C84" s="60">
        <v>26932.766</v>
      </c>
      <c r="D84" s="60" t="s">
        <v>3150</v>
      </c>
      <c r="E84" s="39">
        <f>(C84-C$7)/C$8</f>
        <v>-28756.840290968623</v>
      </c>
      <c r="F84" s="39">
        <f>ROUND(2*E84,0)/2</f>
        <v>-28757</v>
      </c>
      <c r="G84" s="39">
        <f>C84-(C$7+F84*C$8)</f>
        <v>8.6981099997501587E-2</v>
      </c>
      <c r="I84" s="39">
        <f>G84</f>
        <v>8.6981099997501587E-2</v>
      </c>
      <c r="Q84" s="62">
        <f>C84-15018.5</f>
        <v>11914.266</v>
      </c>
      <c r="S84" s="40"/>
      <c r="AC84" s="39">
        <v>10</v>
      </c>
      <c r="AE84" s="39" t="s">
        <v>2893</v>
      </c>
      <c r="AG84" s="39" t="s">
        <v>2885</v>
      </c>
    </row>
    <row r="85" spans="1:33" s="39" customFormat="1" ht="12.95" customHeight="1" x14ac:dyDescent="0.2">
      <c r="A85" s="60" t="s">
        <v>3184</v>
      </c>
      <c r="B85" s="61" t="s">
        <v>3118</v>
      </c>
      <c r="C85" s="60">
        <v>26953.686000000002</v>
      </c>
      <c r="D85" s="60" t="s">
        <v>3150</v>
      </c>
      <c r="E85" s="39">
        <f>(C85-C$7)/C$8</f>
        <v>-28718.428349334939</v>
      </c>
      <c r="F85" s="39">
        <f>ROUND(2*E85,0)/2</f>
        <v>-28718.5</v>
      </c>
      <c r="G85" s="39">
        <f>C85-(C$7+F85*C$8)</f>
        <v>3.902255000139121E-2</v>
      </c>
      <c r="I85" s="39">
        <f>G85</f>
        <v>3.902255000139121E-2</v>
      </c>
      <c r="Q85" s="62">
        <f>C85-15018.5</f>
        <v>11935.186000000002</v>
      </c>
      <c r="S85" s="40"/>
    </row>
    <row r="86" spans="1:33" s="39" customFormat="1" ht="12.95" customHeight="1" x14ac:dyDescent="0.2">
      <c r="A86" s="60" t="s">
        <v>3184</v>
      </c>
      <c r="B86" s="61" t="s">
        <v>3110</v>
      </c>
      <c r="C86" s="60">
        <v>26957.745999999999</v>
      </c>
      <c r="D86" s="60" t="s">
        <v>3150</v>
      </c>
      <c r="E86" s="39">
        <f>(C86-C$7)/C$8</f>
        <v>-28710.973641732995</v>
      </c>
      <c r="F86" s="39">
        <f>ROUND(2*E86,0)/2</f>
        <v>-28711</v>
      </c>
      <c r="G86" s="39">
        <f>C86-(C$7+F86*C$8)</f>
        <v>1.4355300001625437E-2</v>
      </c>
      <c r="I86" s="39">
        <f>G86</f>
        <v>1.4355300001625437E-2</v>
      </c>
      <c r="Q86" s="62">
        <f>C86-15018.5</f>
        <v>11939.245999999999</v>
      </c>
      <c r="S86" s="40"/>
      <c r="AC86" s="39">
        <v>10</v>
      </c>
      <c r="AE86" s="39" t="s">
        <v>2883</v>
      </c>
      <c r="AG86" s="39" t="s">
        <v>2885</v>
      </c>
    </row>
    <row r="87" spans="1:33" s="39" customFormat="1" ht="12.95" customHeight="1" x14ac:dyDescent="0.2">
      <c r="A87" s="60" t="s">
        <v>3364</v>
      </c>
      <c r="B87" s="61" t="s">
        <v>3110</v>
      </c>
      <c r="C87" s="60">
        <v>26958.334999999999</v>
      </c>
      <c r="D87" s="60" t="s">
        <v>3150</v>
      </c>
      <c r="E87" s="39">
        <f>(C87-C$7)/C$8</f>
        <v>-28709.892158290251</v>
      </c>
      <c r="F87" s="39">
        <f>ROUND(2*E87,0)/2</f>
        <v>-28710</v>
      </c>
      <c r="G87" s="39">
        <f>C87-(C$7+F87*C$8)</f>
        <v>5.873299999802839E-2</v>
      </c>
      <c r="I87" s="39">
        <f>G87</f>
        <v>5.873299999802839E-2</v>
      </c>
      <c r="Q87" s="62">
        <f>C87-15018.5</f>
        <v>11939.834999999999</v>
      </c>
      <c r="S87" s="40"/>
      <c r="AC87" s="39">
        <v>16</v>
      </c>
      <c r="AE87" s="39" t="s">
        <v>2893</v>
      </c>
      <c r="AG87" s="39" t="s">
        <v>2885</v>
      </c>
    </row>
    <row r="88" spans="1:33" s="39" customFormat="1" ht="12.95" customHeight="1" x14ac:dyDescent="0.2">
      <c r="A88" s="60" t="s">
        <v>3184</v>
      </c>
      <c r="B88" s="61" t="s">
        <v>3110</v>
      </c>
      <c r="C88" s="60">
        <v>27016.578000000001</v>
      </c>
      <c r="D88" s="60" t="s">
        <v>2951</v>
      </c>
      <c r="E88" s="39">
        <f>(C88-C$7)/C$8</f>
        <v>-28602.950154630096</v>
      </c>
      <c r="F88" s="39">
        <f>ROUND(2*E88,0)/2</f>
        <v>-28603</v>
      </c>
      <c r="G88" s="39">
        <f>C88-(C$7+F88*C$8)</f>
        <v>2.7146899999934249E-2</v>
      </c>
      <c r="H88" s="39">
        <f>G88</f>
        <v>2.7146899999934249E-2</v>
      </c>
      <c r="Q88" s="62">
        <f>C88-15018.5</f>
        <v>11998.078000000001</v>
      </c>
      <c r="S88" s="40"/>
      <c r="AC88" s="39">
        <v>10</v>
      </c>
      <c r="AE88" s="39" t="s">
        <v>2901</v>
      </c>
      <c r="AG88" s="39" t="s">
        <v>2885</v>
      </c>
    </row>
    <row r="89" spans="1:33" s="39" customFormat="1" ht="12.95" customHeight="1" x14ac:dyDescent="0.2">
      <c r="A89" s="60" t="s">
        <v>3184</v>
      </c>
      <c r="B89" s="61" t="s">
        <v>3110</v>
      </c>
      <c r="C89" s="60">
        <v>27064.512999999999</v>
      </c>
      <c r="D89" s="60" t="s">
        <v>2951</v>
      </c>
      <c r="E89" s="39">
        <f>(C89-C$7)/C$8</f>
        <v>-28514.935029285436</v>
      </c>
      <c r="F89" s="39">
        <f>ROUND(2*E89,0)/2</f>
        <v>-28515</v>
      </c>
      <c r="G89" s="39">
        <f>C89-(C$7+F89*C$8)</f>
        <v>3.5384499999054242E-2</v>
      </c>
      <c r="H89" s="39">
        <f>G89</f>
        <v>3.5384499999054242E-2</v>
      </c>
      <c r="Q89" s="62">
        <f>C89-15018.5</f>
        <v>12046.012999999999</v>
      </c>
      <c r="S89" s="40"/>
      <c r="AC89" s="39">
        <v>10</v>
      </c>
      <c r="AE89" s="39" t="s">
        <v>2901</v>
      </c>
      <c r="AG89" s="39" t="s">
        <v>2885</v>
      </c>
    </row>
    <row r="90" spans="1:33" s="39" customFormat="1" ht="12.95" customHeight="1" x14ac:dyDescent="0.2">
      <c r="A90" s="60" t="s">
        <v>3364</v>
      </c>
      <c r="B90" s="61" t="s">
        <v>3110</v>
      </c>
      <c r="C90" s="60">
        <v>27302.508999999998</v>
      </c>
      <c r="D90" s="60" t="s">
        <v>2951</v>
      </c>
      <c r="E90" s="39">
        <f>(C90-C$7)/C$8</f>
        <v>-28077.942273021141</v>
      </c>
      <c r="F90" s="39">
        <f>ROUND(2*E90,0)/2</f>
        <v>-28078</v>
      </c>
      <c r="G90" s="39">
        <f>C90-(C$7+F90*C$8)</f>
        <v>3.1439399997907458E-2</v>
      </c>
      <c r="H90" s="39">
        <f>G90</f>
        <v>3.1439399997907458E-2</v>
      </c>
      <c r="Q90" s="62">
        <f>C90-15018.5</f>
        <v>12284.008999999998</v>
      </c>
      <c r="S90" s="40"/>
    </row>
    <row r="91" spans="1:33" s="39" customFormat="1" ht="12.95" customHeight="1" x14ac:dyDescent="0.2">
      <c r="A91" s="60" t="s">
        <v>3364</v>
      </c>
      <c r="B91" s="61" t="s">
        <v>3110</v>
      </c>
      <c r="C91" s="60">
        <v>27601.511999999999</v>
      </c>
      <c r="D91" s="60" t="s">
        <v>2951</v>
      </c>
      <c r="E91" s="39">
        <f>(C91-C$7)/C$8</f>
        <v>-27528.93243629576</v>
      </c>
      <c r="F91" s="39">
        <f>ROUND(2*E91,0)/2</f>
        <v>-27529</v>
      </c>
      <c r="G91" s="39">
        <f>C91-(C$7+F91*C$8)</f>
        <v>3.6796699998376425E-2</v>
      </c>
      <c r="H91" s="39">
        <f>G91</f>
        <v>3.6796699998376425E-2</v>
      </c>
      <c r="Q91" s="62">
        <f>C91-15018.5</f>
        <v>12583.011999999999</v>
      </c>
      <c r="S91" s="40"/>
      <c r="AC91" s="39">
        <v>10</v>
      </c>
      <c r="AE91" s="39" t="s">
        <v>2901</v>
      </c>
      <c r="AG91" s="39" t="s">
        <v>2885</v>
      </c>
    </row>
    <row r="92" spans="1:33" s="39" customFormat="1" ht="12.95" customHeight="1" x14ac:dyDescent="0.2">
      <c r="A92" s="60" t="s">
        <v>3364</v>
      </c>
      <c r="B92" s="61" t="s">
        <v>3110</v>
      </c>
      <c r="C92" s="60">
        <v>27667.412</v>
      </c>
      <c r="D92" s="60" t="s">
        <v>2951</v>
      </c>
      <c r="E92" s="39">
        <f>(C92-C$7)/C$8</f>
        <v>-27407.931147879914</v>
      </c>
      <c r="F92" s="39">
        <f>ROUND(2*E92,0)/2</f>
        <v>-27408</v>
      </c>
      <c r="G92" s="39">
        <f>C92-(C$7+F92*C$8)</f>
        <v>3.7498400000913534E-2</v>
      </c>
      <c r="H92" s="39">
        <f>G92</f>
        <v>3.7498400000913534E-2</v>
      </c>
      <c r="Q92" s="62">
        <f>C92-15018.5</f>
        <v>12648.912</v>
      </c>
      <c r="S92" s="40"/>
      <c r="AC92" s="39">
        <v>13</v>
      </c>
      <c r="AE92" s="39" t="s">
        <v>2901</v>
      </c>
      <c r="AG92" s="39" t="s">
        <v>2885</v>
      </c>
    </row>
    <row r="93" spans="1:33" s="39" customFormat="1" ht="12.95" customHeight="1" x14ac:dyDescent="0.2">
      <c r="A93" s="60" t="s">
        <v>3364</v>
      </c>
      <c r="B93" s="61" t="s">
        <v>3110</v>
      </c>
      <c r="C93" s="60">
        <v>27667.435000000001</v>
      </c>
      <c r="D93" s="60" t="s">
        <v>3150</v>
      </c>
      <c r="E93" s="39">
        <f>(C93-C$7)/C$8</f>
        <v>-27407.888916777734</v>
      </c>
      <c r="F93" s="39">
        <f>ROUND(2*E93,0)/2</f>
        <v>-27408</v>
      </c>
      <c r="G93" s="39">
        <f>C93-(C$7+F93*C$8)</f>
        <v>6.0498400001961272E-2</v>
      </c>
      <c r="I93" s="39">
        <f>G93</f>
        <v>6.0498400001961272E-2</v>
      </c>
      <c r="Q93" s="62">
        <f>C93-15018.5</f>
        <v>12648.935000000001</v>
      </c>
      <c r="S93" s="40"/>
      <c r="AC93" s="39">
        <v>6</v>
      </c>
      <c r="AE93" s="39" t="s">
        <v>2901</v>
      </c>
      <c r="AG93" s="39" t="s">
        <v>2885</v>
      </c>
    </row>
    <row r="94" spans="1:33" s="39" customFormat="1" ht="12.95" customHeight="1" x14ac:dyDescent="0.2">
      <c r="A94" s="60" t="s">
        <v>3184</v>
      </c>
      <c r="B94" s="61" t="s">
        <v>3110</v>
      </c>
      <c r="C94" s="60">
        <v>27927.738000000001</v>
      </c>
      <c r="D94" s="60" t="s">
        <v>3150</v>
      </c>
      <c r="E94" s="39">
        <f>(C94-C$7)/C$8</f>
        <v>-26929.937499804906</v>
      </c>
      <c r="F94" s="39">
        <f>ROUND(2*E94,0)/2</f>
        <v>-26930</v>
      </c>
      <c r="G94" s="39">
        <f>C94-(C$7+F94*C$8)</f>
        <v>3.4039000001939712E-2</v>
      </c>
      <c r="I94" s="39">
        <f>G94</f>
        <v>3.4039000001939712E-2</v>
      </c>
      <c r="Q94" s="62">
        <f>C94-15018.5</f>
        <v>12909.238000000001</v>
      </c>
      <c r="S94" s="40"/>
      <c r="AC94" s="39">
        <v>5</v>
      </c>
      <c r="AE94" s="39" t="s">
        <v>2901</v>
      </c>
      <c r="AG94" s="39" t="s">
        <v>2885</v>
      </c>
    </row>
    <row r="95" spans="1:33" s="39" customFormat="1" ht="12.95" customHeight="1" x14ac:dyDescent="0.2">
      <c r="A95" s="60" t="s">
        <v>3184</v>
      </c>
      <c r="B95" s="61" t="s">
        <v>3110</v>
      </c>
      <c r="C95" s="60">
        <v>27969.696</v>
      </c>
      <c r="D95" s="60" t="s">
        <v>3150</v>
      </c>
      <c r="E95" s="39">
        <f>(C95-C$7)/C$8</f>
        <v>-26852.896952622028</v>
      </c>
      <c r="F95" s="39">
        <f>ROUND(2*E95,0)/2</f>
        <v>-26853</v>
      </c>
      <c r="G95" s="39">
        <f>C95-(C$7+F95*C$8)</f>
        <v>5.6121900001016911E-2</v>
      </c>
      <c r="I95" s="39">
        <f>G95</f>
        <v>5.6121900001016911E-2</v>
      </c>
      <c r="Q95" s="62">
        <f>C95-15018.5</f>
        <v>12951.196</v>
      </c>
      <c r="S95" s="40"/>
      <c r="AC95" s="39">
        <v>12</v>
      </c>
      <c r="AE95" s="39" t="s">
        <v>2901</v>
      </c>
      <c r="AG95" s="39" t="s">
        <v>2885</v>
      </c>
    </row>
    <row r="96" spans="1:33" s="39" customFormat="1" ht="12.95" customHeight="1" x14ac:dyDescent="0.2">
      <c r="A96" s="60" t="s">
        <v>3364</v>
      </c>
      <c r="B96" s="61" t="s">
        <v>3110</v>
      </c>
      <c r="C96" s="60">
        <v>28069.348000000002</v>
      </c>
      <c r="D96" s="60" t="s">
        <v>3150</v>
      </c>
      <c r="E96" s="39">
        <f>(C96-C$7)/C$8</f>
        <v>-26669.922439826641</v>
      </c>
      <c r="F96" s="39">
        <f>ROUND(2*E96,0)/2</f>
        <v>-26670</v>
      </c>
      <c r="G96" s="39">
        <f>C96-(C$7+F96*C$8)</f>
        <v>4.2241000002832152E-2</v>
      </c>
      <c r="I96" s="39">
        <f>G96</f>
        <v>4.2241000002832152E-2</v>
      </c>
      <c r="Q96" s="62">
        <f>C96-15018.5</f>
        <v>13050.848000000002</v>
      </c>
      <c r="S96" s="40"/>
      <c r="AC96" s="39">
        <v>15</v>
      </c>
      <c r="AE96" s="39" t="s">
        <v>2901</v>
      </c>
      <c r="AG96" s="39" t="s">
        <v>2885</v>
      </c>
    </row>
    <row r="97" spans="1:33" s="39" customFormat="1" ht="12.95" customHeight="1" x14ac:dyDescent="0.2">
      <c r="A97" s="60" t="s">
        <v>3364</v>
      </c>
      <c r="B97" s="61" t="s">
        <v>3110</v>
      </c>
      <c r="C97" s="60">
        <v>28315.524000000001</v>
      </c>
      <c r="D97" s="60" t="s">
        <v>3150</v>
      </c>
      <c r="E97" s="39">
        <f>(C97-C$7)/C$8</f>
        <v>-26217.910100265814</v>
      </c>
      <c r="F97" s="39">
        <f>ROUND(2*E97,0)/2</f>
        <v>-26218</v>
      </c>
      <c r="G97" s="39">
        <f>C97-(C$7+F97*C$8)</f>
        <v>4.8961399999825517E-2</v>
      </c>
      <c r="I97" s="39">
        <f>G97</f>
        <v>4.8961399999825517E-2</v>
      </c>
      <c r="Q97" s="62">
        <f>C97-15018.5</f>
        <v>13297.024000000001</v>
      </c>
      <c r="S97" s="40"/>
      <c r="AC97" s="39">
        <v>5</v>
      </c>
      <c r="AE97" s="39" t="s">
        <v>2901</v>
      </c>
      <c r="AG97" s="39" t="s">
        <v>2885</v>
      </c>
    </row>
    <row r="98" spans="1:33" s="39" customFormat="1" ht="12.95" customHeight="1" x14ac:dyDescent="0.2">
      <c r="A98" s="60" t="s">
        <v>3364</v>
      </c>
      <c r="B98" s="61" t="s">
        <v>3110</v>
      </c>
      <c r="C98" s="60">
        <v>28333.483</v>
      </c>
      <c r="D98" s="60" t="s">
        <v>3150</v>
      </c>
      <c r="E98" s="39">
        <f>(C98-C$7)/C$8</f>
        <v>-26184.934954003904</v>
      </c>
      <c r="F98" s="39">
        <f>ROUND(2*E98,0)/2</f>
        <v>-26185</v>
      </c>
      <c r="G98" s="39">
        <f>C98-(C$7+F98*C$8)</f>
        <v>3.5425499998382293E-2</v>
      </c>
      <c r="I98" s="39">
        <f>G98</f>
        <v>3.5425499998382293E-2</v>
      </c>
      <c r="Q98" s="62">
        <f>C98-15018.5</f>
        <v>13314.983</v>
      </c>
      <c r="S98" s="40"/>
      <c r="AC98" s="39">
        <v>6</v>
      </c>
      <c r="AE98" s="39" t="s">
        <v>2901</v>
      </c>
      <c r="AG98" s="39" t="s">
        <v>2885</v>
      </c>
    </row>
    <row r="99" spans="1:33" s="39" customFormat="1" ht="12.95" customHeight="1" x14ac:dyDescent="0.2">
      <c r="A99" s="60" t="s">
        <v>3364</v>
      </c>
      <c r="B99" s="61" t="s">
        <v>3110</v>
      </c>
      <c r="C99" s="60">
        <v>28333.502</v>
      </c>
      <c r="D99" s="60" t="s">
        <v>3150</v>
      </c>
      <c r="E99" s="39">
        <f>(C99-C$7)/C$8</f>
        <v>-26184.900067441231</v>
      </c>
      <c r="F99" s="39">
        <f>ROUND(2*E99,0)/2</f>
        <v>-26185</v>
      </c>
      <c r="G99" s="39">
        <f>C99-(C$7+F99*C$8)</f>
        <v>5.4425499998615123E-2</v>
      </c>
      <c r="I99" s="39">
        <f>G99</f>
        <v>5.4425499998615123E-2</v>
      </c>
      <c r="Q99" s="62">
        <f>C99-15018.5</f>
        <v>13315.002</v>
      </c>
      <c r="S99" s="40"/>
      <c r="AC99" s="39">
        <v>4</v>
      </c>
      <c r="AE99" s="39" t="s">
        <v>2901</v>
      </c>
      <c r="AG99" s="39" t="s">
        <v>2885</v>
      </c>
    </row>
    <row r="100" spans="1:33" s="39" customFormat="1" ht="12.95" customHeight="1" x14ac:dyDescent="0.2">
      <c r="A100" s="60" t="s">
        <v>3184</v>
      </c>
      <c r="B100" s="61" t="s">
        <v>3110</v>
      </c>
      <c r="C100" s="60">
        <v>28336.780999999999</v>
      </c>
      <c r="D100" s="60" t="s">
        <v>3150</v>
      </c>
      <c r="E100" s="39">
        <f>(C100-C$7)/C$8</f>
        <v>-26178.879381178482</v>
      </c>
      <c r="F100" s="39">
        <f>ROUND(2*E100,0)/2</f>
        <v>-26179</v>
      </c>
      <c r="G100" s="39">
        <f>C100-(C$7+F100*C$8)</f>
        <v>6.5691699997842079E-2</v>
      </c>
      <c r="I100" s="39">
        <f>G100</f>
        <v>6.5691699997842079E-2</v>
      </c>
      <c r="Q100" s="62">
        <f>C100-15018.5</f>
        <v>13318.280999999999</v>
      </c>
      <c r="S100" s="40"/>
      <c r="AC100" s="39">
        <v>7</v>
      </c>
      <c r="AE100" s="39" t="s">
        <v>2901</v>
      </c>
      <c r="AG100" s="39" t="s">
        <v>2885</v>
      </c>
    </row>
    <row r="101" spans="1:33" s="39" customFormat="1" ht="12.95" customHeight="1" x14ac:dyDescent="0.2">
      <c r="A101" s="60" t="s">
        <v>3364</v>
      </c>
      <c r="B101" s="61" t="s">
        <v>3110</v>
      </c>
      <c r="C101" s="60">
        <v>28339.465</v>
      </c>
      <c r="D101" s="60" t="s">
        <v>3150</v>
      </c>
      <c r="E101" s="39">
        <f>(C101-C$7)/C$8</f>
        <v>-26173.951195167734</v>
      </c>
      <c r="F101" s="39">
        <f>ROUND(2*E101,0)/2</f>
        <v>-26174</v>
      </c>
      <c r="G101" s="39">
        <f>C101-(C$7+F101*C$8)</f>
        <v>2.65802000030817E-2</v>
      </c>
      <c r="I101" s="39">
        <f>G101</f>
        <v>2.65802000030817E-2</v>
      </c>
      <c r="Q101" s="62">
        <f>C101-15018.5</f>
        <v>13320.965</v>
      </c>
      <c r="S101" s="40"/>
      <c r="AC101" s="39">
        <v>11</v>
      </c>
      <c r="AE101" s="39" t="s">
        <v>2901</v>
      </c>
      <c r="AG101" s="39" t="s">
        <v>2885</v>
      </c>
    </row>
    <row r="102" spans="1:33" s="39" customFormat="1" ht="12.95" customHeight="1" x14ac:dyDescent="0.2">
      <c r="A102" s="60" t="s">
        <v>3364</v>
      </c>
      <c r="B102" s="61" t="s">
        <v>3110</v>
      </c>
      <c r="C102" s="60">
        <v>28339.488000000001</v>
      </c>
      <c r="D102" s="60" t="s">
        <v>3150</v>
      </c>
      <c r="E102" s="39">
        <f>(C102-C$7)/C$8</f>
        <v>-26173.908964065551</v>
      </c>
      <c r="F102" s="39">
        <f>ROUND(2*E102,0)/2</f>
        <v>-26174</v>
      </c>
      <c r="G102" s="39">
        <f>C102-(C$7+F102*C$8)</f>
        <v>4.9580200004129438E-2</v>
      </c>
      <c r="I102" s="39">
        <f>G102</f>
        <v>4.9580200004129438E-2</v>
      </c>
      <c r="Q102" s="62">
        <f>C102-15018.5</f>
        <v>13320.988000000001</v>
      </c>
      <c r="S102" s="40"/>
      <c r="AC102" s="39">
        <v>6</v>
      </c>
      <c r="AE102" s="39" t="s">
        <v>2883</v>
      </c>
      <c r="AG102" s="39" t="s">
        <v>2885</v>
      </c>
    </row>
    <row r="103" spans="1:33" s="39" customFormat="1" ht="12.95" customHeight="1" x14ac:dyDescent="0.2">
      <c r="A103" s="60" t="s">
        <v>3364</v>
      </c>
      <c r="B103" s="61" t="s">
        <v>3110</v>
      </c>
      <c r="C103" s="60">
        <v>28425.528999999999</v>
      </c>
      <c r="D103" s="60" t="s">
        <v>3150</v>
      </c>
      <c r="E103" s="39">
        <f>(C103-C$7)/C$8</f>
        <v>-26015.926083085473</v>
      </c>
      <c r="F103" s="39">
        <f>ROUND(2*E103,0)/2</f>
        <v>-26016</v>
      </c>
      <c r="G103" s="39">
        <f>C103-(C$7+F103*C$8)</f>
        <v>4.0256799999042414E-2</v>
      </c>
      <c r="I103" s="39">
        <f>G103</f>
        <v>4.0256799999042414E-2</v>
      </c>
      <c r="Q103" s="62">
        <f>C103-15018.5</f>
        <v>13407.028999999999</v>
      </c>
      <c r="S103" s="40"/>
      <c r="AC103" s="39">
        <v>6</v>
      </c>
      <c r="AE103" s="39" t="s">
        <v>2901</v>
      </c>
      <c r="AG103" s="39" t="s">
        <v>2885</v>
      </c>
    </row>
    <row r="104" spans="1:33" s="39" customFormat="1" ht="12.95" customHeight="1" x14ac:dyDescent="0.2">
      <c r="A104" s="60" t="s">
        <v>3364</v>
      </c>
      <c r="B104" s="61" t="s">
        <v>3110</v>
      </c>
      <c r="C104" s="60">
        <v>28656.457999999999</v>
      </c>
      <c r="D104" s="60" t="s">
        <v>3150</v>
      </c>
      <c r="E104" s="39">
        <f>(C104-C$7)/C$8</f>
        <v>-25591.909291999247</v>
      </c>
      <c r="F104" s="39">
        <f>ROUND(2*E104,0)/2</f>
        <v>-25592</v>
      </c>
      <c r="G104" s="39">
        <f>C104-(C$7+F104*C$8)</f>
        <v>4.9401600001147017E-2</v>
      </c>
      <c r="I104" s="39">
        <f>G104</f>
        <v>4.9401600001147017E-2</v>
      </c>
      <c r="Q104" s="62">
        <f>C104-15018.5</f>
        <v>13637.957999999999</v>
      </c>
      <c r="S104" s="40"/>
      <c r="AC104" s="39">
        <v>8</v>
      </c>
      <c r="AE104" s="39" t="s">
        <v>2901</v>
      </c>
      <c r="AG104" s="39" t="s">
        <v>2885</v>
      </c>
    </row>
    <row r="105" spans="1:33" s="39" customFormat="1" ht="12.95" customHeight="1" x14ac:dyDescent="0.2">
      <c r="A105" s="60" t="s">
        <v>3364</v>
      </c>
      <c r="B105" s="61" t="s">
        <v>3110</v>
      </c>
      <c r="C105" s="60">
        <v>28693.476999999999</v>
      </c>
      <c r="D105" s="60" t="s">
        <v>3150</v>
      </c>
      <c r="E105" s="39">
        <f>(C105-C$7)/C$8</f>
        <v>-25523.93741497548</v>
      </c>
      <c r="F105" s="39">
        <f>ROUND(2*E105,0)/2</f>
        <v>-25524</v>
      </c>
      <c r="G105" s="39">
        <f>C105-(C$7+F105*C$8)</f>
        <v>3.4085200000845362E-2</v>
      </c>
      <c r="I105" s="39">
        <f>G105</f>
        <v>3.4085200000845362E-2</v>
      </c>
      <c r="Q105" s="62">
        <f>C105-15018.5</f>
        <v>13674.976999999999</v>
      </c>
      <c r="S105" s="40"/>
      <c r="AC105" s="39">
        <v>8</v>
      </c>
      <c r="AE105" s="39" t="s">
        <v>2883</v>
      </c>
      <c r="AG105" s="39" t="s">
        <v>2885</v>
      </c>
    </row>
    <row r="106" spans="1:33" s="39" customFormat="1" ht="12.95" customHeight="1" x14ac:dyDescent="0.2">
      <c r="A106" s="60" t="s">
        <v>3364</v>
      </c>
      <c r="B106" s="61" t="s">
        <v>3110</v>
      </c>
      <c r="C106" s="60">
        <v>28729.418000000001</v>
      </c>
      <c r="D106" s="60" t="s">
        <v>3150</v>
      </c>
      <c r="E106" s="39">
        <f>(C106-C$7)/C$8</f>
        <v>-25457.944891349471</v>
      </c>
      <c r="F106" s="39">
        <f>ROUND(2*E106,0)/2</f>
        <v>-25458</v>
      </c>
      <c r="G106" s="39">
        <f>C106-(C$7+F106*C$8)</f>
        <v>3.001340000264463E-2</v>
      </c>
      <c r="I106" s="39">
        <f>G106</f>
        <v>3.001340000264463E-2</v>
      </c>
      <c r="Q106" s="62">
        <f>C106-15018.5</f>
        <v>13710.918000000001</v>
      </c>
      <c r="S106" s="40"/>
      <c r="AC106" s="39">
        <v>6</v>
      </c>
      <c r="AE106" s="39" t="s">
        <v>2901</v>
      </c>
      <c r="AG106" s="39" t="s">
        <v>2885</v>
      </c>
    </row>
    <row r="107" spans="1:33" s="39" customFormat="1" ht="12.95" customHeight="1" x14ac:dyDescent="0.2">
      <c r="A107" s="60" t="s">
        <v>3364</v>
      </c>
      <c r="B107" s="61" t="s">
        <v>3110</v>
      </c>
      <c r="C107" s="60">
        <v>28729.439999999999</v>
      </c>
      <c r="D107" s="60" t="s">
        <v>3150</v>
      </c>
      <c r="E107" s="39">
        <f>(C107-C$7)/C$8</f>
        <v>-25457.904496382173</v>
      </c>
      <c r="F107" s="39">
        <f>ROUND(2*E107,0)/2</f>
        <v>-25458</v>
      </c>
      <c r="G107" s="39">
        <f>C107-(C$7+F107*C$8)</f>
        <v>5.2013399999850662E-2</v>
      </c>
      <c r="I107" s="39">
        <f>G107</f>
        <v>5.2013399999850662E-2</v>
      </c>
      <c r="Q107" s="62">
        <f>C107-15018.5</f>
        <v>13710.939999999999</v>
      </c>
      <c r="S107" s="40"/>
      <c r="AC107" s="39">
        <v>6</v>
      </c>
      <c r="AE107" s="39" t="s">
        <v>2901</v>
      </c>
      <c r="AG107" s="39" t="s">
        <v>2885</v>
      </c>
    </row>
    <row r="108" spans="1:33" s="39" customFormat="1" ht="12.95" customHeight="1" x14ac:dyDescent="0.2">
      <c r="A108" s="60" t="s">
        <v>3364</v>
      </c>
      <c r="B108" s="61" t="s">
        <v>3110</v>
      </c>
      <c r="C108" s="60">
        <v>28778.451000000001</v>
      </c>
      <c r="D108" s="60" t="s">
        <v>3150</v>
      </c>
      <c r="E108" s="39">
        <f>(C108-C$7)/C$8</f>
        <v>-25367.913689909499</v>
      </c>
      <c r="F108" s="39">
        <f>ROUND(2*E108,0)/2</f>
        <v>-25368</v>
      </c>
      <c r="G108" s="39">
        <f>C108-(C$7+F108*C$8)</f>
        <v>4.7006400003738236E-2</v>
      </c>
      <c r="I108" s="39">
        <f>G108</f>
        <v>4.7006400003738236E-2</v>
      </c>
      <c r="Q108" s="62">
        <f>C108-15018.5</f>
        <v>13759.951000000001</v>
      </c>
      <c r="S108" s="40"/>
      <c r="AC108" s="39">
        <v>11</v>
      </c>
      <c r="AE108" s="39" t="s">
        <v>2901</v>
      </c>
      <c r="AG108" s="39" t="s">
        <v>2885</v>
      </c>
    </row>
    <row r="109" spans="1:33" s="39" customFormat="1" ht="12.95" customHeight="1" x14ac:dyDescent="0.2">
      <c r="A109" s="60" t="s">
        <v>3184</v>
      </c>
      <c r="B109" s="61" t="s">
        <v>3110</v>
      </c>
      <c r="C109" s="60">
        <v>28792.598000000002</v>
      </c>
      <c r="D109" s="60" t="s">
        <v>3150</v>
      </c>
      <c r="E109" s="39">
        <f>(C109-C$7)/C$8</f>
        <v>-25341.937889799956</v>
      </c>
      <c r="F109" s="39">
        <f>ROUND(2*E109,0)/2</f>
        <v>-25342</v>
      </c>
      <c r="G109" s="39">
        <f>C109-(C$7+F109*C$8)</f>
        <v>3.3826599999883911E-2</v>
      </c>
      <c r="I109" s="39">
        <f>G109</f>
        <v>3.3826599999883911E-2</v>
      </c>
      <c r="Q109" s="62">
        <f>C109-15018.5</f>
        <v>13774.098000000002</v>
      </c>
      <c r="S109" s="40"/>
      <c r="AC109" s="39">
        <v>6</v>
      </c>
      <c r="AE109" s="39" t="s">
        <v>2901</v>
      </c>
      <c r="AG109" s="39" t="s">
        <v>2885</v>
      </c>
    </row>
    <row r="110" spans="1:33" s="39" customFormat="1" ht="12.95" customHeight="1" x14ac:dyDescent="0.2">
      <c r="A110" s="60" t="s">
        <v>3364</v>
      </c>
      <c r="B110" s="61" t="s">
        <v>3110</v>
      </c>
      <c r="C110" s="60">
        <v>29053.465</v>
      </c>
      <c r="D110" s="60" t="s">
        <v>3150</v>
      </c>
      <c r="E110" s="39">
        <f>(C110-C$7)/C$8</f>
        <v>-24862.950892756318</v>
      </c>
      <c r="F110" s="39">
        <f>ROUND(2*E110,0)/2</f>
        <v>-24863</v>
      </c>
      <c r="G110" s="39">
        <f>C110-(C$7+F110*C$8)</f>
        <v>2.6744899998448091E-2</v>
      </c>
      <c r="I110" s="39">
        <f>G110</f>
        <v>2.6744899998448091E-2</v>
      </c>
      <c r="Q110" s="62">
        <f>C110-15018.5</f>
        <v>14034.965</v>
      </c>
      <c r="S110" s="40"/>
      <c r="AC110" s="39">
        <v>12</v>
      </c>
      <c r="AE110" s="39" t="s">
        <v>2912</v>
      </c>
      <c r="AG110" s="39" t="s">
        <v>2885</v>
      </c>
    </row>
    <row r="111" spans="1:33" s="39" customFormat="1" ht="12.95" customHeight="1" x14ac:dyDescent="0.2">
      <c r="A111" s="60" t="s">
        <v>3364</v>
      </c>
      <c r="B111" s="61" t="s">
        <v>3110</v>
      </c>
      <c r="C111" s="60">
        <v>29102.49</v>
      </c>
      <c r="D111" s="60" t="s">
        <v>3150</v>
      </c>
      <c r="E111" s="39">
        <f>(C111-C$7)/C$8</f>
        <v>-24772.934380395363</v>
      </c>
      <c r="F111" s="39">
        <f>ROUND(2*E111,0)/2</f>
        <v>-24773</v>
      </c>
      <c r="G111" s="39">
        <f>C111-(C$7+F111*C$8)</f>
        <v>3.573790000154986E-2</v>
      </c>
      <c r="I111" s="39">
        <f>G111</f>
        <v>3.573790000154986E-2</v>
      </c>
      <c r="Q111" s="62">
        <f>C111-15018.5</f>
        <v>14083.990000000002</v>
      </c>
      <c r="S111" s="40"/>
      <c r="AC111" s="39">
        <v>7</v>
      </c>
      <c r="AE111" s="39" t="s">
        <v>2901</v>
      </c>
      <c r="AG111" s="39" t="s">
        <v>2885</v>
      </c>
    </row>
    <row r="112" spans="1:33" s="39" customFormat="1" ht="12.95" customHeight="1" x14ac:dyDescent="0.2">
      <c r="A112" s="60" t="s">
        <v>3364</v>
      </c>
      <c r="B112" s="61" t="s">
        <v>3110</v>
      </c>
      <c r="C112" s="60">
        <v>29114.454000000002</v>
      </c>
      <c r="D112" s="60" t="s">
        <v>3150</v>
      </c>
      <c r="E112" s="39">
        <f>(C112-C$7)/C$8</f>
        <v>-24750.966862723024</v>
      </c>
      <c r="F112" s="39">
        <f>ROUND(2*E112,0)/2</f>
        <v>-24751</v>
      </c>
      <c r="G112" s="39">
        <f>C112-(C$7+F112*C$8)</f>
        <v>1.8047300003672717E-2</v>
      </c>
      <c r="I112" s="39">
        <f>G112</f>
        <v>1.8047300003672717E-2</v>
      </c>
      <c r="Q112" s="62">
        <f>C112-15018.5</f>
        <v>14095.954000000002</v>
      </c>
      <c r="S112" s="40"/>
    </row>
    <row r="113" spans="1:33" s="39" customFormat="1" ht="12.95" customHeight="1" x14ac:dyDescent="0.2">
      <c r="A113" s="60" t="s">
        <v>3364</v>
      </c>
      <c r="B113" s="61" t="s">
        <v>3110</v>
      </c>
      <c r="C113" s="60">
        <v>29168.397000000001</v>
      </c>
      <c r="D113" s="60" t="s">
        <v>3150</v>
      </c>
      <c r="E113" s="39">
        <f>(C113-C$7)/C$8</f>
        <v>-24651.920239035382</v>
      </c>
      <c r="F113" s="39">
        <f>ROUND(2*E113,0)/2</f>
        <v>-24652</v>
      </c>
      <c r="G113" s="39">
        <f>C113-(C$7+F113*C$8)</f>
        <v>4.3439600001875078E-2</v>
      </c>
      <c r="I113" s="39">
        <f>G113</f>
        <v>4.3439600001875078E-2</v>
      </c>
      <c r="Q113" s="62">
        <f>C113-15018.5</f>
        <v>14149.897000000001</v>
      </c>
      <c r="S113" s="40"/>
      <c r="AC113" s="39">
        <v>8</v>
      </c>
      <c r="AE113" s="39" t="s">
        <v>2912</v>
      </c>
      <c r="AG113" s="39" t="s">
        <v>2885</v>
      </c>
    </row>
    <row r="114" spans="1:33" s="39" customFormat="1" ht="12.95" customHeight="1" x14ac:dyDescent="0.2">
      <c r="A114" s="60" t="s">
        <v>3184</v>
      </c>
      <c r="B114" s="61" t="s">
        <v>3110</v>
      </c>
      <c r="C114" s="60">
        <v>29176.560000000001</v>
      </c>
      <c r="D114" s="60" t="s">
        <v>3150</v>
      </c>
      <c r="E114" s="39">
        <f>(C114-C$7)/C$8</f>
        <v>-24636.93187003176</v>
      </c>
      <c r="F114" s="39">
        <f>ROUND(2*E114,0)/2</f>
        <v>-24637</v>
      </c>
      <c r="G114" s="39">
        <f>C114-(C$7+F114*C$8)</f>
        <v>3.710510000018985E-2</v>
      </c>
      <c r="I114" s="39">
        <f>G114</f>
        <v>3.710510000018985E-2</v>
      </c>
      <c r="Q114" s="62">
        <f>C114-15018.5</f>
        <v>14158.060000000001</v>
      </c>
      <c r="S114" s="40"/>
      <c r="AC114" s="39">
        <v>6</v>
      </c>
      <c r="AE114" s="39" t="s">
        <v>2901</v>
      </c>
      <c r="AG114" s="39" t="s">
        <v>2885</v>
      </c>
    </row>
    <row r="115" spans="1:33" s="39" customFormat="1" ht="12.95" customHeight="1" x14ac:dyDescent="0.2">
      <c r="A115" s="60" t="s">
        <v>3364</v>
      </c>
      <c r="B115" s="61" t="s">
        <v>3110</v>
      </c>
      <c r="C115" s="60">
        <v>29313.267</v>
      </c>
      <c r="D115" s="60" t="s">
        <v>3150</v>
      </c>
      <c r="E115" s="39">
        <f>(C115-C$7)/C$8</f>
        <v>-24385.919379357034</v>
      </c>
      <c r="F115" s="39">
        <f>ROUND(2*E115,0)/2</f>
        <v>-24386</v>
      </c>
      <c r="G115" s="39">
        <f>C115-(C$7+F115*C$8)</f>
        <v>4.3907799998123664E-2</v>
      </c>
      <c r="I115" s="39">
        <f>G115</f>
        <v>4.3907799998123664E-2</v>
      </c>
      <c r="Q115" s="62">
        <f>C115-15018.5</f>
        <v>14294.767</v>
      </c>
      <c r="S115" s="40"/>
      <c r="AC115" s="39">
        <v>8</v>
      </c>
      <c r="AE115" s="39" t="s">
        <v>2912</v>
      </c>
      <c r="AG115" s="39" t="s">
        <v>2885</v>
      </c>
    </row>
    <row r="116" spans="1:33" s="39" customFormat="1" ht="12.95" customHeight="1" x14ac:dyDescent="0.2">
      <c r="A116" s="60" t="s">
        <v>3364</v>
      </c>
      <c r="B116" s="61" t="s">
        <v>3110</v>
      </c>
      <c r="C116" s="60">
        <v>29407.481</v>
      </c>
      <c r="D116" s="60" t="s">
        <v>3150</v>
      </c>
      <c r="E116" s="39">
        <f>(C116-C$7)/C$8</f>
        <v>-24212.929768024555</v>
      </c>
      <c r="F116" s="39">
        <f>ROUND(2*E116,0)/2</f>
        <v>-24213</v>
      </c>
      <c r="G116" s="39">
        <f>C116-(C$7+F116*C$8)</f>
        <v>3.8249900000664638E-2</v>
      </c>
      <c r="I116" s="39">
        <f>G116</f>
        <v>3.8249900000664638E-2</v>
      </c>
      <c r="Q116" s="62">
        <f>C116-15018.5</f>
        <v>14388.981</v>
      </c>
      <c r="S116" s="40"/>
      <c r="AC116" s="39">
        <v>10</v>
      </c>
      <c r="AE116" s="39" t="s">
        <v>2901</v>
      </c>
      <c r="AG116" s="39" t="s">
        <v>2885</v>
      </c>
    </row>
    <row r="117" spans="1:33" s="39" customFormat="1" ht="12.95" customHeight="1" x14ac:dyDescent="0.2">
      <c r="A117" s="60" t="s">
        <v>3184</v>
      </c>
      <c r="B117" s="61" t="s">
        <v>3110</v>
      </c>
      <c r="C117" s="60">
        <v>29435.776000000002</v>
      </c>
      <c r="D117" s="60" t="s">
        <v>3150</v>
      </c>
      <c r="E117" s="39">
        <f>(C117-C$7)/C$8</f>
        <v>-24160.976331670587</v>
      </c>
      <c r="F117" s="39">
        <f>ROUND(2*E117,0)/2</f>
        <v>-24161</v>
      </c>
      <c r="G117" s="39">
        <f>C117-(C$7+F117*C$8)</f>
        <v>1.2890300004073652E-2</v>
      </c>
      <c r="I117" s="39">
        <f>G117</f>
        <v>1.2890300004073652E-2</v>
      </c>
      <c r="Q117" s="62">
        <f>C117-15018.5</f>
        <v>14417.276000000002</v>
      </c>
      <c r="S117" s="40"/>
      <c r="AC117" s="39">
        <v>7</v>
      </c>
      <c r="AE117" s="39" t="s">
        <v>2912</v>
      </c>
      <c r="AG117" s="39" t="s">
        <v>2885</v>
      </c>
    </row>
    <row r="118" spans="1:33" s="39" customFormat="1" ht="12.95" customHeight="1" x14ac:dyDescent="0.2">
      <c r="A118" s="60" t="s">
        <v>3184</v>
      </c>
      <c r="B118" s="61" t="s">
        <v>3110</v>
      </c>
      <c r="C118" s="60">
        <v>29458.671999999999</v>
      </c>
      <c r="D118" s="60" t="s">
        <v>3150</v>
      </c>
      <c r="E118" s="39">
        <f>(C118-C$7)/C$8</f>
        <v>-24118.936187519317</v>
      </c>
      <c r="F118" s="39">
        <f>ROUND(2*E118,0)/2</f>
        <v>-24119</v>
      </c>
      <c r="G118" s="39">
        <f>C118-(C$7+F118*C$8)</f>
        <v>3.4753699997963849E-2</v>
      </c>
      <c r="I118" s="39">
        <f>G118</f>
        <v>3.4753699997963849E-2</v>
      </c>
      <c r="Q118" s="62">
        <f>C118-15018.5</f>
        <v>14440.171999999999</v>
      </c>
      <c r="S118" s="40"/>
      <c r="AC118" s="39">
        <v>7</v>
      </c>
      <c r="AE118" s="39" t="s">
        <v>2901</v>
      </c>
      <c r="AG118" s="39" t="s">
        <v>2885</v>
      </c>
    </row>
    <row r="119" spans="1:33" s="39" customFormat="1" ht="12.95" customHeight="1" x14ac:dyDescent="0.2">
      <c r="A119" s="60" t="s">
        <v>3184</v>
      </c>
      <c r="B119" s="61" t="s">
        <v>3110</v>
      </c>
      <c r="C119" s="60">
        <v>29566.517</v>
      </c>
      <c r="D119" s="60" t="s">
        <v>3150</v>
      </c>
      <c r="E119" s="39">
        <f>(C119-C$7)/C$8</f>
        <v>-23920.918221673994</v>
      </c>
      <c r="F119" s="39">
        <f>ROUND(2*E119,0)/2</f>
        <v>-23921</v>
      </c>
      <c r="G119" s="39">
        <f>C119-(C$7+F119*C$8)</f>
        <v>4.4538300000567688E-2</v>
      </c>
      <c r="I119" s="39">
        <f>G119</f>
        <v>4.4538300000567688E-2</v>
      </c>
      <c r="Q119" s="62">
        <f>C119-15018.5</f>
        <v>14548.017</v>
      </c>
      <c r="S119" s="40"/>
      <c r="AC119" s="39">
        <v>10</v>
      </c>
      <c r="AE119" s="39" t="s">
        <v>2901</v>
      </c>
      <c r="AG119" s="39" t="s">
        <v>2885</v>
      </c>
    </row>
    <row r="120" spans="1:33" s="39" customFormat="1" ht="12.95" customHeight="1" x14ac:dyDescent="0.2">
      <c r="A120" s="60" t="s">
        <v>3184</v>
      </c>
      <c r="B120" s="61" t="s">
        <v>3110</v>
      </c>
      <c r="C120" s="60">
        <v>29842.629000000001</v>
      </c>
      <c r="D120" s="60" t="s">
        <v>3150</v>
      </c>
      <c r="E120" s="39">
        <f>(C120-C$7)/C$8</f>
        <v>-23413.939348425502</v>
      </c>
      <c r="F120" s="39">
        <f>ROUND(2*E120,0)/2</f>
        <v>-23414</v>
      </c>
      <c r="G120" s="39">
        <f>C120-(C$7+F120*C$8)</f>
        <v>3.3032200000889134E-2</v>
      </c>
      <c r="I120" s="39">
        <f>G120</f>
        <v>3.3032200000889134E-2</v>
      </c>
      <c r="Q120" s="62">
        <f>C120-15018.5</f>
        <v>14824.129000000001</v>
      </c>
      <c r="S120" s="40"/>
      <c r="AC120" s="39">
        <v>6</v>
      </c>
      <c r="AE120" s="39" t="s">
        <v>2901</v>
      </c>
      <c r="AG120" s="39" t="s">
        <v>2885</v>
      </c>
    </row>
    <row r="121" spans="1:33" s="39" customFormat="1" ht="12.95" customHeight="1" x14ac:dyDescent="0.2">
      <c r="A121" s="60" t="s">
        <v>3184</v>
      </c>
      <c r="B121" s="61" t="s">
        <v>3110</v>
      </c>
      <c r="C121" s="60">
        <v>29850.758000000002</v>
      </c>
      <c r="D121" s="60" t="s">
        <v>3150</v>
      </c>
      <c r="E121" s="39">
        <f>(C121-C$7)/C$8</f>
        <v>-23399.013408007711</v>
      </c>
      <c r="F121" s="39">
        <f>ROUND(2*E121,0)/2</f>
        <v>-23399</v>
      </c>
      <c r="G121" s="39">
        <f>C121-(C$7+F121*C$8)</f>
        <v>-7.3023000004468486E-3</v>
      </c>
      <c r="I121" s="39">
        <f>G121</f>
        <v>-7.3023000004468486E-3</v>
      </c>
      <c r="Q121" s="62">
        <f>C121-15018.5</f>
        <v>14832.258000000002</v>
      </c>
      <c r="S121" s="40"/>
      <c r="AC121" s="39">
        <v>10</v>
      </c>
      <c r="AE121" s="39" t="s">
        <v>2901</v>
      </c>
      <c r="AG121" s="39" t="s">
        <v>2885</v>
      </c>
    </row>
    <row r="122" spans="1:33" s="39" customFormat="1" ht="12.95" customHeight="1" x14ac:dyDescent="0.2">
      <c r="A122" s="60" t="s">
        <v>3184</v>
      </c>
      <c r="B122" s="61" t="s">
        <v>3110</v>
      </c>
      <c r="C122" s="60">
        <v>29903.626</v>
      </c>
      <c r="D122" s="60" t="s">
        <v>3150</v>
      </c>
      <c r="E122" s="39">
        <f>(C122-C$7)/C$8</f>
        <v>-23301.940629313194</v>
      </c>
      <c r="F122" s="39">
        <f>ROUND(2*E122,0)/2</f>
        <v>-23302</v>
      </c>
      <c r="G122" s="39">
        <f>C122-(C$7+F122*C$8)</f>
        <v>3.2334600000467617E-2</v>
      </c>
      <c r="I122" s="39">
        <f>G122</f>
        <v>3.2334600000467617E-2</v>
      </c>
      <c r="Q122" s="62">
        <f>C122-15018.5</f>
        <v>14885.126</v>
      </c>
      <c r="S122" s="40"/>
      <c r="AC122" s="39">
        <v>11</v>
      </c>
      <c r="AE122" s="39" t="s">
        <v>2901</v>
      </c>
      <c r="AG122" s="39" t="s">
        <v>2885</v>
      </c>
    </row>
    <row r="123" spans="1:33" s="39" customFormat="1" ht="12.95" customHeight="1" x14ac:dyDescent="0.2">
      <c r="A123" s="60" t="s">
        <v>3184</v>
      </c>
      <c r="B123" s="61" t="s">
        <v>3118</v>
      </c>
      <c r="C123" s="60">
        <v>30560.701000000001</v>
      </c>
      <c r="D123" s="60" t="s">
        <v>3150</v>
      </c>
      <c r="E123" s="39">
        <f>(C123-C$7)/C$8</f>
        <v>-22095.462304793615</v>
      </c>
      <c r="F123" s="39">
        <f>ROUND(2*E123,0)/2</f>
        <v>-22095.5</v>
      </c>
      <c r="G123" s="39">
        <f>C123-(C$7+F123*C$8)</f>
        <v>2.0529649998934474E-2</v>
      </c>
      <c r="I123" s="39">
        <f>G123</f>
        <v>2.0529649998934474E-2</v>
      </c>
      <c r="Q123" s="62">
        <f>C123-15018.5</f>
        <v>15542.201000000001</v>
      </c>
      <c r="S123" s="40"/>
    </row>
    <row r="124" spans="1:33" s="39" customFormat="1" ht="12.95" customHeight="1" x14ac:dyDescent="0.2">
      <c r="A124" s="60" t="s">
        <v>3184</v>
      </c>
      <c r="B124" s="61" t="s">
        <v>3110</v>
      </c>
      <c r="C124" s="60">
        <v>30610.572</v>
      </c>
      <c r="D124" s="60" t="s">
        <v>3150</v>
      </c>
      <c r="E124" s="39">
        <f>(C124-C$7)/C$8</f>
        <v>-22003.892422326444</v>
      </c>
      <c r="F124" s="39">
        <f>ROUND(2*E124,0)/2</f>
        <v>-22004</v>
      </c>
      <c r="G124" s="39">
        <f>C124-(C$7+F124*C$8)</f>
        <v>5.8589200001733843E-2</v>
      </c>
      <c r="I124" s="39">
        <f>G124</f>
        <v>5.8589200001733843E-2</v>
      </c>
      <c r="Q124" s="62">
        <f>C124-15018.5</f>
        <v>15592.072</v>
      </c>
      <c r="S124" s="40"/>
      <c r="AC124" s="39">
        <v>7</v>
      </c>
      <c r="AE124" s="39" t="s">
        <v>2901</v>
      </c>
      <c r="AG124" s="39" t="s">
        <v>2885</v>
      </c>
    </row>
    <row r="125" spans="1:33" s="39" customFormat="1" ht="12.95" customHeight="1" x14ac:dyDescent="0.2">
      <c r="A125" s="60" t="s">
        <v>3184</v>
      </c>
      <c r="B125" s="61" t="s">
        <v>3110</v>
      </c>
      <c r="C125" s="60">
        <v>30641.569</v>
      </c>
      <c r="D125" s="60" t="s">
        <v>3150</v>
      </c>
      <c r="E125" s="39">
        <f>(C125-C$7)/C$8</f>
        <v>-21946.977749533944</v>
      </c>
      <c r="F125" s="39">
        <f>ROUND(2*E125,0)/2</f>
        <v>-21947</v>
      </c>
      <c r="G125" s="39">
        <f>C125-(C$7+F125*C$8)</f>
        <v>1.2118099999497645E-2</v>
      </c>
      <c r="I125" s="39">
        <f>G125</f>
        <v>1.2118099999497645E-2</v>
      </c>
      <c r="Q125" s="62">
        <f>C125-15018.5</f>
        <v>15623.069</v>
      </c>
      <c r="S125" s="40"/>
    </row>
    <row r="126" spans="1:33" s="39" customFormat="1" ht="12.95" customHeight="1" x14ac:dyDescent="0.2">
      <c r="A126" s="60" t="s">
        <v>3184</v>
      </c>
      <c r="B126" s="61" t="s">
        <v>3110</v>
      </c>
      <c r="C126" s="60">
        <v>30959.647000000001</v>
      </c>
      <c r="D126" s="60" t="s">
        <v>3150</v>
      </c>
      <c r="E126" s="39">
        <f>(C126-C$7)/C$8</f>
        <v>-21362.94364002355</v>
      </c>
      <c r="F126" s="39">
        <f>ROUND(2*E126,0)/2</f>
        <v>-21363</v>
      </c>
      <c r="G126" s="39">
        <f>C126-(C$7+F126*C$8)</f>
        <v>3.0694900000526104E-2</v>
      </c>
      <c r="I126" s="39">
        <f>G126</f>
        <v>3.0694900000526104E-2</v>
      </c>
      <c r="Q126" s="62">
        <f>C126-15018.5</f>
        <v>15941.147000000001</v>
      </c>
      <c r="S126" s="40"/>
    </row>
    <row r="127" spans="1:33" s="39" customFormat="1" ht="12.95" customHeight="1" x14ac:dyDescent="0.2">
      <c r="A127" s="60" t="s">
        <v>3184</v>
      </c>
      <c r="B127" s="61" t="s">
        <v>3110</v>
      </c>
      <c r="C127" s="60">
        <v>31229.795999999998</v>
      </c>
      <c r="D127" s="60" t="s">
        <v>3150</v>
      </c>
      <c r="E127" s="39">
        <f>(C127-C$7)/C$8</f>
        <v>-20866.913639048569</v>
      </c>
      <c r="F127" s="39">
        <f>ROUND(2*E127,0)/2</f>
        <v>-20867</v>
      </c>
      <c r="G127" s="39">
        <f>C127-(C$7+F127*C$8)</f>
        <v>4.7034100000018952E-2</v>
      </c>
      <c r="I127" s="39">
        <f>G127</f>
        <v>4.7034100000018952E-2</v>
      </c>
      <c r="Q127" s="62">
        <f>C127-15018.5</f>
        <v>16211.295999999998</v>
      </c>
      <c r="S127" s="40"/>
    </row>
    <row r="128" spans="1:33" s="39" customFormat="1" ht="12.95" customHeight="1" x14ac:dyDescent="0.2">
      <c r="A128" s="60" t="s">
        <v>3184</v>
      </c>
      <c r="B128" s="61" t="s">
        <v>3110</v>
      </c>
      <c r="C128" s="60">
        <v>31241.74</v>
      </c>
      <c r="D128" s="60" t="s">
        <v>3150</v>
      </c>
      <c r="E128" s="39">
        <f>(C128-C$7)/C$8</f>
        <v>-20844.982844073769</v>
      </c>
      <c r="F128" s="39">
        <f>ROUND(2*E128,0)/2</f>
        <v>-20845</v>
      </c>
      <c r="G128" s="39">
        <f>C128-(C$7+F128*C$8)</f>
        <v>9.3435000017052516E-3</v>
      </c>
      <c r="I128" s="39">
        <f>G128</f>
        <v>9.3435000017052516E-3</v>
      </c>
      <c r="Q128" s="62">
        <f>C128-15018.5</f>
        <v>16223.240000000002</v>
      </c>
      <c r="S128" s="40"/>
      <c r="AC128" s="39">
        <v>9</v>
      </c>
      <c r="AE128" s="39" t="s">
        <v>2893</v>
      </c>
      <c r="AG128" s="39" t="s">
        <v>2885</v>
      </c>
    </row>
    <row r="129" spans="1:33" s="39" customFormat="1" ht="12.95" customHeight="1" x14ac:dyDescent="0.2">
      <c r="A129" s="60" t="s">
        <v>3184</v>
      </c>
      <c r="B129" s="61" t="s">
        <v>3110</v>
      </c>
      <c r="C129" s="60">
        <v>31295.683000000001</v>
      </c>
      <c r="D129" s="60" t="s">
        <v>3150</v>
      </c>
      <c r="E129" s="39">
        <f>(C129-C$7)/C$8</f>
        <v>-20745.936220386127</v>
      </c>
      <c r="F129" s="39">
        <f>ROUND(2*E129,0)/2</f>
        <v>-20746</v>
      </c>
      <c r="G129" s="39">
        <f>C129-(C$7+F129*C$8)</f>
        <v>3.4735800003545592E-2</v>
      </c>
      <c r="I129" s="39">
        <f>G129</f>
        <v>3.4735800003545592E-2</v>
      </c>
      <c r="Q129" s="62">
        <f>C129-15018.5</f>
        <v>16277.183000000001</v>
      </c>
      <c r="S129" s="40"/>
    </row>
    <row r="130" spans="1:33" s="39" customFormat="1" ht="12.95" customHeight="1" x14ac:dyDescent="0.2">
      <c r="A130" s="60" t="s">
        <v>3184</v>
      </c>
      <c r="B130" s="61" t="s">
        <v>3110</v>
      </c>
      <c r="C130" s="60">
        <v>31319.645</v>
      </c>
      <c r="D130" s="60" t="s">
        <v>3150</v>
      </c>
      <c r="E130" s="39">
        <f>(C130-C$7)/C$8</f>
        <v>-20701.93875645562</v>
      </c>
      <c r="F130" s="39">
        <f>ROUND(2*E130,0)/2</f>
        <v>-20702</v>
      </c>
      <c r="G130" s="39">
        <f>C130-(C$7+F130*C$8)</f>
        <v>3.3354600000166101E-2</v>
      </c>
      <c r="I130" s="39">
        <f>G130</f>
        <v>3.3354600000166101E-2</v>
      </c>
      <c r="Q130" s="62">
        <f>C130-15018.5</f>
        <v>16301.145</v>
      </c>
      <c r="S130" s="40"/>
    </row>
    <row r="131" spans="1:33" s="39" customFormat="1" ht="12.95" customHeight="1" x14ac:dyDescent="0.2">
      <c r="A131" s="60" t="s">
        <v>3184</v>
      </c>
      <c r="B131" s="61" t="s">
        <v>3110</v>
      </c>
      <c r="C131" s="60">
        <v>31337.589</v>
      </c>
      <c r="D131" s="60" t="s">
        <v>3150</v>
      </c>
      <c r="E131" s="39">
        <f>(C131-C$7)/C$8</f>
        <v>-20668.991152216866</v>
      </c>
      <c r="F131" s="39">
        <f>ROUND(2*E131,0)/2</f>
        <v>-20669</v>
      </c>
      <c r="G131" s="39">
        <f>C131-(C$7+F131*C$8)</f>
        <v>4.818699999304954E-3</v>
      </c>
      <c r="I131" s="39">
        <f>G131</f>
        <v>4.818699999304954E-3</v>
      </c>
      <c r="Q131" s="62">
        <f>C131-15018.5</f>
        <v>16319.089</v>
      </c>
      <c r="S131" s="40"/>
    </row>
    <row r="132" spans="1:33" s="39" customFormat="1" ht="12.95" customHeight="1" x14ac:dyDescent="0.2">
      <c r="A132" s="60" t="s">
        <v>3184</v>
      </c>
      <c r="B132" s="61" t="s">
        <v>3110</v>
      </c>
      <c r="C132" s="60">
        <v>31350.646000000001</v>
      </c>
      <c r="D132" s="60" t="s">
        <v>3150</v>
      </c>
      <c r="E132" s="39">
        <f>(C132-C$7)/C$8</f>
        <v>-20645.016739123606</v>
      </c>
      <c r="F132" s="39">
        <f>ROUND(2*E132,0)/2</f>
        <v>-20645</v>
      </c>
      <c r="G132" s="39">
        <f>C132-(C$7+F132*C$8)</f>
        <v>-9.1164999976172112E-3</v>
      </c>
      <c r="I132" s="39">
        <f>G132</f>
        <v>-9.1164999976172112E-3</v>
      </c>
      <c r="Q132" s="62">
        <f>C132-15018.5</f>
        <v>16332.146000000001</v>
      </c>
      <c r="S132" s="40"/>
    </row>
    <row r="133" spans="1:33" s="39" customFormat="1" ht="12.95" customHeight="1" x14ac:dyDescent="0.2">
      <c r="A133" s="60" t="s">
        <v>3184</v>
      </c>
      <c r="B133" s="61" t="s">
        <v>3110</v>
      </c>
      <c r="C133" s="60">
        <v>31391.52</v>
      </c>
      <c r="D133" s="60" t="s">
        <v>3150</v>
      </c>
      <c r="E133" s="39">
        <f>(C133-C$7)/C$8</f>
        <v>-20569.966562147747</v>
      </c>
      <c r="F133" s="39">
        <f>ROUND(2*E133,0)/2</f>
        <v>-20570</v>
      </c>
      <c r="G133" s="39">
        <f>C133-(C$7+F133*C$8)</f>
        <v>1.8210999998700572E-2</v>
      </c>
      <c r="I133" s="39">
        <f>G133</f>
        <v>1.8210999998700572E-2</v>
      </c>
      <c r="Q133" s="62">
        <f>C133-15018.5</f>
        <v>16373.02</v>
      </c>
      <c r="S133" s="40"/>
    </row>
    <row r="134" spans="1:33" s="39" customFormat="1" ht="12.95" customHeight="1" x14ac:dyDescent="0.2">
      <c r="A134" s="60" t="s">
        <v>3184</v>
      </c>
      <c r="B134" s="61" t="s">
        <v>3118</v>
      </c>
      <c r="C134" s="60">
        <v>31737.593000000001</v>
      </c>
      <c r="D134" s="60" t="s">
        <v>3150</v>
      </c>
      <c r="E134" s="39">
        <f>(C134-C$7)/C$8</f>
        <v>-19934.529856746591</v>
      </c>
      <c r="F134" s="39">
        <f>ROUND(2*E134,0)/2</f>
        <v>-19934.5</v>
      </c>
      <c r="G134" s="39">
        <f>C134-(C$7+F134*C$8)</f>
        <v>-1.6260649998002918E-2</v>
      </c>
      <c r="I134" s="39">
        <f>G134</f>
        <v>-1.6260649998002918E-2</v>
      </c>
      <c r="Q134" s="62">
        <f>C134-15018.5</f>
        <v>16719.093000000001</v>
      </c>
      <c r="S134" s="40"/>
    </row>
    <row r="135" spans="1:33" s="39" customFormat="1" ht="12.95" customHeight="1" x14ac:dyDescent="0.2">
      <c r="A135" s="60" t="s">
        <v>3184</v>
      </c>
      <c r="B135" s="61" t="s">
        <v>3110</v>
      </c>
      <c r="C135" s="60">
        <v>31787.503000000001</v>
      </c>
      <c r="D135" s="60" t="s">
        <v>3150</v>
      </c>
      <c r="E135" s="39">
        <f>(C135-C$7)/C$8</f>
        <v>-19842.888365019204</v>
      </c>
      <c r="F135" s="39">
        <f>ROUND(2*E135,0)/2</f>
        <v>-19843</v>
      </c>
      <c r="G135" s="39">
        <f>C135-(C$7+F135*C$8)</f>
        <v>6.079890000182786E-2</v>
      </c>
      <c r="I135" s="39">
        <f>G135</f>
        <v>6.079890000182786E-2</v>
      </c>
      <c r="Q135" s="62">
        <f>C135-15018.5</f>
        <v>16769.003000000001</v>
      </c>
      <c r="S135" s="40"/>
    </row>
    <row r="136" spans="1:33" s="39" customFormat="1" ht="12.95" customHeight="1" x14ac:dyDescent="0.2">
      <c r="A136" s="60" t="s">
        <v>3184</v>
      </c>
      <c r="B136" s="61" t="s">
        <v>3110</v>
      </c>
      <c r="C136" s="60">
        <v>31998.78</v>
      </c>
      <c r="D136" s="60" t="s">
        <v>3150</v>
      </c>
      <c r="E136" s="39">
        <f>(C136-C$7)/C$8</f>
        <v>-19454.955296542212</v>
      </c>
      <c r="F136" s="39">
        <f>ROUND(2*E136,0)/2</f>
        <v>-19455</v>
      </c>
      <c r="G136" s="39">
        <f>C136-(C$7+F136*C$8)</f>
        <v>2.4346499998500803E-2</v>
      </c>
      <c r="I136" s="39">
        <f>G136</f>
        <v>2.4346499998500803E-2</v>
      </c>
      <c r="Q136" s="62">
        <f>C136-15018.5</f>
        <v>16980.28</v>
      </c>
      <c r="S136" s="40"/>
    </row>
    <row r="137" spans="1:33" s="39" customFormat="1" ht="12.95" customHeight="1" x14ac:dyDescent="0.2">
      <c r="A137" s="60" t="s">
        <v>3184</v>
      </c>
      <c r="B137" s="61" t="s">
        <v>3110</v>
      </c>
      <c r="C137" s="60">
        <v>32064.671999999999</v>
      </c>
      <c r="D137" s="60" t="s">
        <v>3150</v>
      </c>
      <c r="E137" s="39">
        <f>(C137-C$7)/C$8</f>
        <v>-19333.968697205386</v>
      </c>
      <c r="F137" s="39">
        <f>ROUND(2*E137,0)/2</f>
        <v>-19334</v>
      </c>
      <c r="G137" s="39">
        <f>C137-(C$7+F137*C$8)</f>
        <v>1.7048199999408098E-2</v>
      </c>
      <c r="I137" s="39">
        <f>G137</f>
        <v>1.7048199999408098E-2</v>
      </c>
      <c r="Q137" s="62">
        <f>C137-15018.5</f>
        <v>17046.171999999999</v>
      </c>
      <c r="S137" s="40"/>
      <c r="AC137" s="39">
        <v>4</v>
      </c>
      <c r="AE137" s="39" t="s">
        <v>2901</v>
      </c>
      <c r="AG137" s="39" t="s">
        <v>2885</v>
      </c>
    </row>
    <row r="138" spans="1:33" s="39" customFormat="1" ht="12.95" customHeight="1" x14ac:dyDescent="0.2">
      <c r="A138" s="60" t="s">
        <v>3184</v>
      </c>
      <c r="B138" s="61" t="s">
        <v>3110</v>
      </c>
      <c r="C138" s="60">
        <v>32466.626</v>
      </c>
      <c r="D138" s="60" t="s">
        <v>3150</v>
      </c>
      <c r="E138" s="39">
        <f>(C138-C$7)/C$8</f>
        <v>-18595.926938724322</v>
      </c>
      <c r="F138" s="39">
        <f>ROUND(2*E138,0)/2</f>
        <v>-18596</v>
      </c>
      <c r="G138" s="39">
        <f>C138-(C$7+F138*C$8)</f>
        <v>3.9790800001355819E-2</v>
      </c>
      <c r="I138" s="39">
        <f>G138</f>
        <v>3.9790800001355819E-2</v>
      </c>
      <c r="Q138" s="62">
        <f>C138-15018.5</f>
        <v>17448.126</v>
      </c>
      <c r="S138" s="40"/>
      <c r="AC138" s="39">
        <v>5</v>
      </c>
      <c r="AE138" s="39" t="s">
        <v>2901</v>
      </c>
      <c r="AG138" s="39" t="s">
        <v>2885</v>
      </c>
    </row>
    <row r="139" spans="1:33" s="39" customFormat="1" ht="12.95" customHeight="1" x14ac:dyDescent="0.2">
      <c r="A139" s="60" t="s">
        <v>3364</v>
      </c>
      <c r="B139" s="61" t="s">
        <v>3110</v>
      </c>
      <c r="C139" s="60">
        <v>33483.438000000002</v>
      </c>
      <c r="D139" s="60" t="s">
        <v>3150</v>
      </c>
      <c r="E139" s="39">
        <f>(C139-C$7)/C$8</f>
        <v>-16728.922961839788</v>
      </c>
      <c r="F139" s="39">
        <f>ROUND(2*E139,0)/2</f>
        <v>-16729</v>
      </c>
      <c r="G139" s="39">
        <f>C139-(C$7+F139*C$8)</f>
        <v>4.1956699998991098E-2</v>
      </c>
      <c r="I139" s="39">
        <f>G139</f>
        <v>4.1956699998991098E-2</v>
      </c>
      <c r="Q139" s="62">
        <f>C139-15018.5</f>
        <v>18464.938000000002</v>
      </c>
      <c r="S139" s="40"/>
    </row>
    <row r="140" spans="1:33" s="39" customFormat="1" ht="12.95" customHeight="1" x14ac:dyDescent="0.2">
      <c r="A140" s="60" t="s">
        <v>3184</v>
      </c>
      <c r="B140" s="61" t="s">
        <v>3110</v>
      </c>
      <c r="C140" s="60">
        <v>33541.671000000002</v>
      </c>
      <c r="D140" s="60" t="s">
        <v>3150</v>
      </c>
      <c r="E140" s="39">
        <f>(C140-C$7)/C$8</f>
        <v>-16621.999319528411</v>
      </c>
      <c r="F140" s="39">
        <f>ROUND(2*E140,0)/2</f>
        <v>-16622</v>
      </c>
      <c r="G140" s="39">
        <f>C140-(C$7+F140*C$8)</f>
        <v>3.7059999885968864E-4</v>
      </c>
      <c r="I140" s="39">
        <f>G140</f>
        <v>3.7059999885968864E-4</v>
      </c>
      <c r="Q140" s="62">
        <f>C140-15018.5</f>
        <v>18523.171000000002</v>
      </c>
      <c r="S140" s="40"/>
      <c r="AC140" s="39">
        <v>10</v>
      </c>
      <c r="AE140" s="39" t="s">
        <v>2912</v>
      </c>
      <c r="AG140" s="39" t="s">
        <v>2885</v>
      </c>
    </row>
    <row r="141" spans="1:33" s="39" customFormat="1" ht="12.95" customHeight="1" x14ac:dyDescent="0.2">
      <c r="A141" s="60" t="s">
        <v>3364</v>
      </c>
      <c r="B141" s="61" t="s">
        <v>3110</v>
      </c>
      <c r="C141" s="60">
        <v>33630.468000000001</v>
      </c>
      <c r="D141" s="60" t="s">
        <v>3150</v>
      </c>
      <c r="E141" s="39">
        <f>(C141-C$7)/C$8</f>
        <v>-16458.956050826415</v>
      </c>
      <c r="F141" s="39">
        <f>ROUND(2*E141,0)/2</f>
        <v>-16459</v>
      </c>
      <c r="G141" s="39">
        <f>C141-(C$7+F141*C$8)</f>
        <v>2.393570000276668E-2</v>
      </c>
      <c r="I141" s="39">
        <f>G141</f>
        <v>2.393570000276668E-2</v>
      </c>
      <c r="Q141" s="62">
        <f>C141-15018.5</f>
        <v>18611.968000000001</v>
      </c>
      <c r="S141" s="40"/>
      <c r="AC141" s="39">
        <v>9</v>
      </c>
      <c r="AE141" s="39" t="s">
        <v>2901</v>
      </c>
      <c r="AG141" s="39" t="s">
        <v>2885</v>
      </c>
    </row>
    <row r="142" spans="1:33" s="39" customFormat="1" ht="12.95" customHeight="1" x14ac:dyDescent="0.2">
      <c r="A142" s="60" t="s">
        <v>3364</v>
      </c>
      <c r="B142" s="61" t="s">
        <v>3110</v>
      </c>
      <c r="C142" s="60">
        <v>33894.584999999999</v>
      </c>
      <c r="D142" s="60" t="s">
        <v>3150</v>
      </c>
      <c r="E142" s="39">
        <f>(C142-C$7)/C$8</f>
        <v>-15974.001615431465</v>
      </c>
      <c r="F142" s="39">
        <f>ROUND(2*E142,0)/2</f>
        <v>-15974</v>
      </c>
      <c r="G142" s="39">
        <f>C142-(C$7+F142*C$8)</f>
        <v>-8.7979999807430431E-4</v>
      </c>
      <c r="I142" s="39">
        <f>G142</f>
        <v>-8.7979999807430431E-4</v>
      </c>
      <c r="Q142" s="62">
        <f>C142-15018.5</f>
        <v>18876.084999999999</v>
      </c>
      <c r="S142" s="40"/>
      <c r="AC142" s="39" t="s">
        <v>2924</v>
      </c>
      <c r="AG142" s="39" t="s">
        <v>2926</v>
      </c>
    </row>
    <row r="143" spans="1:33" s="39" customFormat="1" ht="12.95" customHeight="1" x14ac:dyDescent="0.2">
      <c r="A143" s="60" t="s">
        <v>3364</v>
      </c>
      <c r="B143" s="61" t="s">
        <v>3110</v>
      </c>
      <c r="C143" s="60">
        <v>34119.517</v>
      </c>
      <c r="D143" s="60" t="s">
        <v>3150</v>
      </c>
      <c r="E143" s="39">
        <f>(C143-C$7)/C$8</f>
        <v>-15560.996125204569</v>
      </c>
      <c r="F143" s="39">
        <f>ROUND(2*E143,0)/2</f>
        <v>-15561</v>
      </c>
      <c r="G143" s="39">
        <f>C143-(C$7+F143*C$8)</f>
        <v>2.1102999962749891E-3</v>
      </c>
      <c r="I143" s="39">
        <f>G143</f>
        <v>2.1102999962749891E-3</v>
      </c>
      <c r="Q143" s="62">
        <f>C143-15018.5</f>
        <v>19101.017</v>
      </c>
      <c r="S143" s="40"/>
    </row>
    <row r="144" spans="1:33" s="39" customFormat="1" ht="12.95" customHeight="1" x14ac:dyDescent="0.2">
      <c r="A144" s="60" t="s">
        <v>3364</v>
      </c>
      <c r="B144" s="61" t="s">
        <v>3110</v>
      </c>
      <c r="C144" s="60">
        <v>35956.517999999996</v>
      </c>
      <c r="D144" s="60" t="s">
        <v>3150</v>
      </c>
      <c r="E144" s="39">
        <f>(C144-C$7)/C$8</f>
        <v>-12188.014519420161</v>
      </c>
      <c r="F144" s="39">
        <f>ROUND(2*E144,0)/2</f>
        <v>-12188</v>
      </c>
      <c r="G144" s="39">
        <f>C144-(C$7+F144*C$8)</f>
        <v>-7.9076000038185157E-3</v>
      </c>
      <c r="I144" s="39">
        <f>G144</f>
        <v>-7.9076000038185157E-3</v>
      </c>
      <c r="Q144" s="62">
        <f>C144-15018.5</f>
        <v>20938.017999999996</v>
      </c>
      <c r="S144" s="40"/>
      <c r="AC144" s="39" t="s">
        <v>2924</v>
      </c>
      <c r="AG144" s="39" t="s">
        <v>2926</v>
      </c>
    </row>
    <row r="145" spans="1:33" s="39" customFormat="1" ht="12.95" customHeight="1" x14ac:dyDescent="0.2">
      <c r="A145" s="60" t="s">
        <v>3348</v>
      </c>
      <c r="B145" s="61" t="s">
        <v>3110</v>
      </c>
      <c r="C145" s="60">
        <v>36436.377</v>
      </c>
      <c r="D145" s="60" t="s">
        <v>3150</v>
      </c>
      <c r="E145" s="39">
        <f>(C145-C$7)/C$8</f>
        <v>-11306.928673320941</v>
      </c>
      <c r="F145" s="39">
        <f>ROUND(2*E145,0)/2</f>
        <v>-11307</v>
      </c>
      <c r="G145" s="39">
        <f>C145-(C$7+F145*C$8)</f>
        <v>3.8846100003866013E-2</v>
      </c>
      <c r="I145" s="39">
        <f>G145</f>
        <v>3.8846100003866013E-2</v>
      </c>
      <c r="Q145" s="62">
        <f>C145-15018.5</f>
        <v>21417.877</v>
      </c>
      <c r="S145" s="40"/>
      <c r="AC145" s="39" t="s">
        <v>2924</v>
      </c>
      <c r="AG145" s="39" t="s">
        <v>2926</v>
      </c>
    </row>
    <row r="146" spans="1:33" s="39" customFormat="1" ht="12.95" customHeight="1" x14ac:dyDescent="0.2">
      <c r="A146" s="60" t="s">
        <v>149</v>
      </c>
      <c r="B146" s="61" t="s">
        <v>3110</v>
      </c>
      <c r="C146" s="60">
        <v>36613.355300000003</v>
      </c>
      <c r="D146" s="60" t="s">
        <v>3150</v>
      </c>
      <c r="E146" s="39">
        <f>(C146-C$7)/C$8</f>
        <v>-10981.972644160911</v>
      </c>
      <c r="F146" s="39">
        <f>ROUND(2*E146,0)/2</f>
        <v>-10982</v>
      </c>
      <c r="G146" s="39">
        <f>C146-(C$7+F146*C$8)</f>
        <v>1.489860000583576E-2</v>
      </c>
      <c r="I146" s="39">
        <f>G146</f>
        <v>1.489860000583576E-2</v>
      </c>
      <c r="Q146" s="62">
        <f>C146-15018.5</f>
        <v>21594.855300000003</v>
      </c>
      <c r="S146" s="40"/>
      <c r="AC146" s="39" t="s">
        <v>2924</v>
      </c>
      <c r="AG146" s="39" t="s">
        <v>2926</v>
      </c>
    </row>
    <row r="147" spans="1:33" s="39" customFormat="1" ht="12.95" customHeight="1" x14ac:dyDescent="0.2">
      <c r="A147" s="60" t="s">
        <v>149</v>
      </c>
      <c r="B147" s="61" t="s">
        <v>3110</v>
      </c>
      <c r="C147" s="60">
        <v>36700.491199999997</v>
      </c>
      <c r="D147" s="60" t="s">
        <v>3150</v>
      </c>
      <c r="E147" s="39">
        <f>(C147-C$7)/C$8</f>
        <v>-10821.979379103652</v>
      </c>
      <c r="F147" s="39">
        <f>ROUND(2*E147,0)/2</f>
        <v>-10822</v>
      </c>
      <c r="G147" s="39">
        <f>C147-(C$7+F147*C$8)</f>
        <v>1.1230600000999402E-2</v>
      </c>
      <c r="I147" s="39">
        <f>G147</f>
        <v>1.1230600000999402E-2</v>
      </c>
      <c r="Q147" s="62">
        <f>C147-15018.5</f>
        <v>21681.991199999997</v>
      </c>
      <c r="S147" s="40"/>
      <c r="AC147" s="39" t="s">
        <v>2924</v>
      </c>
      <c r="AG147" s="39" t="s">
        <v>2926</v>
      </c>
    </row>
    <row r="148" spans="1:33" s="39" customFormat="1" ht="12.95" customHeight="1" x14ac:dyDescent="0.2">
      <c r="A148" s="60" t="s">
        <v>157</v>
      </c>
      <c r="B148" s="61" t="s">
        <v>3110</v>
      </c>
      <c r="C148" s="60">
        <v>37346.419000000002</v>
      </c>
      <c r="D148" s="60" t="s">
        <v>3150</v>
      </c>
      <c r="E148" s="39">
        <f>(C148-C$7)/C$8</f>
        <v>-9635.9688172886017</v>
      </c>
      <c r="F148" s="39">
        <f>ROUND(2*E148,0)/2</f>
        <v>-9636</v>
      </c>
      <c r="G148" s="39">
        <f>C148-(C$7+F148*C$8)</f>
        <v>1.6982799999823328E-2</v>
      </c>
      <c r="I148" s="39">
        <f>G148</f>
        <v>1.6982799999823328E-2</v>
      </c>
      <c r="Q148" s="62">
        <f>C148-15018.5</f>
        <v>22327.919000000002</v>
      </c>
      <c r="S148" s="40"/>
    </row>
    <row r="149" spans="1:33" s="39" customFormat="1" ht="12.95" customHeight="1" x14ac:dyDescent="0.2">
      <c r="A149" s="60" t="s">
        <v>157</v>
      </c>
      <c r="B149" s="61" t="s">
        <v>3110</v>
      </c>
      <c r="C149" s="60">
        <v>37351.321000000004</v>
      </c>
      <c r="D149" s="60" t="s">
        <v>3150</v>
      </c>
      <c r="E149" s="39">
        <f>(C149-C$7)/C$8</f>
        <v>-9626.9680841199424</v>
      </c>
      <c r="F149" s="39">
        <f>ROUND(2*E149,0)/2</f>
        <v>-9627</v>
      </c>
      <c r="G149" s="39">
        <f>C149-(C$7+F149*C$8)</f>
        <v>1.7382100006216206E-2</v>
      </c>
      <c r="I149" s="39">
        <f>G149</f>
        <v>1.7382100006216206E-2</v>
      </c>
      <c r="Q149" s="62">
        <f>C149-15018.5</f>
        <v>22332.821000000004</v>
      </c>
      <c r="S149" s="40"/>
    </row>
    <row r="150" spans="1:33" s="39" customFormat="1" ht="12.95" customHeight="1" x14ac:dyDescent="0.2">
      <c r="A150" s="60" t="s">
        <v>157</v>
      </c>
      <c r="B150" s="61" t="s">
        <v>3110</v>
      </c>
      <c r="C150" s="60">
        <v>37365.481</v>
      </c>
      <c r="D150" s="60" t="s">
        <v>3150</v>
      </c>
      <c r="E150" s="39">
        <f>(C150-C$7)/C$8</f>
        <v>-9600.9684142570004</v>
      </c>
      <c r="F150" s="39">
        <f>ROUND(2*E150,0)/2</f>
        <v>-9601</v>
      </c>
      <c r="G150" s="39">
        <f>C150-(C$7+F150*C$8)</f>
        <v>1.7202299997734372E-2</v>
      </c>
      <c r="I150" s="39">
        <f>G150</f>
        <v>1.7202299997734372E-2</v>
      </c>
      <c r="Q150" s="62">
        <f>C150-15018.5</f>
        <v>22346.981</v>
      </c>
      <c r="S150" s="40"/>
    </row>
    <row r="151" spans="1:33" s="39" customFormat="1" ht="12.95" customHeight="1" x14ac:dyDescent="0.2">
      <c r="A151" s="60" t="s">
        <v>157</v>
      </c>
      <c r="B151" s="61" t="s">
        <v>3110</v>
      </c>
      <c r="C151" s="60">
        <v>37376.372000000003</v>
      </c>
      <c r="D151" s="60" t="s">
        <v>3150</v>
      </c>
      <c r="E151" s="39">
        <f>(C151-C$7)/C$8</f>
        <v>-9580.9710693080269</v>
      </c>
      <c r="F151" s="39">
        <f>ROUND(2*E151,0)/2</f>
        <v>-9581</v>
      </c>
      <c r="G151" s="39">
        <f>C151-(C$7+F151*C$8)</f>
        <v>1.5756300002976786E-2</v>
      </c>
      <c r="I151" s="39">
        <f>G151</f>
        <v>1.5756300002976786E-2</v>
      </c>
      <c r="Q151" s="62">
        <f>C151-15018.5</f>
        <v>22357.872000000003</v>
      </c>
      <c r="S151" s="40"/>
      <c r="AC151" s="39" t="s">
        <v>2921</v>
      </c>
      <c r="AE151" s="39" t="s">
        <v>2893</v>
      </c>
      <c r="AG151" s="39" t="s">
        <v>2885</v>
      </c>
    </row>
    <row r="152" spans="1:33" s="39" customFormat="1" ht="12.95" customHeight="1" x14ac:dyDescent="0.2">
      <c r="A152" s="60" t="s">
        <v>168</v>
      </c>
      <c r="B152" s="61" t="s">
        <v>3110</v>
      </c>
      <c r="C152" s="60">
        <v>38237.413</v>
      </c>
      <c r="D152" s="60" t="s">
        <v>3150</v>
      </c>
      <c r="E152" s="39">
        <f>(C152-C$7)/C$8</f>
        <v>-7999.9836583995902</v>
      </c>
      <c r="F152" s="39">
        <f>ROUND(2*E152,0)/2</f>
        <v>-8000</v>
      </c>
      <c r="G152" s="39">
        <f>C152-(C$7+F152*C$8)</f>
        <v>8.900000000721775E-3</v>
      </c>
      <c r="I152" s="39">
        <f>G152</f>
        <v>8.900000000721775E-3</v>
      </c>
      <c r="Q152" s="62">
        <f>C152-15018.5</f>
        <v>23218.913</v>
      </c>
      <c r="S152" s="40"/>
      <c r="AC152" s="39" t="s">
        <v>2924</v>
      </c>
      <c r="AG152" s="39" t="s">
        <v>2926</v>
      </c>
    </row>
    <row r="153" spans="1:33" s="39" customFormat="1" ht="12.95" customHeight="1" x14ac:dyDescent="0.2">
      <c r="A153" s="60" t="s">
        <v>172</v>
      </c>
      <c r="B153" s="61" t="s">
        <v>3110</v>
      </c>
      <c r="C153" s="60">
        <v>38286.428999999996</v>
      </c>
      <c r="D153" s="60" t="s">
        <v>3150</v>
      </c>
      <c r="E153" s="39">
        <f>(C153-C$7)/C$8</f>
        <v>-7909.9836712525421</v>
      </c>
      <c r="F153" s="39">
        <f>ROUND(2*E153,0)/2</f>
        <v>-7910</v>
      </c>
      <c r="G153" s="39">
        <f>C153-(C$7+F153*C$8)</f>
        <v>8.8929999983520247E-3</v>
      </c>
      <c r="I153" s="39">
        <f>G153</f>
        <v>8.8929999983520247E-3</v>
      </c>
      <c r="Q153" s="62">
        <f>C153-15018.5</f>
        <v>23267.928999999996</v>
      </c>
      <c r="S153" s="40"/>
      <c r="AC153" s="39" t="s">
        <v>2930</v>
      </c>
      <c r="AE153" s="39" t="s">
        <v>2912</v>
      </c>
      <c r="AG153" s="39" t="s">
        <v>2885</v>
      </c>
    </row>
    <row r="154" spans="1:33" s="39" customFormat="1" ht="12.95" customHeight="1" x14ac:dyDescent="0.2">
      <c r="A154" s="60" t="s">
        <v>168</v>
      </c>
      <c r="B154" s="61" t="s">
        <v>3110</v>
      </c>
      <c r="C154" s="60">
        <v>38315.292000000001</v>
      </c>
      <c r="D154" s="60" t="s">
        <v>3150</v>
      </c>
      <c r="E154" s="39">
        <f>(C154-C$7)/C$8</f>
        <v>-7856.9873102882466</v>
      </c>
      <c r="F154" s="39">
        <f>ROUND(2*E154,0)/2</f>
        <v>-7857</v>
      </c>
      <c r="G154" s="39">
        <f>C154-(C$7+F154*C$8)</f>
        <v>6.911100004799664E-3</v>
      </c>
      <c r="I154" s="39">
        <f>G154</f>
        <v>6.911100004799664E-3</v>
      </c>
      <c r="Q154" s="62">
        <f>C154-15018.5</f>
        <v>23296.792000000001</v>
      </c>
      <c r="S154" s="40"/>
    </row>
    <row r="155" spans="1:33" s="39" customFormat="1" ht="12.95" customHeight="1" x14ac:dyDescent="0.2">
      <c r="A155" s="60" t="s">
        <v>168</v>
      </c>
      <c r="B155" s="61" t="s">
        <v>3110</v>
      </c>
      <c r="C155" s="60">
        <v>38316.379999999997</v>
      </c>
      <c r="D155" s="60" t="s">
        <v>3150</v>
      </c>
      <c r="E155" s="39">
        <f>(C155-C$7)/C$8</f>
        <v>-7854.9895955417214</v>
      </c>
      <c r="F155" s="39">
        <f>ROUND(2*E155,0)/2</f>
        <v>-7855</v>
      </c>
      <c r="G155" s="39">
        <f>C155-(C$7+F155*C$8)</f>
        <v>5.6664999938220717E-3</v>
      </c>
      <c r="I155" s="39">
        <f>G155</f>
        <v>5.6664999938220717E-3</v>
      </c>
      <c r="Q155" s="62">
        <f>C155-15018.5</f>
        <v>23297.879999999997</v>
      </c>
      <c r="S155" s="40"/>
      <c r="AC155" s="39" t="s">
        <v>2922</v>
      </c>
      <c r="AE155" s="39" t="s">
        <v>2893</v>
      </c>
      <c r="AG155" s="39" t="s">
        <v>2885</v>
      </c>
    </row>
    <row r="156" spans="1:33" s="39" customFormat="1" ht="12.95" customHeight="1" x14ac:dyDescent="0.2">
      <c r="A156" s="60" t="s">
        <v>168</v>
      </c>
      <c r="B156" s="61" t="s">
        <v>3110</v>
      </c>
      <c r="C156" s="60">
        <v>38322.370000000003</v>
      </c>
      <c r="D156" s="60" t="s">
        <v>3150</v>
      </c>
      <c r="E156" s="39">
        <f>(C156-C$7)/C$8</f>
        <v>-7843.9911476265243</v>
      </c>
      <c r="F156" s="39">
        <f>ROUND(2*E156,0)/2</f>
        <v>-7844</v>
      </c>
      <c r="G156" s="39">
        <f>C156-(C$7+F156*C$8)</f>
        <v>4.8212000037892722E-3</v>
      </c>
      <c r="I156" s="39">
        <f>G156</f>
        <v>4.8212000037892722E-3</v>
      </c>
      <c r="Q156" s="62">
        <f>C156-15018.5</f>
        <v>23303.870000000003</v>
      </c>
      <c r="S156" s="40"/>
    </row>
    <row r="157" spans="1:33" s="39" customFormat="1" ht="12.95" customHeight="1" x14ac:dyDescent="0.2">
      <c r="A157" s="60" t="s">
        <v>181</v>
      </c>
      <c r="B157" s="61" t="s">
        <v>3110</v>
      </c>
      <c r="C157" s="60">
        <v>38414.423000000003</v>
      </c>
      <c r="D157" s="60" t="s">
        <v>3150</v>
      </c>
      <c r="E157" s="39">
        <f>(C157-C$7)/C$8</f>
        <v>-7674.9694237639505</v>
      </c>
      <c r="F157" s="39">
        <f>ROUND(2*E157,0)/2</f>
        <v>-7675</v>
      </c>
      <c r="G157" s="39">
        <f>C157-(C$7+F157*C$8)</f>
        <v>1.6652500002237502E-2</v>
      </c>
      <c r="I157" s="39">
        <f>G157</f>
        <v>1.6652500002237502E-2</v>
      </c>
      <c r="Q157" s="62">
        <f>C157-15018.5</f>
        <v>23395.923000000003</v>
      </c>
      <c r="S157" s="40"/>
      <c r="AC157" s="39" t="s">
        <v>2930</v>
      </c>
      <c r="AE157" s="39" t="s">
        <v>2912</v>
      </c>
      <c r="AG157" s="39" t="s">
        <v>2885</v>
      </c>
    </row>
    <row r="158" spans="1:33" s="39" customFormat="1" ht="12.95" customHeight="1" x14ac:dyDescent="0.2">
      <c r="A158" s="60" t="s">
        <v>185</v>
      </c>
      <c r="B158" s="61" t="s">
        <v>3110</v>
      </c>
      <c r="C158" s="60">
        <v>38585.415999999997</v>
      </c>
      <c r="D158" s="60" t="s">
        <v>3150</v>
      </c>
      <c r="E158" s="39">
        <f>(C158-C$7)/C$8</f>
        <v>-7361.0032126851993</v>
      </c>
      <c r="F158" s="39">
        <f>ROUND(2*E158,0)/2</f>
        <v>-7361</v>
      </c>
      <c r="G158" s="39">
        <f>C158-(C$7+F158*C$8)</f>
        <v>-1.749700000800658E-3</v>
      </c>
      <c r="I158" s="39">
        <f>G158</f>
        <v>-1.749700000800658E-3</v>
      </c>
      <c r="Q158" s="62">
        <f>C158-15018.5</f>
        <v>23566.915999999997</v>
      </c>
      <c r="S158" s="40"/>
      <c r="AC158" s="39" t="s">
        <v>2924</v>
      </c>
      <c r="AG158" s="39" t="s">
        <v>2926</v>
      </c>
    </row>
    <row r="159" spans="1:33" s="39" customFormat="1" ht="12.95" customHeight="1" x14ac:dyDescent="0.2">
      <c r="A159" s="60" t="s">
        <v>181</v>
      </c>
      <c r="B159" s="61" t="s">
        <v>3110</v>
      </c>
      <c r="C159" s="60">
        <v>38670.372000000003</v>
      </c>
      <c r="D159" s="60" t="s">
        <v>3150</v>
      </c>
      <c r="E159" s="39">
        <f>(C159-C$7)/C$8</f>
        <v>-7205.0125380470035</v>
      </c>
      <c r="F159" s="39">
        <f>ROUND(2*E159,0)/2</f>
        <v>-7205</v>
      </c>
      <c r="G159" s="39">
        <f>C159-(C$7+F159*C$8)</f>
        <v>-6.8284999942989089E-3</v>
      </c>
      <c r="I159" s="39">
        <f>G159</f>
        <v>-6.8284999942989089E-3</v>
      </c>
      <c r="Q159" s="62">
        <f>C159-15018.5</f>
        <v>23651.872000000003</v>
      </c>
      <c r="S159" s="40"/>
      <c r="AC159" s="39">
        <v>9</v>
      </c>
      <c r="AE159" s="39" t="s">
        <v>2912</v>
      </c>
      <c r="AG159" s="39" t="s">
        <v>2885</v>
      </c>
    </row>
    <row r="160" spans="1:33" s="39" customFormat="1" ht="12.95" customHeight="1" x14ac:dyDescent="0.2">
      <c r="A160" s="60" t="s">
        <v>193</v>
      </c>
      <c r="B160" s="61" t="s">
        <v>3110</v>
      </c>
      <c r="C160" s="60">
        <v>38940.508999999998</v>
      </c>
      <c r="D160" s="60" t="s">
        <v>3150</v>
      </c>
      <c r="E160" s="39">
        <f>(C160-C$7)/C$8</f>
        <v>-6709.004570690553</v>
      </c>
      <c r="F160" s="39">
        <f>ROUND(2*E160,0)/2</f>
        <v>-6709</v>
      </c>
      <c r="G160" s="39">
        <f>C160-(C$7+F160*C$8)</f>
        <v>-2.4893000008887611E-3</v>
      </c>
      <c r="I160" s="39">
        <f>G160</f>
        <v>-2.4893000008887611E-3</v>
      </c>
      <c r="Q160" s="62">
        <f>C160-15018.5</f>
        <v>23922.008999999998</v>
      </c>
      <c r="S160" s="40"/>
      <c r="AC160" s="39" t="s">
        <v>2922</v>
      </c>
      <c r="AE160" s="39" t="s">
        <v>2912</v>
      </c>
      <c r="AG160" s="39" t="s">
        <v>2885</v>
      </c>
    </row>
    <row r="161" spans="1:33" s="39" customFormat="1" ht="12.95" customHeight="1" x14ac:dyDescent="0.2">
      <c r="A161" s="60" t="s">
        <v>193</v>
      </c>
      <c r="B161" s="61" t="s">
        <v>3110</v>
      </c>
      <c r="C161" s="60">
        <v>38940.514000000003</v>
      </c>
      <c r="D161" s="60" t="s">
        <v>3150</v>
      </c>
      <c r="E161" s="39">
        <f>(C161-C$7)/C$8</f>
        <v>-6708.9953900161581</v>
      </c>
      <c r="F161" s="39">
        <f>ROUND(2*E161,0)/2</f>
        <v>-6709</v>
      </c>
      <c r="G161" s="39">
        <f>C161-(C$7+F161*C$8)</f>
        <v>2.5107000037678517E-3</v>
      </c>
      <c r="I161" s="39">
        <f>G161</f>
        <v>2.5107000037678517E-3</v>
      </c>
      <c r="Q161" s="62">
        <f>C161-15018.5</f>
        <v>23922.014000000003</v>
      </c>
      <c r="S161" s="40"/>
      <c r="AC161" s="39" t="s">
        <v>2918</v>
      </c>
      <c r="AE161" s="39" t="s">
        <v>2893</v>
      </c>
      <c r="AG161" s="39" t="s">
        <v>2885</v>
      </c>
    </row>
    <row r="162" spans="1:33" s="39" customFormat="1" ht="12.95" customHeight="1" x14ac:dyDescent="0.2">
      <c r="A162" s="60" t="s">
        <v>193</v>
      </c>
      <c r="B162" s="61" t="s">
        <v>3110</v>
      </c>
      <c r="C162" s="60">
        <v>38952.493000000002</v>
      </c>
      <c r="D162" s="60" t="s">
        <v>3150</v>
      </c>
      <c r="E162" s="39">
        <f>(C162-C$7)/C$8</f>
        <v>-6687.0003303206595</v>
      </c>
      <c r="F162" s="39">
        <f>ROUND(2*E162,0)/2</f>
        <v>-6687</v>
      </c>
      <c r="G162" s="39">
        <f>C162-(C$7+F162*C$8)</f>
        <v>-1.7989999469136819E-4</v>
      </c>
      <c r="I162" s="39">
        <f>G162</f>
        <v>-1.7989999469136819E-4</v>
      </c>
      <c r="Q162" s="62">
        <f>C162-15018.5</f>
        <v>23933.993000000002</v>
      </c>
      <c r="S162" s="40"/>
      <c r="AC162" s="39" t="s">
        <v>2922</v>
      </c>
      <c r="AE162" s="39" t="s">
        <v>2932</v>
      </c>
      <c r="AG162" s="39" t="s">
        <v>2885</v>
      </c>
    </row>
    <row r="163" spans="1:33" s="39" customFormat="1" ht="12.95" customHeight="1" x14ac:dyDescent="0.2">
      <c r="A163" s="60" t="s">
        <v>203</v>
      </c>
      <c r="B163" s="61" t="s">
        <v>3110</v>
      </c>
      <c r="C163" s="60">
        <v>39004.7837</v>
      </c>
      <c r="D163" s="60" t="s">
        <v>3150</v>
      </c>
      <c r="E163" s="39">
        <f>(C163-C$7)/C$8</f>
        <v>-6590.987552290826</v>
      </c>
      <c r="F163" s="39">
        <f>ROUND(2*E163,0)/2</f>
        <v>-6591</v>
      </c>
      <c r="G163" s="39">
        <f>C163-(C$7+F163*C$8)</f>
        <v>6.779299998015631E-3</v>
      </c>
      <c r="J163" s="39">
        <f>G163</f>
        <v>6.779299998015631E-3</v>
      </c>
      <c r="Q163" s="62">
        <f>C163-15018.5</f>
        <v>23986.2837</v>
      </c>
      <c r="S163" s="40"/>
      <c r="AC163" s="39" t="s">
        <v>2918</v>
      </c>
      <c r="AE163" s="39" t="s">
        <v>2901</v>
      </c>
      <c r="AG163" s="39" t="s">
        <v>2885</v>
      </c>
    </row>
    <row r="164" spans="1:33" s="39" customFormat="1" ht="12.95" customHeight="1" x14ac:dyDescent="0.2">
      <c r="A164" s="63" t="s">
        <v>3132</v>
      </c>
      <c r="B164" s="64" t="s">
        <v>3110</v>
      </c>
      <c r="C164" s="65">
        <v>39004.783700000029</v>
      </c>
      <c r="D164" s="65">
        <v>2.9999999999999997E-4</v>
      </c>
      <c r="E164" s="39">
        <f>(C164-C$7)/C$8</f>
        <v>-6590.9875522907723</v>
      </c>
      <c r="F164" s="39">
        <f>ROUND(2*E164,0)/2</f>
        <v>-6591</v>
      </c>
      <c r="G164" s="39">
        <f>C164-(C$7+F164*C$8)</f>
        <v>6.7793000271194614E-3</v>
      </c>
      <c r="J164" s="39">
        <f>G164</f>
        <v>6.7793000271194614E-3</v>
      </c>
      <c r="Q164" s="62">
        <f>C164-15018.5</f>
        <v>23986.283700000029</v>
      </c>
      <c r="S164" s="40"/>
    </row>
    <row r="165" spans="1:33" s="39" customFormat="1" ht="12.95" customHeight="1" x14ac:dyDescent="0.2">
      <c r="A165" s="66" t="s">
        <v>3132</v>
      </c>
      <c r="B165" s="40" t="s">
        <v>3110</v>
      </c>
      <c r="C165" s="67">
        <v>39004.783700000029</v>
      </c>
      <c r="D165" s="68">
        <v>2.9999999999999997E-4</v>
      </c>
      <c r="E165" s="39">
        <f>(C165-C$7)/C$8</f>
        <v>-6590.9875522907723</v>
      </c>
      <c r="F165" s="39">
        <f>ROUND(2*E165,0)/2</f>
        <v>-6591</v>
      </c>
      <c r="G165" s="39">
        <f>C165-(C$7+F165*C$8)</f>
        <v>6.7793000271194614E-3</v>
      </c>
      <c r="J165" s="39">
        <f>G165</f>
        <v>6.7793000271194614E-3</v>
      </c>
      <c r="Q165" s="62">
        <f>C165-15018.5</f>
        <v>23986.283700000029</v>
      </c>
      <c r="S165" s="40"/>
    </row>
    <row r="166" spans="1:33" s="39" customFormat="1" ht="12.95" customHeight="1" x14ac:dyDescent="0.2">
      <c r="A166" s="60" t="s">
        <v>203</v>
      </c>
      <c r="B166" s="61" t="s">
        <v>3110</v>
      </c>
      <c r="C166" s="60">
        <v>39137.672100000003</v>
      </c>
      <c r="D166" s="60" t="s">
        <v>3150</v>
      </c>
      <c r="E166" s="39">
        <f>(C166-C$7)/C$8</f>
        <v>-6346.98652625865</v>
      </c>
      <c r="F166" s="39">
        <f>ROUND(2*E166,0)/2</f>
        <v>-6347</v>
      </c>
      <c r="G166" s="39">
        <f>C166-(C$7+F166*C$8)</f>
        <v>7.3381000038352795E-3</v>
      </c>
      <c r="I166" s="39">
        <f>G166</f>
        <v>7.3381000038352795E-3</v>
      </c>
      <c r="Q166" s="62">
        <f>C166-15018.5</f>
        <v>24119.172100000003</v>
      </c>
      <c r="S166" s="40"/>
    </row>
    <row r="167" spans="1:33" s="39" customFormat="1" ht="12.95" customHeight="1" x14ac:dyDescent="0.2">
      <c r="A167" s="63" t="s">
        <v>3132</v>
      </c>
      <c r="B167" s="64" t="s">
        <v>3110</v>
      </c>
      <c r="C167" s="65">
        <v>39137.672100000083</v>
      </c>
      <c r="D167" s="65">
        <v>4.0000000000000002E-4</v>
      </c>
      <c r="E167" s="39">
        <f>(C167-C$7)/C$8</f>
        <v>-6346.9865262585026</v>
      </c>
      <c r="F167" s="39">
        <f>ROUND(2*E167,0)/2</f>
        <v>-6347</v>
      </c>
      <c r="G167" s="39">
        <f>C167-(C$7+F167*C$8)</f>
        <v>7.3381000838708133E-3</v>
      </c>
      <c r="J167" s="39">
        <f>G167</f>
        <v>7.3381000838708133E-3</v>
      </c>
      <c r="Q167" s="62">
        <f>C167-15018.5</f>
        <v>24119.172100000083</v>
      </c>
      <c r="S167" s="40"/>
    </row>
    <row r="168" spans="1:33" s="39" customFormat="1" ht="12.95" customHeight="1" x14ac:dyDescent="0.2">
      <c r="A168" s="66" t="s">
        <v>3132</v>
      </c>
      <c r="B168" s="40" t="s">
        <v>3110</v>
      </c>
      <c r="C168" s="67">
        <v>39137.672100000083</v>
      </c>
      <c r="D168" s="68">
        <v>4.0000000000000002E-4</v>
      </c>
      <c r="E168" s="39">
        <f>(C168-C$7)/C$8</f>
        <v>-6346.9865262585026</v>
      </c>
      <c r="F168" s="39">
        <f>ROUND(2*E168,0)/2</f>
        <v>-6347</v>
      </c>
      <c r="G168" s="39">
        <f>C168-(C$7+F168*C$8)</f>
        <v>7.3381000838708133E-3</v>
      </c>
      <c r="J168" s="39">
        <f>G168</f>
        <v>7.3381000838708133E-3</v>
      </c>
      <c r="Q168" s="62">
        <f>C168-15018.5</f>
        <v>24119.172100000083</v>
      </c>
      <c r="S168" s="40"/>
      <c r="AC168" s="39" t="s">
        <v>2934</v>
      </c>
      <c r="AG168" s="39" t="s">
        <v>2926</v>
      </c>
    </row>
    <row r="169" spans="1:33" s="39" customFormat="1" ht="12.95" customHeight="1" x14ac:dyDescent="0.2">
      <c r="A169" s="60" t="s">
        <v>203</v>
      </c>
      <c r="B169" s="61" t="s">
        <v>3110</v>
      </c>
      <c r="C169" s="60">
        <v>39290.709600000002</v>
      </c>
      <c r="D169" s="60" t="s">
        <v>3150</v>
      </c>
      <c r="E169" s="39">
        <f>(C169-C$7)/C$8</f>
        <v>-6065.9890349697353</v>
      </c>
      <c r="F169" s="39">
        <f>ROUND(2*E169,0)/2</f>
        <v>-6066</v>
      </c>
      <c r="G169" s="39">
        <f>C169-(C$7+F169*C$8)</f>
        <v>5.9718000047723763E-3</v>
      </c>
      <c r="I169" s="39">
        <f>G169</f>
        <v>5.9718000047723763E-3</v>
      </c>
      <c r="Q169" s="62">
        <f>C169-15018.5</f>
        <v>24272.209600000002</v>
      </c>
      <c r="S169" s="40"/>
      <c r="AC169" s="39" t="s">
        <v>2924</v>
      </c>
      <c r="AG169" s="39" t="s">
        <v>2926</v>
      </c>
    </row>
    <row r="170" spans="1:33" s="39" customFormat="1" ht="12.95" customHeight="1" x14ac:dyDescent="0.2">
      <c r="A170" s="63" t="s">
        <v>3132</v>
      </c>
      <c r="B170" s="64" t="s">
        <v>3110</v>
      </c>
      <c r="C170" s="65">
        <v>39290.709600000177</v>
      </c>
      <c r="D170" s="65">
        <v>2.9999999999999997E-4</v>
      </c>
      <c r="E170" s="39">
        <f>(C170-C$7)/C$8</f>
        <v>-6065.9890349694151</v>
      </c>
      <c r="F170" s="39">
        <f>ROUND(2*E170,0)/2</f>
        <v>-6066</v>
      </c>
      <c r="G170" s="39">
        <f>C170-(C$7+F170*C$8)</f>
        <v>5.971800179395359E-3</v>
      </c>
      <c r="K170" s="39">
        <f>G170</f>
        <v>5.971800179395359E-3</v>
      </c>
      <c r="Q170" s="62">
        <f>C170-15018.5</f>
        <v>24272.209600000177</v>
      </c>
      <c r="S170" s="40"/>
      <c r="AC170" s="39" t="s">
        <v>2930</v>
      </c>
      <c r="AE170" s="39" t="s">
        <v>2901</v>
      </c>
      <c r="AG170" s="39" t="s">
        <v>2885</v>
      </c>
    </row>
    <row r="171" spans="1:33" s="39" customFormat="1" ht="12.95" customHeight="1" x14ac:dyDescent="0.2">
      <c r="A171" s="66" t="s">
        <v>3132</v>
      </c>
      <c r="B171" s="40" t="s">
        <v>3110</v>
      </c>
      <c r="C171" s="67">
        <v>39290.709600000177</v>
      </c>
      <c r="D171" s="68">
        <v>2.9999999999999997E-4</v>
      </c>
      <c r="E171" s="39">
        <f>(C171-C$7)/C$8</f>
        <v>-6065.9890349694151</v>
      </c>
      <c r="F171" s="39">
        <f>ROUND(2*E171,0)/2</f>
        <v>-6066</v>
      </c>
      <c r="G171" s="39">
        <f>C171-(C$7+F171*C$8)</f>
        <v>5.971800179395359E-3</v>
      </c>
      <c r="K171" s="39">
        <f>G171</f>
        <v>5.971800179395359E-3</v>
      </c>
      <c r="Q171" s="62">
        <f>C171-15018.5</f>
        <v>24272.209600000177</v>
      </c>
      <c r="S171" s="40"/>
    </row>
    <row r="172" spans="1:33" s="39" customFormat="1" ht="12.95" customHeight="1" x14ac:dyDescent="0.2">
      <c r="A172" s="6" t="s">
        <v>3122</v>
      </c>
      <c r="B172" s="5"/>
      <c r="C172" s="10">
        <v>39291.800000000003</v>
      </c>
      <c r="D172" s="10"/>
      <c r="E172" s="39">
        <f>(C172-C$7)/C$8</f>
        <v>-6063.986913499496</v>
      </c>
      <c r="F172" s="39">
        <f>ROUND(2*E172,0)/2</f>
        <v>-6064</v>
      </c>
      <c r="G172" s="39">
        <f>C172-(C$7+F172*C$8)</f>
        <v>7.1272000059252605E-3</v>
      </c>
      <c r="H172" s="39">
        <f>G172</f>
        <v>7.1272000059252605E-3</v>
      </c>
      <c r="Q172" s="62">
        <f>C172-15018.5</f>
        <v>24273.300000000003</v>
      </c>
      <c r="S172" s="40"/>
      <c r="AC172" s="39" t="s">
        <v>2937</v>
      </c>
      <c r="AE172" s="39" t="s">
        <v>2938</v>
      </c>
      <c r="AG172" s="39" t="s">
        <v>2885</v>
      </c>
    </row>
    <row r="173" spans="1:33" s="39" customFormat="1" ht="12.95" customHeight="1" x14ac:dyDescent="0.2">
      <c r="A173" s="63" t="s">
        <v>3132</v>
      </c>
      <c r="B173" s="64" t="s">
        <v>3110</v>
      </c>
      <c r="C173" s="65">
        <v>39292.888199999928</v>
      </c>
      <c r="D173" s="65">
        <v>5.0000000000000001E-4</v>
      </c>
      <c r="E173" s="39">
        <f>(C173-C$7)/C$8</f>
        <v>-6061.988831526126</v>
      </c>
      <c r="F173" s="39">
        <f>ROUND(2*E173,0)/2</f>
        <v>-6062</v>
      </c>
      <c r="G173" s="39">
        <f>C173-(C$7+F173*C$8)</f>
        <v>6.0825999316875823E-3</v>
      </c>
      <c r="K173" s="39">
        <f>G173</f>
        <v>6.0825999316875823E-3</v>
      </c>
      <c r="Q173" s="62">
        <f>C173-15018.5</f>
        <v>24274.388199999928</v>
      </c>
      <c r="S173" s="40"/>
    </row>
    <row r="174" spans="1:33" s="39" customFormat="1" ht="12.95" customHeight="1" x14ac:dyDescent="0.2">
      <c r="A174" s="66" t="s">
        <v>3132</v>
      </c>
      <c r="B174" s="40" t="s">
        <v>3110</v>
      </c>
      <c r="C174" s="67">
        <v>39292.888199999928</v>
      </c>
      <c r="D174" s="68">
        <v>5.0000000000000001E-4</v>
      </c>
      <c r="E174" s="39">
        <f>(C174-C$7)/C$8</f>
        <v>-6061.988831526126</v>
      </c>
      <c r="F174" s="39">
        <f>ROUND(2*E174,0)/2</f>
        <v>-6062</v>
      </c>
      <c r="G174" s="39">
        <f>C174-(C$7+F174*C$8)</f>
        <v>6.0825999316875823E-3</v>
      </c>
      <c r="K174" s="39">
        <f>G174</f>
        <v>6.0825999316875823E-3</v>
      </c>
      <c r="Q174" s="62">
        <f>C174-15018.5</f>
        <v>24274.388199999928</v>
      </c>
      <c r="S174" s="40"/>
    </row>
    <row r="175" spans="1:33" s="39" customFormat="1" ht="12.95" customHeight="1" x14ac:dyDescent="0.2">
      <c r="A175" s="60" t="s">
        <v>203</v>
      </c>
      <c r="B175" s="61" t="s">
        <v>3110</v>
      </c>
      <c r="C175" s="60">
        <v>39292.888200000001</v>
      </c>
      <c r="D175" s="60" t="s">
        <v>3150</v>
      </c>
      <c r="E175" s="39">
        <f>(C175-C$7)/C$8</f>
        <v>-6061.9888315259923</v>
      </c>
      <c r="F175" s="39">
        <f>ROUND(2*E175,0)/2</f>
        <v>-6062</v>
      </c>
      <c r="G175" s="39">
        <f>C175-(C$7+F175*C$8)</f>
        <v>6.0826000044471584E-3</v>
      </c>
      <c r="J175" s="39">
        <f>G175</f>
        <v>6.0826000044471584E-3</v>
      </c>
      <c r="Q175" s="62">
        <f>C175-15018.5</f>
        <v>24274.388200000001</v>
      </c>
      <c r="S175" s="40"/>
    </row>
    <row r="176" spans="1:33" s="39" customFormat="1" ht="12.95" customHeight="1" x14ac:dyDescent="0.2">
      <c r="A176" s="63" t="s">
        <v>3132</v>
      </c>
      <c r="B176" s="64" t="s">
        <v>3110</v>
      </c>
      <c r="C176" s="65">
        <v>39297.789499999955</v>
      </c>
      <c r="D176" s="65">
        <v>2.9999999999999997E-4</v>
      </c>
      <c r="E176" s="39">
        <f>(C176-C$7)/C$8</f>
        <v>-6052.989383651834</v>
      </c>
      <c r="F176" s="39">
        <f>ROUND(2*E176,0)/2</f>
        <v>-6053</v>
      </c>
      <c r="G176" s="39">
        <f>C176-(C$7+F176*C$8)</f>
        <v>5.7818999557639472E-3</v>
      </c>
      <c r="K176" s="39">
        <f>G176</f>
        <v>5.7818999557639472E-3</v>
      </c>
      <c r="Q176" s="62">
        <f>C176-15018.5</f>
        <v>24279.289499999955</v>
      </c>
      <c r="S176" s="40"/>
      <c r="AC176" s="39" t="s">
        <v>2924</v>
      </c>
      <c r="AG176" s="39" t="s">
        <v>2926</v>
      </c>
    </row>
    <row r="177" spans="1:33" s="39" customFormat="1" ht="12.95" customHeight="1" x14ac:dyDescent="0.2">
      <c r="A177" s="66" t="s">
        <v>3132</v>
      </c>
      <c r="B177" s="40" t="s">
        <v>3110</v>
      </c>
      <c r="C177" s="67">
        <v>39297.789499999955</v>
      </c>
      <c r="D177" s="68">
        <v>2.9999999999999997E-4</v>
      </c>
      <c r="E177" s="39">
        <f>(C177-C$7)/C$8</f>
        <v>-6052.989383651834</v>
      </c>
      <c r="F177" s="39">
        <f>ROUND(2*E177,0)/2</f>
        <v>-6053</v>
      </c>
      <c r="G177" s="39">
        <f>C177-(C$7+F177*C$8)</f>
        <v>5.7818999557639472E-3</v>
      </c>
      <c r="K177" s="39">
        <f>G177</f>
        <v>5.7818999557639472E-3</v>
      </c>
      <c r="Q177" s="62">
        <f>C177-15018.5</f>
        <v>24279.289499999955</v>
      </c>
      <c r="S177" s="40"/>
      <c r="AC177" s="39" t="s">
        <v>2924</v>
      </c>
      <c r="AG177" s="39" t="s">
        <v>2926</v>
      </c>
    </row>
    <row r="178" spans="1:33" s="39" customFormat="1" ht="12.95" customHeight="1" x14ac:dyDescent="0.2">
      <c r="A178" s="60" t="s">
        <v>203</v>
      </c>
      <c r="B178" s="61" t="s">
        <v>3110</v>
      </c>
      <c r="C178" s="60">
        <v>39297.789499999999</v>
      </c>
      <c r="D178" s="60" t="s">
        <v>3150</v>
      </c>
      <c r="E178" s="39">
        <f>(C178-C$7)/C$8</f>
        <v>-6052.989383651754</v>
      </c>
      <c r="F178" s="39">
        <f>ROUND(2*E178,0)/2</f>
        <v>-6053</v>
      </c>
      <c r="G178" s="39">
        <f>C178-(C$7+F178*C$8)</f>
        <v>5.7818999994196929E-3</v>
      </c>
      <c r="J178" s="39">
        <f>G178</f>
        <v>5.7818999994196929E-3</v>
      </c>
      <c r="Q178" s="62">
        <f>C178-15018.5</f>
        <v>24279.289499999999</v>
      </c>
      <c r="S178" s="40"/>
      <c r="AC178" s="39" t="s">
        <v>2917</v>
      </c>
      <c r="AE178" s="39" t="s">
        <v>2938</v>
      </c>
      <c r="AG178" s="39" t="s">
        <v>2885</v>
      </c>
    </row>
    <row r="179" spans="1:33" s="39" customFormat="1" ht="12.95" customHeight="1" x14ac:dyDescent="0.2">
      <c r="A179" s="6" t="s">
        <v>3123</v>
      </c>
      <c r="B179" s="5" t="s">
        <v>3110</v>
      </c>
      <c r="C179" s="10">
        <v>39358.785000000003</v>
      </c>
      <c r="D179" s="10"/>
      <c r="E179" s="39">
        <f>(C179-C$7)/C$8</f>
        <v>-5940.9934187417521</v>
      </c>
      <c r="F179" s="39">
        <f>ROUND(2*E179,0)/2</f>
        <v>-5941</v>
      </c>
      <c r="G179" s="39">
        <f>C179-(C$7+F179*C$8)</f>
        <v>3.5843000005115755E-3</v>
      </c>
      <c r="I179" s="39">
        <f>G179</f>
        <v>3.5843000005115755E-3</v>
      </c>
      <c r="Q179" s="62">
        <f>C179-15018.5</f>
        <v>24340.285000000003</v>
      </c>
      <c r="S179" s="40"/>
      <c r="AC179" s="39" t="s">
        <v>2924</v>
      </c>
      <c r="AG179" s="39" t="s">
        <v>2926</v>
      </c>
    </row>
    <row r="180" spans="1:33" s="39" customFormat="1" ht="12.95" customHeight="1" x14ac:dyDescent="0.2">
      <c r="A180" s="60" t="s">
        <v>227</v>
      </c>
      <c r="B180" s="61" t="s">
        <v>3110</v>
      </c>
      <c r="C180" s="60">
        <v>39714.42</v>
      </c>
      <c r="D180" s="60" t="s">
        <v>3150</v>
      </c>
      <c r="E180" s="39">
        <f>(C180-C$7)/C$8</f>
        <v>-5287.9995916436055</v>
      </c>
      <c r="F180" s="39">
        <f>ROUND(2*E180,0)/2</f>
        <v>-5288</v>
      </c>
      <c r="G180" s="39">
        <f>C180-(C$7+F180*C$8)</f>
        <v>2.223999981652014E-4</v>
      </c>
      <c r="H180" s="39">
        <f>G180</f>
        <v>2.223999981652014E-4</v>
      </c>
      <c r="Q180" s="62">
        <f>C180-15018.5</f>
        <v>24695.919999999998</v>
      </c>
      <c r="S180" s="40"/>
      <c r="AC180" s="39" t="s">
        <v>2924</v>
      </c>
      <c r="AG180" s="39" t="s">
        <v>2926</v>
      </c>
    </row>
    <row r="181" spans="1:33" s="39" customFormat="1" ht="12.95" customHeight="1" x14ac:dyDescent="0.2">
      <c r="A181" s="60" t="s">
        <v>227</v>
      </c>
      <c r="B181" s="61" t="s">
        <v>3110</v>
      </c>
      <c r="C181" s="60">
        <v>39720.417999999998</v>
      </c>
      <c r="D181" s="60" t="s">
        <v>3150</v>
      </c>
      <c r="E181" s="39">
        <f>(C181-C$7)/C$8</f>
        <v>-5276.9864546494</v>
      </c>
      <c r="F181" s="39">
        <f>ROUND(2*E181,0)/2</f>
        <v>-5277</v>
      </c>
      <c r="G181" s="39">
        <f>C181-(C$7+F181*C$8)</f>
        <v>7.3770999952103011E-3</v>
      </c>
      <c r="I181" s="39">
        <f>G181</f>
        <v>7.3770999952103011E-3</v>
      </c>
      <c r="Q181" s="62">
        <f>C181-15018.5</f>
        <v>24701.917999999998</v>
      </c>
      <c r="S181" s="40"/>
      <c r="AC181" s="39" t="s">
        <v>2924</v>
      </c>
      <c r="AG181" s="39" t="s">
        <v>2926</v>
      </c>
    </row>
    <row r="182" spans="1:33" s="39" customFormat="1" ht="12.95" customHeight="1" x14ac:dyDescent="0.2">
      <c r="A182" s="60" t="s">
        <v>227</v>
      </c>
      <c r="B182" s="61" t="s">
        <v>3110</v>
      </c>
      <c r="C182" s="60">
        <v>39720.421000000002</v>
      </c>
      <c r="D182" s="60" t="s">
        <v>3150</v>
      </c>
      <c r="E182" s="39">
        <f>(C182-C$7)/C$8</f>
        <v>-5276.9809462447602</v>
      </c>
      <c r="F182" s="39">
        <f>ROUND(2*E182,0)/2</f>
        <v>-5277</v>
      </c>
      <c r="G182" s="39">
        <f>C182-(C$7+F182*C$8)</f>
        <v>1.037709999945946E-2</v>
      </c>
      <c r="I182" s="39">
        <f>G182</f>
        <v>1.037709999945946E-2</v>
      </c>
      <c r="Q182" s="62">
        <f>C182-15018.5</f>
        <v>24701.921000000002</v>
      </c>
      <c r="S182" s="40"/>
      <c r="AC182" s="39" t="s">
        <v>2924</v>
      </c>
      <c r="AG182" s="39" t="s">
        <v>2926</v>
      </c>
    </row>
    <row r="183" spans="1:33" s="39" customFormat="1" ht="12.95" customHeight="1" x14ac:dyDescent="0.2">
      <c r="A183" s="60" t="s">
        <v>227</v>
      </c>
      <c r="B183" s="61" t="s">
        <v>3110</v>
      </c>
      <c r="C183" s="60">
        <v>39726.406000000003</v>
      </c>
      <c r="D183" s="60" t="s">
        <v>3150</v>
      </c>
      <c r="E183" s="39">
        <f>(C183-C$7)/C$8</f>
        <v>-5265.9916790039579</v>
      </c>
      <c r="F183" s="39">
        <f>ROUND(2*E183,0)/2</f>
        <v>-5266</v>
      </c>
      <c r="G183" s="39">
        <f>C183-(C$7+F183*C$8)</f>
        <v>4.531800004770048E-3</v>
      </c>
      <c r="I183" s="39">
        <f>G183</f>
        <v>4.531800004770048E-3</v>
      </c>
      <c r="Q183" s="62">
        <f>C183-15018.5</f>
        <v>24707.906000000003</v>
      </c>
      <c r="S183" s="40"/>
      <c r="AC183" s="39" t="s">
        <v>2924</v>
      </c>
      <c r="AG183" s="39" t="s">
        <v>2926</v>
      </c>
    </row>
    <row r="184" spans="1:33" s="39" customFormat="1" ht="12.95" customHeight="1" x14ac:dyDescent="0.2">
      <c r="A184" s="60" t="s">
        <v>227</v>
      </c>
      <c r="B184" s="61" t="s">
        <v>3110</v>
      </c>
      <c r="C184" s="60">
        <v>39774.332199999997</v>
      </c>
      <c r="D184" s="60" t="s">
        <v>3150</v>
      </c>
      <c r="E184" s="39">
        <f>(C184-C$7)/C$8</f>
        <v>-5177.9927116462231</v>
      </c>
      <c r="F184" s="39">
        <f>ROUND(2*E184,0)/2</f>
        <v>-5178</v>
      </c>
      <c r="G184" s="39">
        <f>C184-(C$7+F184*C$8)</f>
        <v>3.9694000006420538E-3</v>
      </c>
      <c r="J184" s="39">
        <f>G184</f>
        <v>3.9694000006420538E-3</v>
      </c>
      <c r="Q184" s="62">
        <f>C184-15018.5</f>
        <v>24755.832199999997</v>
      </c>
      <c r="S184" s="40"/>
      <c r="AC184" s="39" t="s">
        <v>2930</v>
      </c>
      <c r="AE184" s="39" t="s">
        <v>2932</v>
      </c>
      <c r="AG184" s="39" t="s">
        <v>2885</v>
      </c>
    </row>
    <row r="185" spans="1:33" s="39" customFormat="1" ht="12.95" customHeight="1" x14ac:dyDescent="0.2">
      <c r="A185" s="7" t="s">
        <v>3124</v>
      </c>
      <c r="B185" s="5" t="s">
        <v>3110</v>
      </c>
      <c r="C185" s="10">
        <v>40028.659</v>
      </c>
      <c r="D185" s="10"/>
      <c r="E185" s="39">
        <f>(C185-C$7)/C$8</f>
        <v>-4711.0144039272718</v>
      </c>
      <c r="F185" s="39">
        <f>ROUND(2*E185,0)/2</f>
        <v>-4711</v>
      </c>
      <c r="G185" s="39">
        <f>C185-(C$7+F185*C$8)</f>
        <v>-7.8446999978041276E-3</v>
      </c>
      <c r="I185" s="39">
        <f>G185</f>
        <v>-7.8446999978041276E-3</v>
      </c>
      <c r="Q185" s="62">
        <f>C185-15018.5</f>
        <v>25010.159</v>
      </c>
      <c r="S185" s="40"/>
      <c r="AC185" s="39" t="s">
        <v>2924</v>
      </c>
      <c r="AG185" s="39" t="s">
        <v>2926</v>
      </c>
    </row>
    <row r="186" spans="1:33" s="39" customFormat="1" ht="12.95" customHeight="1" x14ac:dyDescent="0.2">
      <c r="A186" s="6" t="s">
        <v>3125</v>
      </c>
      <c r="B186" s="5"/>
      <c r="C186" s="10">
        <v>40050.455000000002</v>
      </c>
      <c r="D186" s="10"/>
      <c r="E186" s="39">
        <f>(C186-C$7)/C$8</f>
        <v>-4670.9940081410514</v>
      </c>
      <c r="F186" s="39">
        <f>ROUND(2*E186,0)/2</f>
        <v>-4671</v>
      </c>
      <c r="G186" s="39">
        <f>C186-(C$7+F186*C$8)</f>
        <v>3.2633000009809621E-3</v>
      </c>
      <c r="I186" s="39">
        <f>G186</f>
        <v>3.2633000009809621E-3</v>
      </c>
      <c r="Q186" s="62">
        <f>C186-15018.5</f>
        <v>25031.955000000002</v>
      </c>
      <c r="S186" s="40"/>
      <c r="AC186" s="39" t="s">
        <v>2924</v>
      </c>
      <c r="AG186" s="39" t="s">
        <v>2926</v>
      </c>
    </row>
    <row r="187" spans="1:33" s="39" customFormat="1" ht="12.95" customHeight="1" x14ac:dyDescent="0.2">
      <c r="A187" s="7" t="s">
        <v>3124</v>
      </c>
      <c r="B187" s="5" t="s">
        <v>3110</v>
      </c>
      <c r="C187" s="10">
        <v>40095.663999999997</v>
      </c>
      <c r="D187" s="10"/>
      <c r="E187" s="39">
        <f>(C187-C$7)/C$8</f>
        <v>-4587.9841864719874</v>
      </c>
      <c r="F187" s="39">
        <f>ROUND(2*E187,0)/2</f>
        <v>-4588</v>
      </c>
      <c r="G187" s="39">
        <f>C187-(C$7+F187*C$8)</f>
        <v>8.6124000008567236E-3</v>
      </c>
      <c r="I187" s="39">
        <f>G187</f>
        <v>8.6124000008567236E-3</v>
      </c>
      <c r="Q187" s="62">
        <f>C187-15018.5</f>
        <v>25077.163999999997</v>
      </c>
      <c r="S187" s="40"/>
      <c r="AC187" s="39" t="s">
        <v>2930</v>
      </c>
      <c r="AE187" s="39" t="s">
        <v>2912</v>
      </c>
      <c r="AG187" s="39" t="s">
        <v>2885</v>
      </c>
    </row>
    <row r="188" spans="1:33" s="39" customFormat="1" ht="12.95" customHeight="1" x14ac:dyDescent="0.2">
      <c r="A188" s="7" t="s">
        <v>3124</v>
      </c>
      <c r="B188" s="5" t="s">
        <v>3110</v>
      </c>
      <c r="C188" s="10">
        <v>40107.646000000001</v>
      </c>
      <c r="D188" s="10"/>
      <c r="E188" s="39">
        <f>(C188-C$7)/C$8</f>
        <v>-4565.9836183718498</v>
      </c>
      <c r="F188" s="39">
        <f>ROUND(2*E188,0)/2</f>
        <v>-4566</v>
      </c>
      <c r="G188" s="39">
        <f>C188-(C$7+F188*C$8)</f>
        <v>8.9217999993707053E-3</v>
      </c>
      <c r="I188" s="39">
        <f>G188</f>
        <v>8.9217999993707053E-3</v>
      </c>
      <c r="Q188" s="62">
        <f>C188-15018.5</f>
        <v>25089.146000000001</v>
      </c>
      <c r="S188" s="40"/>
      <c r="AC188" s="39" t="s">
        <v>2922</v>
      </c>
      <c r="AE188" s="39" t="s">
        <v>2893</v>
      </c>
      <c r="AG188" s="39" t="s">
        <v>2885</v>
      </c>
    </row>
    <row r="189" spans="1:33" s="39" customFormat="1" ht="12.95" customHeight="1" x14ac:dyDescent="0.2">
      <c r="A189" s="7" t="s">
        <v>3124</v>
      </c>
      <c r="B189" s="12" t="s">
        <v>3110</v>
      </c>
      <c r="C189" s="7">
        <v>40113.635999999999</v>
      </c>
      <c r="D189" s="7"/>
      <c r="E189" s="39">
        <f>(C189-C$7)/C$8</f>
        <v>-4554.9851704566654</v>
      </c>
      <c r="F189" s="39">
        <f>ROUND(2*E189,0)/2</f>
        <v>-4555</v>
      </c>
      <c r="G189" s="39">
        <f>C189-(C$7+F189*C$8)</f>
        <v>8.0765000020619482E-3</v>
      </c>
      <c r="I189" s="39">
        <f>G189</f>
        <v>8.0765000020619482E-3</v>
      </c>
      <c r="Q189" s="62">
        <f>C189-15018.5</f>
        <v>25095.135999999999</v>
      </c>
      <c r="S189" s="40"/>
      <c r="AC189" s="39" t="s">
        <v>2924</v>
      </c>
      <c r="AG189" s="39" t="s">
        <v>2926</v>
      </c>
    </row>
    <row r="190" spans="1:33" s="39" customFormat="1" ht="12.95" customHeight="1" x14ac:dyDescent="0.2">
      <c r="A190" s="7" t="s">
        <v>3124</v>
      </c>
      <c r="B190" s="12" t="s">
        <v>3110</v>
      </c>
      <c r="C190" s="7">
        <v>40137.595000000001</v>
      </c>
      <c r="D190" s="7"/>
      <c r="E190" s="39">
        <f>(C190-C$7)/C$8</f>
        <v>-4510.9932149307851</v>
      </c>
      <c r="F190" s="39">
        <f>ROUND(2*E190,0)/2</f>
        <v>-4511</v>
      </c>
      <c r="G190" s="39">
        <f>C190-(C$7+F190*C$8)</f>
        <v>3.6953000017092563E-3</v>
      </c>
      <c r="I190" s="39">
        <f>G190</f>
        <v>3.6953000017092563E-3</v>
      </c>
      <c r="Q190" s="62">
        <f>C190-15018.5</f>
        <v>25119.095000000001</v>
      </c>
      <c r="S190" s="40"/>
      <c r="AC190" s="39" t="s">
        <v>2922</v>
      </c>
      <c r="AE190" s="39" t="s">
        <v>2893</v>
      </c>
      <c r="AG190" s="39" t="s">
        <v>2885</v>
      </c>
    </row>
    <row r="191" spans="1:33" s="39" customFormat="1" ht="12.95" customHeight="1" x14ac:dyDescent="0.2">
      <c r="A191" s="7" t="s">
        <v>3124</v>
      </c>
      <c r="B191" s="12" t="s">
        <v>3110</v>
      </c>
      <c r="C191" s="7">
        <v>40156.652000000002</v>
      </c>
      <c r="D191" s="7"/>
      <c r="E191" s="39">
        <f>(C191-C$7)/C$8</f>
        <v>-4476.0019925735651</v>
      </c>
      <c r="F191" s="39">
        <f>ROUND(2*E191,0)/2</f>
        <v>-4476</v>
      </c>
      <c r="G191" s="39">
        <f>C191-(C$7+F191*C$8)</f>
        <v>-1.0851999977603555E-3</v>
      </c>
      <c r="I191" s="39">
        <f>G191</f>
        <v>-1.0851999977603555E-3</v>
      </c>
      <c r="Q191" s="62">
        <f>C191-15018.5</f>
        <v>25138.152000000002</v>
      </c>
      <c r="S191" s="40"/>
      <c r="AC191" s="39" t="s">
        <v>2924</v>
      </c>
      <c r="AG191" s="39" t="s">
        <v>2926</v>
      </c>
    </row>
    <row r="192" spans="1:33" s="39" customFormat="1" ht="12.95" customHeight="1" x14ac:dyDescent="0.2">
      <c r="A192" s="7" t="s">
        <v>3124</v>
      </c>
      <c r="B192" s="12" t="s">
        <v>3110</v>
      </c>
      <c r="C192" s="7">
        <v>40161.561000000002</v>
      </c>
      <c r="D192" s="7"/>
      <c r="E192" s="39">
        <f>(C192-C$7)/C$8</f>
        <v>-4466.9884064607677</v>
      </c>
      <c r="F192" s="39">
        <f>ROUND(2*E192,0)/2</f>
        <v>-4467</v>
      </c>
      <c r="G192" s="39">
        <f>C192-(C$7+F192*C$8)</f>
        <v>6.3140999991446733E-3</v>
      </c>
      <c r="I192" s="39">
        <f>G192</f>
        <v>6.3140999991446733E-3</v>
      </c>
      <c r="Q192" s="62">
        <f>C192-15018.5</f>
        <v>25143.061000000002</v>
      </c>
      <c r="S192" s="40"/>
      <c r="AC192" s="39" t="s">
        <v>2924</v>
      </c>
      <c r="AG192" s="39" t="s">
        <v>2926</v>
      </c>
    </row>
    <row r="193" spans="1:33" s="39" customFormat="1" ht="12.95" customHeight="1" x14ac:dyDescent="0.2">
      <c r="A193" s="6" t="s">
        <v>3125</v>
      </c>
      <c r="B193" s="12"/>
      <c r="C193" s="7">
        <v>40201.315999999999</v>
      </c>
      <c r="D193" s="7"/>
      <c r="E193" s="39">
        <f>(C193-C$7)/C$8</f>
        <v>-4393.9928644126412</v>
      </c>
      <c r="F193" s="39">
        <f>ROUND(2*E193,0)/2</f>
        <v>-4394</v>
      </c>
      <c r="G193" s="39">
        <f>C193-(C$7+F193*C$8)</f>
        <v>3.8862000001245178E-3</v>
      </c>
      <c r="I193" s="39">
        <f>G193</f>
        <v>3.8862000001245178E-3</v>
      </c>
      <c r="Q193" s="62">
        <f>C193-15018.5</f>
        <v>25182.815999999999</v>
      </c>
      <c r="S193" s="40"/>
      <c r="AC193" s="39" t="s">
        <v>2924</v>
      </c>
      <c r="AG193" s="39" t="s">
        <v>2926</v>
      </c>
    </row>
    <row r="194" spans="1:33" s="39" customFormat="1" ht="12.95" customHeight="1" x14ac:dyDescent="0.2">
      <c r="A194" s="7" t="s">
        <v>3124</v>
      </c>
      <c r="B194" s="12" t="s">
        <v>3110</v>
      </c>
      <c r="C194" s="7">
        <v>40253.601000000002</v>
      </c>
      <c r="D194" s="7"/>
      <c r="E194" s="39">
        <f>(C194-C$7)/C$8</f>
        <v>-4297.9905523515972</v>
      </c>
      <c r="F194" s="39">
        <f>ROUND(2*E194,0)/2</f>
        <v>-4298</v>
      </c>
      <c r="G194" s="39">
        <f>C194-(C$7+F194*C$8)</f>
        <v>5.1454000058583915E-3</v>
      </c>
      <c r="I194" s="39">
        <f>G194</f>
        <v>5.1454000058583915E-3</v>
      </c>
      <c r="Q194" s="62">
        <f>C194-15018.5</f>
        <v>25235.101000000002</v>
      </c>
      <c r="S194" s="40"/>
      <c r="AC194" s="39" t="s">
        <v>2922</v>
      </c>
      <c r="AE194" s="39" t="s">
        <v>2893</v>
      </c>
      <c r="AG194" s="39" t="s">
        <v>2885</v>
      </c>
    </row>
    <row r="195" spans="1:33" s="39" customFormat="1" ht="12.95" customHeight="1" x14ac:dyDescent="0.2">
      <c r="A195" s="7" t="s">
        <v>3124</v>
      </c>
      <c r="B195" s="12" t="s">
        <v>3110</v>
      </c>
      <c r="C195" s="7">
        <v>40296.623</v>
      </c>
      <c r="D195" s="7"/>
      <c r="E195" s="39">
        <f>(C195-C$7)/C$8</f>
        <v>-4218.9963576592436</v>
      </c>
      <c r="F195" s="39">
        <f>ROUND(2*E195,0)/2</f>
        <v>-4219</v>
      </c>
      <c r="G195" s="39">
        <f>C195-(C$7+F195*C$8)</f>
        <v>1.9836999999824911E-3</v>
      </c>
      <c r="I195" s="39">
        <f>G195</f>
        <v>1.9836999999824911E-3</v>
      </c>
      <c r="Q195" s="62">
        <f>C195-15018.5</f>
        <v>25278.123</v>
      </c>
      <c r="S195" s="40"/>
      <c r="AC195" s="39" t="s">
        <v>2922</v>
      </c>
      <c r="AE195" s="39" t="s">
        <v>2893</v>
      </c>
      <c r="AG195" s="39" t="s">
        <v>2885</v>
      </c>
    </row>
    <row r="196" spans="1:33" s="39" customFormat="1" ht="12.95" customHeight="1" x14ac:dyDescent="0.2">
      <c r="A196" s="7" t="s">
        <v>3124</v>
      </c>
      <c r="B196" s="12" t="s">
        <v>3110</v>
      </c>
      <c r="C196" s="7">
        <v>40302.620000000003</v>
      </c>
      <c r="D196" s="7"/>
      <c r="E196" s="39">
        <f>(C196-C$7)/C$8</f>
        <v>-4207.9850567999092</v>
      </c>
      <c r="F196" s="39">
        <f>ROUND(2*E196,0)/2</f>
        <v>-4208</v>
      </c>
      <c r="G196" s="39">
        <f>C196-(C$7+F196*C$8)</f>
        <v>8.1384000004618429E-3</v>
      </c>
      <c r="I196" s="39">
        <f>G196</f>
        <v>8.1384000004618429E-3</v>
      </c>
      <c r="Q196" s="62">
        <f>C196-15018.5</f>
        <v>25284.120000000003</v>
      </c>
      <c r="S196" s="40"/>
      <c r="AC196" s="39" t="s">
        <v>2924</v>
      </c>
      <c r="AG196" s="39" t="s">
        <v>2926</v>
      </c>
    </row>
    <row r="197" spans="1:33" s="39" customFormat="1" ht="12.95" customHeight="1" x14ac:dyDescent="0.2">
      <c r="A197" s="7" t="s">
        <v>3124</v>
      </c>
      <c r="B197" s="12" t="s">
        <v>3110</v>
      </c>
      <c r="C197" s="7">
        <v>40363.610999999997</v>
      </c>
      <c r="D197" s="7"/>
      <c r="E197" s="39">
        <f>(C197-C$7)/C$8</f>
        <v>-4095.9973544968734</v>
      </c>
      <c r="F197" s="39">
        <f>ROUND(2*E197,0)/2</f>
        <v>-4096</v>
      </c>
      <c r="G197" s="39">
        <f>C197-(C$7+F197*C$8)</f>
        <v>1.4407999988179654E-3</v>
      </c>
      <c r="I197" s="39">
        <f>G197</f>
        <v>1.4407999988179654E-3</v>
      </c>
      <c r="Q197" s="62">
        <f>C197-15018.5</f>
        <v>25345.110999999997</v>
      </c>
      <c r="S197" s="40"/>
      <c r="AC197" s="39" t="s">
        <v>2924</v>
      </c>
      <c r="AG197" s="39" t="s">
        <v>2926</v>
      </c>
    </row>
    <row r="198" spans="1:33" s="39" customFormat="1" ht="12.95" customHeight="1" x14ac:dyDescent="0.2">
      <c r="A198" s="7" t="s">
        <v>3124</v>
      </c>
      <c r="B198" s="12" t="s">
        <v>3110</v>
      </c>
      <c r="C198" s="7">
        <v>40369.606</v>
      </c>
      <c r="D198" s="7"/>
      <c r="E198" s="39">
        <f>(C198-C$7)/C$8</f>
        <v>-4084.9897259072936</v>
      </c>
      <c r="F198" s="39">
        <f>ROUND(2*E198,0)/2</f>
        <v>-4085</v>
      </c>
      <c r="G198" s="39">
        <f>C198-(C$7+F198*C$8)</f>
        <v>5.5954999988898635E-3</v>
      </c>
      <c r="I198" s="39">
        <f>G198</f>
        <v>5.5954999988898635E-3</v>
      </c>
      <c r="Q198" s="62">
        <f>C198-15018.5</f>
        <v>25351.106</v>
      </c>
      <c r="S198" s="40"/>
      <c r="AC198" s="39" t="s">
        <v>2924</v>
      </c>
      <c r="AG198" s="39" t="s">
        <v>2926</v>
      </c>
    </row>
    <row r="199" spans="1:33" s="39" customFormat="1" ht="12.95" customHeight="1" x14ac:dyDescent="0.2">
      <c r="A199" s="6" t="s">
        <v>3059</v>
      </c>
      <c r="B199" s="12"/>
      <c r="C199" s="7">
        <v>40402.825400000002</v>
      </c>
      <c r="D199" s="7"/>
      <c r="E199" s="39">
        <f>(C199-C$7)/C$8</f>
        <v>-4023.994426963417</v>
      </c>
      <c r="F199" s="39">
        <f>ROUND(2*E199,0)/2</f>
        <v>-4024</v>
      </c>
      <c r="G199" s="39">
        <f>C199-(C$7+F199*C$8)</f>
        <v>3.0352000030688941E-3</v>
      </c>
      <c r="J199" s="39">
        <f>G199</f>
        <v>3.0352000030688941E-3</v>
      </c>
      <c r="O199" s="39" t="s">
        <v>3060</v>
      </c>
      <c r="Q199" s="62">
        <f>C199-15018.5</f>
        <v>25384.325400000002</v>
      </c>
      <c r="S199" s="40"/>
      <c r="AC199" s="39" t="s">
        <v>2944</v>
      </c>
      <c r="AG199" s="39" t="s">
        <v>2926</v>
      </c>
    </row>
    <row r="200" spans="1:33" s="39" customFormat="1" ht="12.95" customHeight="1" x14ac:dyDescent="0.2">
      <c r="A200" s="7" t="s">
        <v>3124</v>
      </c>
      <c r="B200" s="12" t="s">
        <v>3110</v>
      </c>
      <c r="C200" s="7">
        <v>40412.629999999997</v>
      </c>
      <c r="D200" s="7"/>
      <c r="E200" s="39">
        <f>(C200-C$7)/C$8</f>
        <v>-4005.991858945185</v>
      </c>
      <c r="F200" s="39">
        <f>ROUND(2*E200,0)/2</f>
        <v>-4006</v>
      </c>
      <c r="G200" s="39">
        <f>C200-(C$7+F200*C$8)</f>
        <v>4.4338000006973743E-3</v>
      </c>
      <c r="I200" s="39">
        <f>G200</f>
        <v>4.4338000006973743E-3</v>
      </c>
      <c r="Q200" s="62">
        <f>C200-15018.5</f>
        <v>25394.129999999997</v>
      </c>
      <c r="S200" s="40"/>
    </row>
    <row r="201" spans="1:33" s="39" customFormat="1" ht="12.95" customHeight="1" x14ac:dyDescent="0.2">
      <c r="A201" s="7" t="s">
        <v>3124</v>
      </c>
      <c r="B201" s="12" t="s">
        <v>3110</v>
      </c>
      <c r="C201" s="7">
        <v>40418.622000000003</v>
      </c>
      <c r="D201" s="7"/>
      <c r="E201" s="39">
        <f>(C201-C$7)/C$8</f>
        <v>-3994.9897387602318</v>
      </c>
      <c r="F201" s="39">
        <f>ROUND(2*E201,0)/2</f>
        <v>-3995</v>
      </c>
      <c r="G201" s="39">
        <f>C201-(C$7+F201*C$8)</f>
        <v>5.5885000037960708E-3</v>
      </c>
      <c r="I201" s="39">
        <f>G201</f>
        <v>5.5885000037960708E-3</v>
      </c>
      <c r="Q201" s="62">
        <f>C201-15018.5</f>
        <v>25400.122000000003</v>
      </c>
      <c r="S201" s="40"/>
      <c r="AC201" s="39" t="s">
        <v>2924</v>
      </c>
      <c r="AG201" s="39" t="s">
        <v>2926</v>
      </c>
    </row>
    <row r="202" spans="1:33" s="39" customFormat="1" ht="12.95" customHeight="1" x14ac:dyDescent="0.2">
      <c r="A202" s="6" t="s">
        <v>3125</v>
      </c>
      <c r="B202" s="12"/>
      <c r="C202" s="7">
        <v>40433.3246</v>
      </c>
      <c r="D202" s="7"/>
      <c r="E202" s="39">
        <f>(C202-C$7)/C$8</f>
        <v>-3967.993782112851</v>
      </c>
      <c r="F202" s="39">
        <f>ROUND(2*E202,0)/2</f>
        <v>-3968</v>
      </c>
      <c r="G202" s="39">
        <f>C202-(C$7+F202*C$8)</f>
        <v>3.3863999997265637E-3</v>
      </c>
      <c r="J202" s="39">
        <f>G202</f>
        <v>3.3863999997265637E-3</v>
      </c>
      <c r="Q202" s="62">
        <f>C202-15018.5</f>
        <v>25414.8246</v>
      </c>
      <c r="S202" s="40"/>
      <c r="AC202" s="39" t="s">
        <v>2928</v>
      </c>
      <c r="AE202" s="39" t="s">
        <v>2893</v>
      </c>
      <c r="AG202" s="39" t="s">
        <v>2885</v>
      </c>
    </row>
    <row r="203" spans="1:33" s="39" customFormat="1" ht="12.95" customHeight="1" x14ac:dyDescent="0.2">
      <c r="A203" s="7" t="s">
        <v>3124</v>
      </c>
      <c r="B203" s="12" t="s">
        <v>3110</v>
      </c>
      <c r="C203" s="7">
        <v>40455.648000000001</v>
      </c>
      <c r="D203" s="7"/>
      <c r="E203" s="39">
        <f>(C203-C$7)/C$8</f>
        <v>-3927.0050087923296</v>
      </c>
      <c r="F203" s="39">
        <f>ROUND(2*E203,0)/2</f>
        <v>-3927</v>
      </c>
      <c r="G203" s="39">
        <f>C203-(C$7+F203*C$8)</f>
        <v>-2.7278999987174757E-3</v>
      </c>
      <c r="I203" s="39">
        <f>G203</f>
        <v>-2.7278999987174757E-3</v>
      </c>
      <c r="Q203" s="62">
        <f>C203-15018.5</f>
        <v>25437.148000000001</v>
      </c>
      <c r="S203" s="40"/>
      <c r="AC203" s="39" t="s">
        <v>2947</v>
      </c>
      <c r="AE203" s="39" t="s">
        <v>2938</v>
      </c>
      <c r="AG203" s="39" t="s">
        <v>2885</v>
      </c>
    </row>
    <row r="204" spans="1:33" s="39" customFormat="1" ht="12.95" customHeight="1" x14ac:dyDescent="0.2">
      <c r="A204" s="7" t="s">
        <v>3124</v>
      </c>
      <c r="B204" s="12" t="s">
        <v>3110</v>
      </c>
      <c r="C204" s="7">
        <v>40456.733</v>
      </c>
      <c r="D204" s="7"/>
      <c r="E204" s="39">
        <f>(C204-C$7)/C$8</f>
        <v>-3925.0128024504311</v>
      </c>
      <c r="F204" s="39">
        <f>ROUND(2*E204,0)/2</f>
        <v>-3925</v>
      </c>
      <c r="G204" s="39">
        <f>C204-(C$7+F204*C$8)</f>
        <v>-6.972499999392312E-3</v>
      </c>
      <c r="I204" s="39">
        <f>G204</f>
        <v>-6.972499999392312E-3</v>
      </c>
      <c r="Q204" s="62">
        <f>C204-15018.5</f>
        <v>25438.233</v>
      </c>
      <c r="S204" s="40"/>
      <c r="AC204" s="39" t="s">
        <v>2930</v>
      </c>
      <c r="AE204" s="39" t="s">
        <v>2893</v>
      </c>
      <c r="AG204" s="39" t="s">
        <v>2885</v>
      </c>
    </row>
    <row r="205" spans="1:33" s="39" customFormat="1" ht="12.95" customHeight="1" x14ac:dyDescent="0.2">
      <c r="A205" s="7" t="s">
        <v>3124</v>
      </c>
      <c r="B205" s="12" t="s">
        <v>3110</v>
      </c>
      <c r="C205" s="7">
        <v>40468.726999999999</v>
      </c>
      <c r="D205" s="7"/>
      <c r="E205" s="39">
        <f>(C205-C$7)/C$8</f>
        <v>-3902.9902007317746</v>
      </c>
      <c r="F205" s="39">
        <f>ROUND(2*E205,0)/2</f>
        <v>-3903</v>
      </c>
      <c r="G205" s="39">
        <f>C205-(C$7+F205*C$8)</f>
        <v>5.3369000015663914E-3</v>
      </c>
      <c r="I205" s="39">
        <f>G205</f>
        <v>5.3369000015663914E-3</v>
      </c>
      <c r="Q205" s="62">
        <f>C205-15018.5</f>
        <v>25450.226999999999</v>
      </c>
      <c r="S205" s="40"/>
      <c r="AC205" s="39" t="s">
        <v>2917</v>
      </c>
      <c r="AE205" s="39" t="s">
        <v>2901</v>
      </c>
      <c r="AG205" s="39" t="s">
        <v>2885</v>
      </c>
    </row>
    <row r="206" spans="1:33" s="39" customFormat="1" ht="12.95" customHeight="1" x14ac:dyDescent="0.2">
      <c r="A206" s="60" t="s">
        <v>293</v>
      </c>
      <c r="B206" s="61" t="s">
        <v>3110</v>
      </c>
      <c r="C206" s="60">
        <v>40471.451000000001</v>
      </c>
      <c r="D206" s="60" t="s">
        <v>3150</v>
      </c>
      <c r="E206" s="39">
        <f>(C206-C$7)/C$8</f>
        <v>-3897.9885693259325</v>
      </c>
      <c r="F206" s="39">
        <f>ROUND(2*E206,0)/2</f>
        <v>-3898</v>
      </c>
      <c r="G206" s="39">
        <f>C206-(C$7+F206*C$8)</f>
        <v>6.2254000004031695E-3</v>
      </c>
      <c r="I206" s="39">
        <f>G206</f>
        <v>6.2254000004031695E-3</v>
      </c>
      <c r="Q206" s="62">
        <f>C206-15018.5</f>
        <v>25452.951000000001</v>
      </c>
      <c r="S206" s="40"/>
      <c r="AC206" s="39" t="s">
        <v>2928</v>
      </c>
      <c r="AE206" s="39" t="s">
        <v>2912</v>
      </c>
      <c r="AG206" s="39" t="s">
        <v>2885</v>
      </c>
    </row>
    <row r="207" spans="1:33" s="39" customFormat="1" ht="12.95" customHeight="1" x14ac:dyDescent="0.2">
      <c r="A207" s="7" t="s">
        <v>3124</v>
      </c>
      <c r="B207" s="12" t="s">
        <v>3110</v>
      </c>
      <c r="C207" s="7">
        <v>40473.623</v>
      </c>
      <c r="D207" s="7"/>
      <c r="E207" s="39">
        <f>(C207-C$7)/C$8</f>
        <v>-3894.0004843723809</v>
      </c>
      <c r="F207" s="39">
        <f>ROUND(2*E207,0)/2</f>
        <v>-3894</v>
      </c>
      <c r="G207" s="39">
        <f>C207-(C$7+F207*C$8)</f>
        <v>-2.6380000053904951E-4</v>
      </c>
      <c r="I207" s="39">
        <f>G207</f>
        <v>-2.6380000053904951E-4</v>
      </c>
      <c r="Q207" s="62">
        <f>C207-15018.5</f>
        <v>25455.123</v>
      </c>
      <c r="S207" s="40"/>
      <c r="AC207" s="39" t="s">
        <v>2922</v>
      </c>
      <c r="AE207" s="39" t="s">
        <v>2912</v>
      </c>
      <c r="AG207" s="39" t="s">
        <v>2885</v>
      </c>
    </row>
    <row r="208" spans="1:33" s="39" customFormat="1" ht="12.95" customHeight="1" x14ac:dyDescent="0.2">
      <c r="A208" s="60" t="s">
        <v>293</v>
      </c>
      <c r="B208" s="61" t="s">
        <v>3110</v>
      </c>
      <c r="C208" s="60">
        <v>40476.353000000003</v>
      </c>
      <c r="D208" s="60" t="s">
        <v>3150</v>
      </c>
      <c r="E208" s="39">
        <f>(C208-C$7)/C$8</f>
        <v>-3888.9878361572723</v>
      </c>
      <c r="F208" s="39">
        <f>ROUND(2*E208,0)/2</f>
        <v>-3889</v>
      </c>
      <c r="G208" s="39">
        <f>C208-(C$7+F208*C$8)</f>
        <v>6.6247000067960471E-3</v>
      </c>
      <c r="I208" s="39">
        <f>G208</f>
        <v>6.6247000067960471E-3</v>
      </c>
      <c r="Q208" s="62">
        <f>C208-15018.5</f>
        <v>25457.853000000003</v>
      </c>
      <c r="S208" s="40"/>
      <c r="AC208" s="39" t="s">
        <v>2924</v>
      </c>
      <c r="AG208" s="39" t="s">
        <v>2926</v>
      </c>
    </row>
    <row r="209" spans="1:33" s="39" customFormat="1" ht="12.95" customHeight="1" x14ac:dyDescent="0.2">
      <c r="A209" s="60" t="s">
        <v>293</v>
      </c>
      <c r="B209" s="61" t="s">
        <v>3110</v>
      </c>
      <c r="C209" s="60">
        <v>40477.438999999998</v>
      </c>
      <c r="D209" s="60" t="s">
        <v>3150</v>
      </c>
      <c r="E209" s="39">
        <f>(C209-C$7)/C$8</f>
        <v>-3886.9937936805036</v>
      </c>
      <c r="F209" s="39">
        <f>ROUND(2*E209,0)/2</f>
        <v>-3887</v>
      </c>
      <c r="G209" s="39">
        <f>C209-(C$7+F209*C$8)</f>
        <v>3.3800999954110011E-3</v>
      </c>
      <c r="I209" s="39">
        <f>G209</f>
        <v>3.3800999954110011E-3</v>
      </c>
      <c r="Q209" s="62">
        <f>C209-15018.5</f>
        <v>25458.938999999998</v>
      </c>
      <c r="S209" s="40"/>
      <c r="AC209" s="39" t="s">
        <v>2930</v>
      </c>
      <c r="AE209" s="39" t="s">
        <v>2912</v>
      </c>
      <c r="AG209" s="39" t="s">
        <v>2885</v>
      </c>
    </row>
    <row r="210" spans="1:33" s="39" customFormat="1" ht="12.95" customHeight="1" x14ac:dyDescent="0.2">
      <c r="A210" s="60" t="s">
        <v>293</v>
      </c>
      <c r="B210" s="61" t="s">
        <v>3110</v>
      </c>
      <c r="C210" s="60">
        <v>40477.446000000004</v>
      </c>
      <c r="D210" s="60" t="s">
        <v>3150</v>
      </c>
      <c r="E210" s="39">
        <f>(C210-C$7)/C$8</f>
        <v>-3886.9809407363527</v>
      </c>
      <c r="F210" s="39">
        <f>ROUND(2*E210,0)/2</f>
        <v>-3887</v>
      </c>
      <c r="G210" s="39">
        <f>C210-(C$7+F210*C$8)</f>
        <v>1.0380100000475068E-2</v>
      </c>
      <c r="I210" s="39">
        <f>G210</f>
        <v>1.0380100000475068E-2</v>
      </c>
      <c r="Q210" s="62">
        <f>C210-15018.5</f>
        <v>25458.946000000004</v>
      </c>
      <c r="S210" s="40"/>
      <c r="AC210" s="39" t="s">
        <v>2930</v>
      </c>
      <c r="AE210" s="39" t="s">
        <v>2893</v>
      </c>
      <c r="AG210" s="39" t="s">
        <v>2885</v>
      </c>
    </row>
    <row r="211" spans="1:33" s="39" customFormat="1" ht="12.95" customHeight="1" x14ac:dyDescent="0.2">
      <c r="A211" s="6" t="s">
        <v>3125</v>
      </c>
      <c r="B211" s="12"/>
      <c r="C211" s="7">
        <v>40483.428399999997</v>
      </c>
      <c r="D211" s="7"/>
      <c r="E211" s="39">
        <f>(C211-C$7)/C$8</f>
        <v>-3875.996447446244</v>
      </c>
      <c r="F211" s="39">
        <f>ROUND(2*E211,0)/2</f>
        <v>-3876</v>
      </c>
      <c r="G211" s="39">
        <f>C211-(C$7+F211*C$8)</f>
        <v>1.9347999987076037E-3</v>
      </c>
      <c r="J211" s="39">
        <f>G211</f>
        <v>1.9347999987076037E-3</v>
      </c>
      <c r="Q211" s="62">
        <f>C211-15018.5</f>
        <v>25464.928399999997</v>
      </c>
      <c r="S211" s="40"/>
      <c r="AC211" s="39" t="s">
        <v>2924</v>
      </c>
      <c r="AG211" s="39" t="s">
        <v>2926</v>
      </c>
    </row>
    <row r="212" spans="1:33" s="39" customFormat="1" ht="12.95" customHeight="1" x14ac:dyDescent="0.2">
      <c r="A212" s="60" t="s">
        <v>293</v>
      </c>
      <c r="B212" s="61" t="s">
        <v>3110</v>
      </c>
      <c r="C212" s="60">
        <v>40484.519999999997</v>
      </c>
      <c r="D212" s="60" t="s">
        <v>3150</v>
      </c>
      <c r="E212" s="39">
        <f>(C212-C$7)/C$8</f>
        <v>-3873.9921226141546</v>
      </c>
      <c r="F212" s="39">
        <f>ROUND(2*E212,0)/2</f>
        <v>-3874</v>
      </c>
      <c r="G212" s="39">
        <f>C212-(C$7+F212*C$8)</f>
        <v>4.2901999986497685E-3</v>
      </c>
      <c r="I212" s="39">
        <f>G212</f>
        <v>4.2901999986497685E-3</v>
      </c>
      <c r="Q212" s="62">
        <f>C212-15018.5</f>
        <v>25466.019999999997</v>
      </c>
      <c r="S212" s="40"/>
      <c r="AC212" s="39" t="s">
        <v>2924</v>
      </c>
      <c r="AG212" s="39" t="s">
        <v>2926</v>
      </c>
    </row>
    <row r="213" spans="1:33" s="39" customFormat="1" ht="12.95" customHeight="1" x14ac:dyDescent="0.2">
      <c r="A213" s="60" t="s">
        <v>293</v>
      </c>
      <c r="B213" s="61" t="s">
        <v>3110</v>
      </c>
      <c r="C213" s="60">
        <v>40484.523999999998</v>
      </c>
      <c r="D213" s="60" t="s">
        <v>3150</v>
      </c>
      <c r="E213" s="39">
        <f>(C213-C$7)/C$8</f>
        <v>-3873.9847780746436</v>
      </c>
      <c r="F213" s="39">
        <f>ROUND(2*E213,0)/2</f>
        <v>-3874</v>
      </c>
      <c r="G213" s="39">
        <f>C213-(C$7+F213*C$8)</f>
        <v>8.2901999994646758E-3</v>
      </c>
      <c r="I213" s="39">
        <f>G213</f>
        <v>8.2901999994646758E-3</v>
      </c>
      <c r="Q213" s="62">
        <f>C213-15018.5</f>
        <v>25466.023999999998</v>
      </c>
      <c r="S213" s="40"/>
      <c r="AC213" s="39" t="s">
        <v>2924</v>
      </c>
      <c r="AG213" s="39" t="s">
        <v>2926</v>
      </c>
    </row>
    <row r="214" spans="1:33" s="39" customFormat="1" ht="12.95" customHeight="1" x14ac:dyDescent="0.2">
      <c r="A214" s="60" t="s">
        <v>293</v>
      </c>
      <c r="B214" s="61" t="s">
        <v>3110</v>
      </c>
      <c r="C214" s="60">
        <v>40484.533000000003</v>
      </c>
      <c r="D214" s="60" t="s">
        <v>3150</v>
      </c>
      <c r="E214" s="39">
        <f>(C214-C$7)/C$8</f>
        <v>-3873.9682528607377</v>
      </c>
      <c r="F214" s="39">
        <f>ROUND(2*E214,0)/2</f>
        <v>-3874</v>
      </c>
      <c r="G214" s="39">
        <f>C214-(C$7+F214*C$8)</f>
        <v>1.7290200004936196E-2</v>
      </c>
      <c r="I214" s="39">
        <f>G214</f>
        <v>1.7290200004936196E-2</v>
      </c>
      <c r="Q214" s="62">
        <f>C214-15018.5</f>
        <v>25466.033000000003</v>
      </c>
      <c r="S214" s="40"/>
      <c r="AC214" s="39" t="s">
        <v>2924</v>
      </c>
      <c r="AG214" s="39" t="s">
        <v>2926</v>
      </c>
    </row>
    <row r="215" spans="1:33" s="39" customFormat="1" ht="12.95" customHeight="1" x14ac:dyDescent="0.2">
      <c r="A215" s="60" t="s">
        <v>293</v>
      </c>
      <c r="B215" s="61" t="s">
        <v>3110</v>
      </c>
      <c r="C215" s="60">
        <v>40484.533000000003</v>
      </c>
      <c r="D215" s="60" t="s">
        <v>3150</v>
      </c>
      <c r="E215" s="39">
        <f>(C215-C$7)/C$8</f>
        <v>-3873.9682528607377</v>
      </c>
      <c r="F215" s="39">
        <f>ROUND(2*E215,0)/2</f>
        <v>-3874</v>
      </c>
      <c r="G215" s="39">
        <f>C215-(C$7+F215*C$8)</f>
        <v>1.7290200004936196E-2</v>
      </c>
      <c r="I215" s="39">
        <f>G215</f>
        <v>1.7290200004936196E-2</v>
      </c>
      <c r="Q215" s="62">
        <f>C215-15018.5</f>
        <v>25466.033000000003</v>
      </c>
      <c r="S215" s="40"/>
      <c r="AC215" s="39" t="s">
        <v>2924</v>
      </c>
      <c r="AG215" s="39" t="s">
        <v>2926</v>
      </c>
    </row>
    <row r="216" spans="1:33" s="39" customFormat="1" ht="12.95" customHeight="1" x14ac:dyDescent="0.2">
      <c r="A216" s="60" t="s">
        <v>293</v>
      </c>
      <c r="B216" s="61" t="s">
        <v>3110</v>
      </c>
      <c r="C216" s="60">
        <v>40489.436000000002</v>
      </c>
      <c r="D216" s="60" t="s">
        <v>3150</v>
      </c>
      <c r="E216" s="39">
        <f>(C216-C$7)/C$8</f>
        <v>-3864.9656835572068</v>
      </c>
      <c r="F216" s="39">
        <f>ROUND(2*E216,0)/2</f>
        <v>-3865</v>
      </c>
      <c r="G216" s="39">
        <f>C216-(C$7+F216*C$8)</f>
        <v>1.8689500000618864E-2</v>
      </c>
      <c r="I216" s="39">
        <f>G216</f>
        <v>1.8689500000618864E-2</v>
      </c>
      <c r="Q216" s="62">
        <f>C216-15018.5</f>
        <v>25470.936000000002</v>
      </c>
      <c r="S216" s="40"/>
      <c r="AC216" s="39" t="s">
        <v>2924</v>
      </c>
      <c r="AG216" s="39" t="s">
        <v>2926</v>
      </c>
    </row>
    <row r="217" spans="1:33" s="39" customFormat="1" ht="12.95" customHeight="1" x14ac:dyDescent="0.2">
      <c r="A217" s="7" t="s">
        <v>3124</v>
      </c>
      <c r="B217" s="12" t="s">
        <v>3110</v>
      </c>
      <c r="C217" s="7">
        <v>40491.603000000003</v>
      </c>
      <c r="D217" s="7"/>
      <c r="E217" s="39">
        <f>(C217-C$7)/C$8</f>
        <v>-3860.9867792780369</v>
      </c>
      <c r="F217" s="39">
        <f>ROUND(2*E217,0)/2</f>
        <v>-3861</v>
      </c>
      <c r="G217" s="39">
        <f>C217-(C$7+F217*C$8)</f>
        <v>7.2003000022959895E-3</v>
      </c>
      <c r="I217" s="39">
        <f>G217</f>
        <v>7.2003000022959895E-3</v>
      </c>
      <c r="Q217" s="62">
        <f>C217-15018.5</f>
        <v>25473.103000000003</v>
      </c>
      <c r="S217" s="40"/>
      <c r="AC217" s="39" t="s">
        <v>2924</v>
      </c>
      <c r="AG217" s="39" t="s">
        <v>2926</v>
      </c>
    </row>
    <row r="218" spans="1:33" s="39" customFormat="1" ht="12.95" customHeight="1" x14ac:dyDescent="0.2">
      <c r="A218" s="7" t="s">
        <v>3124</v>
      </c>
      <c r="B218" s="12" t="s">
        <v>3110</v>
      </c>
      <c r="C218" s="7">
        <v>40528.631999999998</v>
      </c>
      <c r="D218" s="7"/>
      <c r="E218" s="39">
        <f>(C218-C$7)/C$8</f>
        <v>-3792.996540905508</v>
      </c>
      <c r="F218" s="39">
        <f>ROUND(2*E218,0)/2</f>
        <v>-3793</v>
      </c>
      <c r="G218" s="39">
        <f>C218-(C$7+F218*C$8)</f>
        <v>1.8838999967556447E-3</v>
      </c>
      <c r="I218" s="39">
        <f>G218</f>
        <v>1.8838999967556447E-3</v>
      </c>
      <c r="Q218" s="62">
        <f>C218-15018.5</f>
        <v>25510.131999999998</v>
      </c>
      <c r="S218" s="40"/>
      <c r="AC218" s="39" t="s">
        <v>2924</v>
      </c>
      <c r="AG218" s="39" t="s">
        <v>2926</v>
      </c>
    </row>
    <row r="219" spans="1:33" s="39" customFormat="1" ht="12.95" customHeight="1" x14ac:dyDescent="0.2">
      <c r="A219" s="7" t="s">
        <v>3124</v>
      </c>
      <c r="B219" s="12" t="s">
        <v>3110</v>
      </c>
      <c r="C219" s="7">
        <v>40528.667999999998</v>
      </c>
      <c r="D219" s="7"/>
      <c r="E219" s="39">
        <f>(C219-C$7)/C$8</f>
        <v>-3792.9304400499241</v>
      </c>
      <c r="F219" s="39">
        <f>ROUND(2*E219,0)/2</f>
        <v>-3793</v>
      </c>
      <c r="G219" s="39">
        <f>C219-(C$7+F219*C$8)</f>
        <v>3.7883899996813852E-2</v>
      </c>
      <c r="I219" s="39">
        <f>G219</f>
        <v>3.7883899996813852E-2</v>
      </c>
      <c r="Q219" s="62">
        <f>C219-15018.5</f>
        <v>25510.167999999998</v>
      </c>
      <c r="S219" s="40"/>
      <c r="AC219" s="39" t="s">
        <v>2924</v>
      </c>
      <c r="AG219" s="39" t="s">
        <v>2926</v>
      </c>
    </row>
    <row r="220" spans="1:33" s="39" customFormat="1" ht="12.95" customHeight="1" x14ac:dyDescent="0.2">
      <c r="A220" s="60" t="s">
        <v>293</v>
      </c>
      <c r="B220" s="61" t="s">
        <v>3110</v>
      </c>
      <c r="C220" s="60">
        <v>40531.345999999998</v>
      </c>
      <c r="D220" s="60" t="s">
        <v>3150</v>
      </c>
      <c r="E220" s="39">
        <f>(C220-C$7)/C$8</f>
        <v>-3788.013270848443</v>
      </c>
      <c r="F220" s="39">
        <f>ROUND(2*E220,0)/2</f>
        <v>-3788</v>
      </c>
      <c r="G220" s="39">
        <f>C220-(C$7+F220*C$8)</f>
        <v>-7.2275999991688877E-3</v>
      </c>
      <c r="I220" s="39">
        <f>G220</f>
        <v>-7.2275999991688877E-3</v>
      </c>
      <c r="Q220" s="62">
        <f>C220-15018.5</f>
        <v>25512.845999999998</v>
      </c>
      <c r="S220" s="40"/>
    </row>
    <row r="221" spans="1:33" s="39" customFormat="1" ht="12.95" customHeight="1" x14ac:dyDescent="0.2">
      <c r="A221" s="60" t="s">
        <v>293</v>
      </c>
      <c r="B221" s="61" t="s">
        <v>3110</v>
      </c>
      <c r="C221" s="60">
        <v>40531.358</v>
      </c>
      <c r="D221" s="60" t="s">
        <v>3150</v>
      </c>
      <c r="E221" s="39">
        <f>(C221-C$7)/C$8</f>
        <v>-3787.9912372299104</v>
      </c>
      <c r="F221" s="39">
        <f>ROUND(2*E221,0)/2</f>
        <v>-3788</v>
      </c>
      <c r="G221" s="39">
        <f>C221-(C$7+F221*C$8)</f>
        <v>4.772400003275834E-3</v>
      </c>
      <c r="I221" s="39">
        <f>G221</f>
        <v>4.772400003275834E-3</v>
      </c>
      <c r="Q221" s="62">
        <f>C221-15018.5</f>
        <v>25512.858</v>
      </c>
      <c r="S221" s="40"/>
      <c r="AC221" s="39" t="s">
        <v>2928</v>
      </c>
      <c r="AE221" s="39" t="s">
        <v>2901</v>
      </c>
      <c r="AG221" s="39" t="s">
        <v>2885</v>
      </c>
    </row>
    <row r="222" spans="1:33" s="39" customFormat="1" ht="12.95" customHeight="1" x14ac:dyDescent="0.2">
      <c r="A222" s="60" t="s">
        <v>293</v>
      </c>
      <c r="B222" s="61" t="s">
        <v>3110</v>
      </c>
      <c r="C222" s="60">
        <v>40531.360999999997</v>
      </c>
      <c r="D222" s="60" t="s">
        <v>3150</v>
      </c>
      <c r="E222" s="39">
        <f>(C222-C$7)/C$8</f>
        <v>-3787.9857288252842</v>
      </c>
      <c r="F222" s="39">
        <f>ROUND(2*E222,0)/2</f>
        <v>-3788</v>
      </c>
      <c r="G222" s="39">
        <f>C222-(C$7+F222*C$8)</f>
        <v>7.7724000002490357E-3</v>
      </c>
      <c r="I222" s="39">
        <f>G222</f>
        <v>7.7724000002490357E-3</v>
      </c>
      <c r="Q222" s="62">
        <f>C222-15018.5</f>
        <v>25512.860999999997</v>
      </c>
      <c r="S222" s="40"/>
      <c r="AC222" s="39" t="s">
        <v>2917</v>
      </c>
      <c r="AE222" s="39" t="s">
        <v>2901</v>
      </c>
      <c r="AG222" s="39" t="s">
        <v>2885</v>
      </c>
    </row>
    <row r="223" spans="1:33" s="39" customFormat="1" ht="12.95" customHeight="1" x14ac:dyDescent="0.2">
      <c r="A223" s="60" t="s">
        <v>242</v>
      </c>
      <c r="B223" s="61" t="s">
        <v>3110</v>
      </c>
      <c r="C223" s="60">
        <v>40552.6</v>
      </c>
      <c r="D223" s="60" t="s">
        <v>3150</v>
      </c>
      <c r="E223" s="39">
        <f>(C223-C$7)/C$8</f>
        <v>-3748.9880601657355</v>
      </c>
      <c r="F223" s="39">
        <f>ROUND(2*E223,0)/2</f>
        <v>-3749</v>
      </c>
      <c r="G223" s="39">
        <f>C223-(C$7+F223*C$8)</f>
        <v>6.5027000018744729E-3</v>
      </c>
      <c r="H223" s="39">
        <f>G223</f>
        <v>6.5027000018744729E-3</v>
      </c>
      <c r="Q223" s="62">
        <f>C223-15018.5</f>
        <v>25534.1</v>
      </c>
      <c r="S223" s="40"/>
      <c r="AC223" s="39" t="s">
        <v>2930</v>
      </c>
      <c r="AE223" s="39" t="s">
        <v>2912</v>
      </c>
      <c r="AG223" s="39" t="s">
        <v>2885</v>
      </c>
    </row>
    <row r="224" spans="1:33" s="39" customFormat="1" ht="12.95" customHeight="1" x14ac:dyDescent="0.2">
      <c r="A224" s="6" t="s">
        <v>2884</v>
      </c>
      <c r="B224" s="12"/>
      <c r="C224" s="7">
        <v>40589.631999999998</v>
      </c>
      <c r="D224" s="7"/>
      <c r="E224" s="39">
        <f>(C224-C$7)/C$8</f>
        <v>-3680.9923133885663</v>
      </c>
      <c r="F224" s="39">
        <f>ROUND(2*E224,0)/2</f>
        <v>-3681</v>
      </c>
      <c r="G224" s="39">
        <f>C224-(C$7+F224*C$8)</f>
        <v>4.1863000005832873E-3</v>
      </c>
      <c r="I224" s="39">
        <f>G224</f>
        <v>4.1863000005832873E-3</v>
      </c>
      <c r="P224" s="39">
        <f>(G224-N224)^2</f>
        <v>1.7525107694883633E-5</v>
      </c>
      <c r="Q224" s="62">
        <f>C224-15018.5</f>
        <v>25571.131999999998</v>
      </c>
      <c r="S224" s="40"/>
      <c r="AC224" s="39" t="s">
        <v>2918</v>
      </c>
      <c r="AE224" s="39" t="s">
        <v>2893</v>
      </c>
      <c r="AG224" s="39" t="s">
        <v>2885</v>
      </c>
    </row>
    <row r="225" spans="1:33" s="39" customFormat="1" ht="12.95" customHeight="1" x14ac:dyDescent="0.2">
      <c r="A225" s="6" t="s">
        <v>2884</v>
      </c>
      <c r="B225" s="12"/>
      <c r="C225" s="7">
        <v>40604.345000000001</v>
      </c>
      <c r="D225" s="7"/>
      <c r="E225" s="39">
        <f>(C225-C$7)/C$8</f>
        <v>-3653.9772609384495</v>
      </c>
      <c r="F225" s="39">
        <f>ROUND(2*E225,0)/2</f>
        <v>-3654</v>
      </c>
      <c r="G225" s="39">
        <f>C225-(C$7+F225*C$8)</f>
        <v>1.2384200002998114E-2</v>
      </c>
      <c r="I225" s="39">
        <f>G225</f>
        <v>1.2384200002998114E-2</v>
      </c>
      <c r="P225" s="39">
        <f>(G225-N225)^2</f>
        <v>1.5336840971425848E-4</v>
      </c>
      <c r="Q225" s="62">
        <f>C225-15018.5</f>
        <v>25585.845000000001</v>
      </c>
      <c r="S225" s="40"/>
    </row>
    <row r="226" spans="1:33" s="39" customFormat="1" ht="12.95" customHeight="1" x14ac:dyDescent="0.2">
      <c r="A226" s="60" t="s">
        <v>343</v>
      </c>
      <c r="B226" s="61" t="s">
        <v>3110</v>
      </c>
      <c r="C226" s="60">
        <v>40678.406000000003</v>
      </c>
      <c r="D226" s="60" t="s">
        <v>3150</v>
      </c>
      <c r="E226" s="39">
        <f>(C226-C$7)/C$8</f>
        <v>-3517.9912757887382</v>
      </c>
      <c r="F226" s="39">
        <f>ROUND(2*E226,0)/2</f>
        <v>-3518</v>
      </c>
      <c r="G226" s="39">
        <f>C226-(C$7+F226*C$8)</f>
        <v>4.7514000034425408E-3</v>
      </c>
      <c r="I226" s="39">
        <f>G226</f>
        <v>4.7514000034425408E-3</v>
      </c>
      <c r="Q226" s="62">
        <f>C226-15018.5</f>
        <v>25659.906000000003</v>
      </c>
      <c r="S226" s="40"/>
      <c r="AC226" s="39" t="s">
        <v>2924</v>
      </c>
      <c r="AG226" s="39" t="s">
        <v>2926</v>
      </c>
    </row>
    <row r="227" spans="1:33" s="39" customFormat="1" ht="12.95" customHeight="1" x14ac:dyDescent="0.2">
      <c r="A227" s="60" t="s">
        <v>347</v>
      </c>
      <c r="B227" s="61" t="s">
        <v>3110</v>
      </c>
      <c r="C227" s="60">
        <v>40712.713000000003</v>
      </c>
      <c r="D227" s="60" t="s">
        <v>3150</v>
      </c>
      <c r="E227" s="39">
        <f>(C227-C$7)/C$8</f>
        <v>-3454.9989965522827</v>
      </c>
      <c r="F227" s="39">
        <f>ROUND(2*E227,0)/2</f>
        <v>-3455</v>
      </c>
      <c r="G227" s="39">
        <f>C227-(C$7+F227*C$8)</f>
        <v>5.4650000674882904E-4</v>
      </c>
      <c r="I227" s="39">
        <f>G227</f>
        <v>5.4650000674882904E-4</v>
      </c>
      <c r="Q227" s="62">
        <f>C227-15018.5</f>
        <v>25694.213000000003</v>
      </c>
      <c r="S227" s="40"/>
      <c r="AC227" s="39" t="s">
        <v>2922</v>
      </c>
      <c r="AE227" s="39" t="s">
        <v>2912</v>
      </c>
      <c r="AG227" s="39" t="s">
        <v>2885</v>
      </c>
    </row>
    <row r="228" spans="1:33" s="39" customFormat="1" ht="12.95" customHeight="1" x14ac:dyDescent="0.2">
      <c r="A228" s="6" t="s">
        <v>3059</v>
      </c>
      <c r="B228" s="12"/>
      <c r="C228" s="7">
        <v>40768.264900000002</v>
      </c>
      <c r="D228" s="7"/>
      <c r="E228" s="39">
        <f>(C228-C$7)/C$8</f>
        <v>-3352.9982154605086</v>
      </c>
      <c r="F228" s="39">
        <f>ROUND(2*E228,0)/2</f>
        <v>-3353</v>
      </c>
      <c r="G228" s="39">
        <f>C228-(C$7+F228*C$8)</f>
        <v>9.7190000087721273E-4</v>
      </c>
      <c r="J228" s="39">
        <f>G228</f>
        <v>9.7190000087721273E-4</v>
      </c>
      <c r="O228" s="39" t="s">
        <v>3060</v>
      </c>
      <c r="Q228" s="62">
        <f>C228-15018.5</f>
        <v>25749.764900000002</v>
      </c>
      <c r="S228" s="40"/>
      <c r="AC228" s="39" t="s">
        <v>2930</v>
      </c>
      <c r="AE228" s="39" t="s">
        <v>2912</v>
      </c>
      <c r="AG228" s="39" t="s">
        <v>2885</v>
      </c>
    </row>
    <row r="229" spans="1:33" s="39" customFormat="1" ht="12.95" customHeight="1" x14ac:dyDescent="0.2">
      <c r="A229" s="60" t="s">
        <v>347</v>
      </c>
      <c r="B229" s="61" t="s">
        <v>3110</v>
      </c>
      <c r="C229" s="60">
        <v>40773.712</v>
      </c>
      <c r="D229" s="60" t="s">
        <v>3150</v>
      </c>
      <c r="E229" s="39">
        <f>(C229-C$7)/C$8</f>
        <v>-3342.9966051702254</v>
      </c>
      <c r="F229" s="39">
        <f>ROUND(2*E229,0)/2</f>
        <v>-3343</v>
      </c>
      <c r="G229" s="39">
        <f>C229-(C$7+F229*C$8)</f>
        <v>1.8488999994588085E-3</v>
      </c>
      <c r="I229" s="39">
        <f>G229</f>
        <v>1.8488999994588085E-3</v>
      </c>
      <c r="Q229" s="62">
        <f>C229-15018.5</f>
        <v>25755.212</v>
      </c>
      <c r="S229" s="40"/>
      <c r="AC229" s="39" t="s">
        <v>2930</v>
      </c>
      <c r="AE229" s="39" t="s">
        <v>2893</v>
      </c>
      <c r="AG229" s="39" t="s">
        <v>2885</v>
      </c>
    </row>
    <row r="230" spans="1:33" s="39" customFormat="1" ht="12.95" customHeight="1" x14ac:dyDescent="0.2">
      <c r="A230" s="6" t="s">
        <v>2886</v>
      </c>
      <c r="B230" s="12"/>
      <c r="C230" s="7">
        <v>40801.485000000001</v>
      </c>
      <c r="D230" s="7"/>
      <c r="E230" s="39">
        <f>(C230-C$7)/C$8</f>
        <v>-3292.0016312222233</v>
      </c>
      <c r="F230" s="39">
        <f>ROUND(2*E230,0)/2</f>
        <v>-3292</v>
      </c>
      <c r="G230" s="39">
        <f>C230-(C$7+F230*C$8)</f>
        <v>-8.8839999807532877E-4</v>
      </c>
      <c r="I230" s="39">
        <f>G230</f>
        <v>-8.8839999807532877E-4</v>
      </c>
      <c r="P230" s="39">
        <f>(G230-N230)^2</f>
        <v>7.8925455658024416E-7</v>
      </c>
      <c r="Q230" s="62">
        <f>C230-15018.5</f>
        <v>25782.985000000001</v>
      </c>
      <c r="S230" s="40"/>
      <c r="AC230" s="39" t="s">
        <v>2930</v>
      </c>
      <c r="AE230" s="39" t="s">
        <v>2912</v>
      </c>
      <c r="AG230" s="39" t="s">
        <v>2885</v>
      </c>
    </row>
    <row r="231" spans="1:33" s="39" customFormat="1" ht="12.95" customHeight="1" x14ac:dyDescent="0.2">
      <c r="A231" s="60" t="s">
        <v>347</v>
      </c>
      <c r="B231" s="61" t="s">
        <v>3110</v>
      </c>
      <c r="C231" s="60">
        <v>40809.661</v>
      </c>
      <c r="D231" s="60" t="s">
        <v>3150</v>
      </c>
      <c r="E231" s="39">
        <f>(C231-C$7)/C$8</f>
        <v>-3276.9893924651997</v>
      </c>
      <c r="F231" s="39">
        <f>ROUND(2*E231,0)/2</f>
        <v>-3277</v>
      </c>
      <c r="G231" s="39">
        <f>C231-(C$7+F231*C$8)</f>
        <v>5.7770999992499128E-3</v>
      </c>
      <c r="I231" s="39">
        <f>G231</f>
        <v>5.7770999992499128E-3</v>
      </c>
      <c r="Q231" s="62">
        <f>C231-15018.5</f>
        <v>25791.161</v>
      </c>
      <c r="S231" s="40"/>
      <c r="AC231" s="39" t="s">
        <v>2917</v>
      </c>
      <c r="AE231" s="39" t="s">
        <v>2901</v>
      </c>
      <c r="AG231" s="39" t="s">
        <v>2885</v>
      </c>
    </row>
    <row r="232" spans="1:33" s="39" customFormat="1" ht="12.95" customHeight="1" x14ac:dyDescent="0.2">
      <c r="A232" s="60" t="s">
        <v>358</v>
      </c>
      <c r="B232" s="61" t="s">
        <v>3110</v>
      </c>
      <c r="C232" s="60">
        <v>40824.364999999998</v>
      </c>
      <c r="D232" s="60" t="s">
        <v>3150</v>
      </c>
      <c r="E232" s="39">
        <f>(C232-C$7)/C$8</f>
        <v>-3249.9908652289887</v>
      </c>
      <c r="F232" s="39">
        <f>ROUND(2*E232,0)/2</f>
        <v>-3250</v>
      </c>
      <c r="G232" s="39">
        <f>C232-(C$7+F232*C$8)</f>
        <v>4.974999996193219E-3</v>
      </c>
      <c r="I232" s="39">
        <f>G232</f>
        <v>4.974999996193219E-3</v>
      </c>
      <c r="Q232" s="62">
        <f>C232-15018.5</f>
        <v>25805.864999999998</v>
      </c>
      <c r="S232" s="40"/>
      <c r="AC232" s="39" t="s">
        <v>2951</v>
      </c>
      <c r="AG232" s="39" t="s">
        <v>2926</v>
      </c>
    </row>
    <row r="233" spans="1:33" s="39" customFormat="1" ht="12.95" customHeight="1" x14ac:dyDescent="0.2">
      <c r="A233" s="60" t="s">
        <v>343</v>
      </c>
      <c r="B233" s="61" t="s">
        <v>3110</v>
      </c>
      <c r="C233" s="60">
        <v>40825.453999999998</v>
      </c>
      <c r="D233" s="60" t="s">
        <v>3150</v>
      </c>
      <c r="E233" s="39">
        <f>(C233-C$7)/C$8</f>
        <v>-3247.9913143475796</v>
      </c>
      <c r="F233" s="39">
        <f>ROUND(2*E233,0)/2</f>
        <v>-3248</v>
      </c>
      <c r="G233" s="39">
        <f>C233-(C$7+F233*C$8)</f>
        <v>4.7303999963332899E-3</v>
      </c>
      <c r="I233" s="39">
        <f>G233</f>
        <v>4.7303999963332899E-3</v>
      </c>
      <c r="Q233" s="62">
        <f>C233-15018.5</f>
        <v>25806.953999999998</v>
      </c>
      <c r="S233" s="40"/>
      <c r="AC233" s="39" t="s">
        <v>2928</v>
      </c>
      <c r="AE233" s="39" t="s">
        <v>2912</v>
      </c>
      <c r="AG233" s="39" t="s">
        <v>2885</v>
      </c>
    </row>
    <row r="234" spans="1:33" s="39" customFormat="1" ht="12.95" customHeight="1" x14ac:dyDescent="0.2">
      <c r="A234" s="60" t="s">
        <v>343</v>
      </c>
      <c r="B234" s="61" t="s">
        <v>3110</v>
      </c>
      <c r="C234" s="60">
        <v>40825.455000000002</v>
      </c>
      <c r="D234" s="60" t="s">
        <v>3150</v>
      </c>
      <c r="E234" s="39">
        <f>(C234-C$7)/C$8</f>
        <v>-3247.9894782126953</v>
      </c>
      <c r="F234" s="39">
        <f>ROUND(2*E234,0)/2</f>
        <v>-3248</v>
      </c>
      <c r="G234" s="39">
        <f>C234-(C$7+F234*C$8)</f>
        <v>5.7304000001749955E-3</v>
      </c>
      <c r="I234" s="39">
        <f>G234</f>
        <v>5.7304000001749955E-3</v>
      </c>
      <c r="Q234" s="62">
        <f>C234-15018.5</f>
        <v>25806.955000000002</v>
      </c>
      <c r="S234" s="40"/>
      <c r="AC234" s="39" t="s">
        <v>2953</v>
      </c>
      <c r="AE234" s="39" t="s">
        <v>2901</v>
      </c>
      <c r="AG234" s="39" t="s">
        <v>2885</v>
      </c>
    </row>
    <row r="235" spans="1:33" s="39" customFormat="1" ht="12.95" customHeight="1" x14ac:dyDescent="0.2">
      <c r="A235" s="60" t="s">
        <v>343</v>
      </c>
      <c r="B235" s="61" t="s">
        <v>3110</v>
      </c>
      <c r="C235" s="60">
        <v>40825.455000000002</v>
      </c>
      <c r="D235" s="60" t="s">
        <v>3150</v>
      </c>
      <c r="E235" s="39">
        <f>(C235-C$7)/C$8</f>
        <v>-3247.9894782126953</v>
      </c>
      <c r="F235" s="39">
        <f>ROUND(2*E235,0)/2</f>
        <v>-3248</v>
      </c>
      <c r="G235" s="39">
        <f>C235-(C$7+F235*C$8)</f>
        <v>5.7304000001749955E-3</v>
      </c>
      <c r="I235" s="39">
        <f>G235</f>
        <v>5.7304000001749955E-3</v>
      </c>
      <c r="Q235" s="62">
        <f>C235-15018.5</f>
        <v>25806.955000000002</v>
      </c>
      <c r="S235" s="40"/>
      <c r="AC235" s="39" t="s">
        <v>2951</v>
      </c>
      <c r="AG235" s="39" t="s">
        <v>2926</v>
      </c>
    </row>
    <row r="236" spans="1:33" s="39" customFormat="1" ht="12.95" customHeight="1" x14ac:dyDescent="0.2">
      <c r="A236" s="60" t="s">
        <v>343</v>
      </c>
      <c r="B236" s="61" t="s">
        <v>3110</v>
      </c>
      <c r="C236" s="60">
        <v>40825.455999999998</v>
      </c>
      <c r="D236" s="60" t="s">
        <v>3150</v>
      </c>
      <c r="E236" s="39">
        <f>(C236-C$7)/C$8</f>
        <v>-3247.9876420778241</v>
      </c>
      <c r="F236" s="39">
        <f>ROUND(2*E236,0)/2</f>
        <v>-3248</v>
      </c>
      <c r="G236" s="39">
        <f>C236-(C$7+F236*C$8)</f>
        <v>6.7303999967407435E-3</v>
      </c>
      <c r="I236" s="39">
        <f>G236</f>
        <v>6.7303999967407435E-3</v>
      </c>
      <c r="Q236" s="62">
        <f>C236-15018.5</f>
        <v>25806.955999999998</v>
      </c>
      <c r="S236" s="40"/>
      <c r="AC236" s="39" t="s">
        <v>2924</v>
      </c>
      <c r="AG236" s="39" t="s">
        <v>2926</v>
      </c>
    </row>
    <row r="237" spans="1:33" s="39" customFormat="1" ht="12.95" customHeight="1" x14ac:dyDescent="0.2">
      <c r="A237" s="60" t="s">
        <v>343</v>
      </c>
      <c r="B237" s="61" t="s">
        <v>3110</v>
      </c>
      <c r="C237" s="60">
        <v>40825.457000000002</v>
      </c>
      <c r="D237" s="60" t="s">
        <v>3150</v>
      </c>
      <c r="E237" s="39">
        <f>(C237-C$7)/C$8</f>
        <v>-3247.9858059429398</v>
      </c>
      <c r="F237" s="39">
        <f>ROUND(2*E237,0)/2</f>
        <v>-3248</v>
      </c>
      <c r="G237" s="39">
        <f>C237-(C$7+F237*C$8)</f>
        <v>7.7304000005824491E-3</v>
      </c>
      <c r="I237" s="39">
        <f>G237</f>
        <v>7.7304000005824491E-3</v>
      </c>
      <c r="Q237" s="62">
        <f>C237-15018.5</f>
        <v>25806.957000000002</v>
      </c>
      <c r="S237" s="40"/>
    </row>
    <row r="238" spans="1:33" s="39" customFormat="1" ht="12.95" customHeight="1" x14ac:dyDescent="0.2">
      <c r="A238" s="60" t="s">
        <v>343</v>
      </c>
      <c r="B238" s="61" t="s">
        <v>3110</v>
      </c>
      <c r="C238" s="60">
        <v>40825.457000000002</v>
      </c>
      <c r="D238" s="60" t="s">
        <v>3150</v>
      </c>
      <c r="E238" s="39">
        <f>(C238-C$7)/C$8</f>
        <v>-3247.9858059429398</v>
      </c>
      <c r="F238" s="39">
        <f>ROUND(2*E238,0)/2</f>
        <v>-3248</v>
      </c>
      <c r="G238" s="39">
        <f>C238-(C$7+F238*C$8)</f>
        <v>7.7304000005824491E-3</v>
      </c>
      <c r="I238" s="39">
        <f>G238</f>
        <v>7.7304000005824491E-3</v>
      </c>
      <c r="Q238" s="62">
        <f>C238-15018.5</f>
        <v>25806.957000000002</v>
      </c>
      <c r="S238" s="40"/>
      <c r="AC238" s="39" t="s">
        <v>2924</v>
      </c>
      <c r="AG238" s="39" t="s">
        <v>2926</v>
      </c>
    </row>
    <row r="239" spans="1:33" s="39" customFormat="1" ht="12.95" customHeight="1" x14ac:dyDescent="0.2">
      <c r="A239" s="60" t="s">
        <v>343</v>
      </c>
      <c r="B239" s="61" t="s">
        <v>3110</v>
      </c>
      <c r="C239" s="60">
        <v>40825.457000000002</v>
      </c>
      <c r="D239" s="60" t="s">
        <v>3150</v>
      </c>
      <c r="E239" s="39">
        <f>(C239-C$7)/C$8</f>
        <v>-3247.9858059429398</v>
      </c>
      <c r="F239" s="39">
        <f>ROUND(2*E239,0)/2</f>
        <v>-3248</v>
      </c>
      <c r="G239" s="39">
        <f>C239-(C$7+F239*C$8)</f>
        <v>7.7304000005824491E-3</v>
      </c>
      <c r="I239" s="39">
        <f>G239</f>
        <v>7.7304000005824491E-3</v>
      </c>
      <c r="Q239" s="62">
        <f>C239-15018.5</f>
        <v>25806.957000000002</v>
      </c>
      <c r="S239" s="40"/>
      <c r="AC239" s="39" t="s">
        <v>2924</v>
      </c>
      <c r="AG239" s="39" t="s">
        <v>2926</v>
      </c>
    </row>
    <row r="240" spans="1:33" s="39" customFormat="1" ht="12.95" customHeight="1" x14ac:dyDescent="0.2">
      <c r="A240" s="60" t="s">
        <v>343</v>
      </c>
      <c r="B240" s="61" t="s">
        <v>3110</v>
      </c>
      <c r="C240" s="60">
        <v>40825.457000000002</v>
      </c>
      <c r="D240" s="60" t="s">
        <v>3150</v>
      </c>
      <c r="E240" s="39">
        <f>(C240-C$7)/C$8</f>
        <v>-3247.9858059429398</v>
      </c>
      <c r="F240" s="39">
        <f>ROUND(2*E240,0)/2</f>
        <v>-3248</v>
      </c>
      <c r="G240" s="39">
        <f>C240-(C$7+F240*C$8)</f>
        <v>7.7304000005824491E-3</v>
      </c>
      <c r="I240" s="39">
        <f>G240</f>
        <v>7.7304000005824491E-3</v>
      </c>
      <c r="Q240" s="62">
        <f>C240-15018.5</f>
        <v>25806.957000000002</v>
      </c>
      <c r="S240" s="40"/>
      <c r="AC240" s="39" t="s">
        <v>2953</v>
      </c>
      <c r="AE240" s="39" t="s">
        <v>2912</v>
      </c>
      <c r="AG240" s="39" t="s">
        <v>2885</v>
      </c>
    </row>
    <row r="241" spans="1:33" s="39" customFormat="1" ht="12.95" customHeight="1" x14ac:dyDescent="0.2">
      <c r="A241" s="60" t="s">
        <v>343</v>
      </c>
      <c r="B241" s="61" t="s">
        <v>3110</v>
      </c>
      <c r="C241" s="60">
        <v>40825.46</v>
      </c>
      <c r="D241" s="60" t="s">
        <v>3150</v>
      </c>
      <c r="E241" s="39">
        <f>(C241-C$7)/C$8</f>
        <v>-3247.9802975383132</v>
      </c>
      <c r="F241" s="39">
        <f>ROUND(2*E241,0)/2</f>
        <v>-3248</v>
      </c>
      <c r="G241" s="39">
        <f>C241-(C$7+F241*C$8)</f>
        <v>1.0730399997555651E-2</v>
      </c>
      <c r="I241" s="39">
        <f>G241</f>
        <v>1.0730399997555651E-2</v>
      </c>
      <c r="Q241" s="62">
        <f>C241-15018.5</f>
        <v>25806.959999999999</v>
      </c>
      <c r="S241" s="40"/>
      <c r="AC241" s="39" t="s">
        <v>2930</v>
      </c>
      <c r="AE241" s="39" t="s">
        <v>2912</v>
      </c>
      <c r="AG241" s="39" t="s">
        <v>2885</v>
      </c>
    </row>
    <row r="242" spans="1:33" s="39" customFormat="1" ht="12.95" customHeight="1" x14ac:dyDescent="0.2">
      <c r="A242" s="60" t="s">
        <v>343</v>
      </c>
      <c r="B242" s="61" t="s">
        <v>3110</v>
      </c>
      <c r="C242" s="60">
        <v>40825.462</v>
      </c>
      <c r="D242" s="60" t="s">
        <v>3150</v>
      </c>
      <c r="E242" s="39">
        <f>(C242-C$7)/C$8</f>
        <v>-3247.9766252685581</v>
      </c>
      <c r="F242" s="39">
        <f>ROUND(2*E242,0)/2</f>
        <v>-3248</v>
      </c>
      <c r="G242" s="39">
        <f>C242-(C$7+F242*C$8)</f>
        <v>1.2730399997963104E-2</v>
      </c>
      <c r="I242" s="39">
        <f>G242</f>
        <v>1.2730399997963104E-2</v>
      </c>
      <c r="Q242" s="62">
        <f>C242-15018.5</f>
        <v>25806.962</v>
      </c>
      <c r="S242" s="40"/>
      <c r="AC242" s="39" t="s">
        <v>2924</v>
      </c>
      <c r="AG242" s="39" t="s">
        <v>2926</v>
      </c>
    </row>
    <row r="243" spans="1:33" s="39" customFormat="1" ht="12.95" customHeight="1" x14ac:dyDescent="0.2">
      <c r="A243" s="7" t="s">
        <v>3126</v>
      </c>
      <c r="B243" s="12"/>
      <c r="C243" s="7">
        <v>40829.262999999999</v>
      </c>
      <c r="D243" s="7"/>
      <c r="E243" s="39">
        <f>(C243-C$7)/C$8</f>
        <v>-3240.9974765998395</v>
      </c>
      <c r="F243" s="39">
        <f>ROUND(2*E243,0)/2</f>
        <v>-3241</v>
      </c>
      <c r="G243" s="39">
        <f>C243-(C$7+F243*C$8)</f>
        <v>1.3743000017711893E-3</v>
      </c>
      <c r="I243" s="39">
        <f>G243</f>
        <v>1.3743000017711893E-3</v>
      </c>
      <c r="Q243" s="62">
        <f>C243-15018.5</f>
        <v>25810.762999999999</v>
      </c>
      <c r="S243" s="40"/>
      <c r="AC243" s="39" t="s">
        <v>2924</v>
      </c>
      <c r="AG243" s="39" t="s">
        <v>2926</v>
      </c>
    </row>
    <row r="244" spans="1:33" s="39" customFormat="1" ht="12.95" customHeight="1" x14ac:dyDescent="0.2">
      <c r="A244" s="6" t="s">
        <v>2887</v>
      </c>
      <c r="B244" s="12"/>
      <c r="C244" s="7">
        <v>40830.358</v>
      </c>
      <c r="D244" s="7"/>
      <c r="E244" s="39">
        <f>(C244-C$7)/C$8</f>
        <v>-3238.9869089091644</v>
      </c>
      <c r="F244" s="39">
        <f>ROUND(2*E244,0)/2</f>
        <v>-3239</v>
      </c>
      <c r="G244" s="39">
        <f>C244-(C$7+F244*C$8)</f>
        <v>7.1297000031336211E-3</v>
      </c>
      <c r="I244" s="39">
        <f>G244</f>
        <v>7.1297000031336211E-3</v>
      </c>
      <c r="P244" s="39">
        <f>(G244-N244)^2</f>
        <v>5.0832622134683557E-5</v>
      </c>
      <c r="Q244" s="62">
        <f>C244-15018.5</f>
        <v>25811.858</v>
      </c>
      <c r="S244" s="40"/>
      <c r="AC244" s="39" t="s">
        <v>2924</v>
      </c>
      <c r="AG244" s="39" t="s">
        <v>2926</v>
      </c>
    </row>
    <row r="245" spans="1:33" s="39" customFormat="1" ht="12.95" customHeight="1" x14ac:dyDescent="0.2">
      <c r="A245" s="6" t="s">
        <v>2887</v>
      </c>
      <c r="B245" s="12"/>
      <c r="C245" s="7">
        <v>40837.43</v>
      </c>
      <c r="D245" s="7"/>
      <c r="E245" s="39">
        <f>(C245-C$7)/C$8</f>
        <v>-3226.0017630567081</v>
      </c>
      <c r="F245" s="39">
        <f>ROUND(2*E245,0)/2</f>
        <v>-3226</v>
      </c>
      <c r="G245" s="39">
        <f>C245-(C$7+F245*C$8)</f>
        <v>-9.6019999909913167E-4</v>
      </c>
      <c r="I245" s="39">
        <f>G245</f>
        <v>-9.6019999909913167E-4</v>
      </c>
      <c r="P245" s="39">
        <f>(G245-N245)^2</f>
        <v>9.2198403826997241E-7</v>
      </c>
      <c r="Q245" s="62">
        <f>C245-15018.5</f>
        <v>25818.93</v>
      </c>
      <c r="S245" s="40"/>
      <c r="AC245" s="39" t="s">
        <v>2924</v>
      </c>
      <c r="AG245" s="39" t="s">
        <v>2926</v>
      </c>
    </row>
    <row r="246" spans="1:33" s="39" customFormat="1" ht="12.95" customHeight="1" x14ac:dyDescent="0.2">
      <c r="A246" s="7" t="s">
        <v>3126</v>
      </c>
      <c r="B246" s="12"/>
      <c r="C246" s="7">
        <v>40840.428</v>
      </c>
      <c r="D246" s="7"/>
      <c r="E246" s="39">
        <f>(C246-C$7)/C$8</f>
        <v>-3220.4970306944829</v>
      </c>
      <c r="F246" s="39">
        <f>ROUND(2*E246,0)/2</f>
        <v>-3220.5</v>
      </c>
      <c r="G246" s="39">
        <f>C246-(C$7+F246*C$8)</f>
        <v>1.6171500028576702E-3</v>
      </c>
      <c r="I246" s="39">
        <f>G246</f>
        <v>1.6171500028576702E-3</v>
      </c>
      <c r="Q246" s="62">
        <f>C246-15018.5</f>
        <v>25821.928</v>
      </c>
      <c r="S246" s="40"/>
      <c r="AC246" s="39" t="s">
        <v>2924</v>
      </c>
      <c r="AG246" s="39" t="s">
        <v>2926</v>
      </c>
    </row>
    <row r="247" spans="1:33" s="39" customFormat="1" ht="12.95" customHeight="1" x14ac:dyDescent="0.2">
      <c r="A247" s="60" t="s">
        <v>347</v>
      </c>
      <c r="B247" s="61" t="s">
        <v>3110</v>
      </c>
      <c r="C247" s="60">
        <v>40854.315999999999</v>
      </c>
      <c r="D247" s="60" t="s">
        <v>3150</v>
      </c>
      <c r="E247" s="39">
        <f>(C247-C$7)/C$8</f>
        <v>-3194.9967895181685</v>
      </c>
      <c r="F247" s="39">
        <f>ROUND(2*E247,0)/2</f>
        <v>-3195</v>
      </c>
      <c r="G247" s="39">
        <f>C247-(C$7+F247*C$8)</f>
        <v>1.7484999989392236E-3</v>
      </c>
      <c r="I247" s="39">
        <f>G247</f>
        <v>1.7484999989392236E-3</v>
      </c>
      <c r="Q247" s="62">
        <f>C247-15018.5</f>
        <v>25835.815999999999</v>
      </c>
      <c r="S247" s="40"/>
      <c r="AC247" s="39" t="s">
        <v>2924</v>
      </c>
      <c r="AG247" s="39" t="s">
        <v>2926</v>
      </c>
    </row>
    <row r="248" spans="1:33" s="39" customFormat="1" ht="12.95" customHeight="1" x14ac:dyDescent="0.2">
      <c r="A248" s="60" t="s">
        <v>343</v>
      </c>
      <c r="B248" s="61" t="s">
        <v>3110</v>
      </c>
      <c r="C248" s="60">
        <v>40856.489000000001</v>
      </c>
      <c r="D248" s="60" t="s">
        <v>3150</v>
      </c>
      <c r="E248" s="39">
        <f>(C248-C$7)/C$8</f>
        <v>-3191.0068684297325</v>
      </c>
      <c r="F248" s="39">
        <f>ROUND(2*E248,0)/2</f>
        <v>-3191</v>
      </c>
      <c r="G248" s="39">
        <f>C248-(C$7+F248*C$8)</f>
        <v>-3.7406999981612898E-3</v>
      </c>
      <c r="I248" s="39">
        <f>G248</f>
        <v>-3.7406999981612898E-3</v>
      </c>
      <c r="Q248" s="62">
        <f>C248-15018.5</f>
        <v>25837.989000000001</v>
      </c>
      <c r="S248" s="40"/>
      <c r="AC248" s="39" t="s">
        <v>2924</v>
      </c>
      <c r="AG248" s="39" t="s">
        <v>2926</v>
      </c>
    </row>
    <row r="249" spans="1:33" s="39" customFormat="1" ht="12.95" customHeight="1" x14ac:dyDescent="0.2">
      <c r="A249" s="60" t="s">
        <v>343</v>
      </c>
      <c r="B249" s="61" t="s">
        <v>3110</v>
      </c>
      <c r="C249" s="60">
        <v>40856.49</v>
      </c>
      <c r="D249" s="60" t="s">
        <v>3150</v>
      </c>
      <c r="E249" s="39">
        <f>(C249-C$7)/C$8</f>
        <v>-3191.0050322948614</v>
      </c>
      <c r="F249" s="39">
        <f>ROUND(2*E249,0)/2</f>
        <v>-3191</v>
      </c>
      <c r="G249" s="39">
        <f>C249-(C$7+F249*C$8)</f>
        <v>-2.7407000015955418E-3</v>
      </c>
      <c r="I249" s="39">
        <f>G249</f>
        <v>-2.7407000015955418E-3</v>
      </c>
      <c r="Q249" s="62">
        <f>C249-15018.5</f>
        <v>25837.989999999998</v>
      </c>
      <c r="S249" s="40"/>
      <c r="AC249" s="39" t="s">
        <v>2924</v>
      </c>
      <c r="AG249" s="39" t="s">
        <v>2926</v>
      </c>
    </row>
    <row r="250" spans="1:33" s="39" customFormat="1" ht="12.95" customHeight="1" x14ac:dyDescent="0.2">
      <c r="A250" s="60" t="s">
        <v>347</v>
      </c>
      <c r="B250" s="61" t="s">
        <v>3110</v>
      </c>
      <c r="C250" s="60">
        <v>40856.497000000003</v>
      </c>
      <c r="D250" s="60" t="s">
        <v>3150</v>
      </c>
      <c r="E250" s="39">
        <f>(C250-C$7)/C$8</f>
        <v>-3190.992179350711</v>
      </c>
      <c r="F250" s="39">
        <f>ROUND(2*E250,0)/2</f>
        <v>-3191</v>
      </c>
      <c r="G250" s="39">
        <f>C250-(C$7+F250*C$8)</f>
        <v>4.2593000034685247E-3</v>
      </c>
      <c r="I250" s="39">
        <f>G250</f>
        <v>4.2593000034685247E-3</v>
      </c>
      <c r="Q250" s="62">
        <f>C250-15018.5</f>
        <v>25837.997000000003</v>
      </c>
      <c r="S250" s="40"/>
    </row>
    <row r="251" spans="1:33" s="39" customFormat="1" ht="12.95" customHeight="1" x14ac:dyDescent="0.2">
      <c r="A251" s="60" t="s">
        <v>343</v>
      </c>
      <c r="B251" s="61" t="s">
        <v>3110</v>
      </c>
      <c r="C251" s="60">
        <v>40872.288</v>
      </c>
      <c r="D251" s="60" t="s">
        <v>3150</v>
      </c>
      <c r="E251" s="39">
        <f>(C251-C$7)/C$8</f>
        <v>-3161.9977735028465</v>
      </c>
      <c r="F251" s="39">
        <f>ROUND(2*E251,0)/2</f>
        <v>-3162</v>
      </c>
      <c r="G251" s="39">
        <f>C251-(C$7+F251*C$8)</f>
        <v>1.2126000001444481E-3</v>
      </c>
      <c r="I251" s="39">
        <f>G251</f>
        <v>1.2126000001444481E-3</v>
      </c>
      <c r="Q251" s="62">
        <f>C251-15018.5</f>
        <v>25853.788</v>
      </c>
      <c r="S251" s="40"/>
    </row>
    <row r="252" spans="1:33" s="39" customFormat="1" ht="12.95" customHeight="1" x14ac:dyDescent="0.2">
      <c r="A252" s="6" t="s">
        <v>2888</v>
      </c>
      <c r="B252" s="12"/>
      <c r="C252" s="7">
        <v>40890.264000000003</v>
      </c>
      <c r="D252" s="7"/>
      <c r="E252" s="39">
        <f>(C252-C$7)/C$8</f>
        <v>-3128.9914129480135</v>
      </c>
      <c r="F252" s="39">
        <f>ROUND(2*E252,0)/2</f>
        <v>-3129</v>
      </c>
      <c r="G252" s="39">
        <f>C252-(C$7+F252*C$8)</f>
        <v>4.6767000021645799E-3</v>
      </c>
      <c r="I252" s="39">
        <f>G252</f>
        <v>4.6767000021645799E-3</v>
      </c>
      <c r="P252" s="39">
        <f>(G252-N252)^2</f>
        <v>2.1871522910246182E-5</v>
      </c>
      <c r="Q252" s="62">
        <f>C252-15018.5</f>
        <v>25871.764000000003</v>
      </c>
      <c r="S252" s="40"/>
    </row>
    <row r="253" spans="1:33" s="39" customFormat="1" ht="12.95" customHeight="1" x14ac:dyDescent="0.2">
      <c r="A253" s="60" t="s">
        <v>347</v>
      </c>
      <c r="B253" s="61" t="s">
        <v>3110</v>
      </c>
      <c r="C253" s="60">
        <v>40930.555999999997</v>
      </c>
      <c r="D253" s="60" t="s">
        <v>3150</v>
      </c>
      <c r="E253" s="39">
        <f>(C253-C$7)/C$8</f>
        <v>-3055.0098664707684</v>
      </c>
      <c r="F253" s="39">
        <f>ROUND(2*E253,0)/2</f>
        <v>-3055</v>
      </c>
      <c r="G253" s="39">
        <f>C253-(C$7+F253*C$8)</f>
        <v>-5.3735000037704594E-3</v>
      </c>
      <c r="I253" s="39">
        <f>G253</f>
        <v>-5.3735000037704594E-3</v>
      </c>
      <c r="Q253" s="62">
        <f>C253-15018.5</f>
        <v>25912.055999999997</v>
      </c>
      <c r="S253" s="40"/>
    </row>
    <row r="254" spans="1:33" s="39" customFormat="1" ht="12.95" customHeight="1" x14ac:dyDescent="0.2">
      <c r="A254" s="6" t="s">
        <v>2889</v>
      </c>
      <c r="B254" s="12"/>
      <c r="C254" s="7">
        <v>41070.531000000003</v>
      </c>
      <c r="D254" s="7"/>
      <c r="E254" s="39">
        <f>(C254-C$7)/C$8</f>
        <v>-2797.9968870169237</v>
      </c>
      <c r="F254" s="39">
        <f>ROUND(2*E254,0)/2</f>
        <v>-2798</v>
      </c>
      <c r="G254" s="39">
        <f>C254-(C$7+F254*C$8)</f>
        <v>1.695400002063252E-3</v>
      </c>
      <c r="I254" s="39">
        <f>G254</f>
        <v>1.695400002063252E-3</v>
      </c>
      <c r="P254" s="39">
        <f>(G254-N254)^2</f>
        <v>2.8743811669960748E-6</v>
      </c>
      <c r="Q254" s="62">
        <f>C254-15018.5</f>
        <v>26052.031000000003</v>
      </c>
      <c r="S254" s="40"/>
    </row>
    <row r="255" spans="1:33" s="39" customFormat="1" ht="12.95" customHeight="1" x14ac:dyDescent="0.2">
      <c r="A255" s="6" t="s">
        <v>2889</v>
      </c>
      <c r="B255" s="12"/>
      <c r="C255" s="7">
        <v>41082.508000000002</v>
      </c>
      <c r="D255" s="7"/>
      <c r="E255" s="39">
        <f>(C255-C$7)/C$8</f>
        <v>-2776.005499591181</v>
      </c>
      <c r="F255" s="39">
        <f>ROUND(2*E255,0)/2</f>
        <v>-2776</v>
      </c>
      <c r="G255" s="39">
        <f>C255-(C$7+F255*C$8)</f>
        <v>-2.9951999968034215E-3</v>
      </c>
      <c r="I255" s="39">
        <f>G255</f>
        <v>-2.9951999968034215E-3</v>
      </c>
      <c r="P255" s="39">
        <f>(G255-N255)^2</f>
        <v>8.9712230208512163E-6</v>
      </c>
      <c r="Q255" s="62">
        <f>C255-15018.5</f>
        <v>26064.008000000002</v>
      </c>
      <c r="S255" s="40"/>
      <c r="AC255" s="39" t="s">
        <v>2924</v>
      </c>
      <c r="AG255" s="39" t="s">
        <v>2926</v>
      </c>
    </row>
    <row r="256" spans="1:33" s="39" customFormat="1" ht="12.95" customHeight="1" x14ac:dyDescent="0.2">
      <c r="A256" s="6" t="s">
        <v>3059</v>
      </c>
      <c r="B256" s="12"/>
      <c r="C256" s="7">
        <v>41133.708899999998</v>
      </c>
      <c r="D256" s="7"/>
      <c r="E256" s="69">
        <f>(C256-C$7)/C$8</f>
        <v>-2681.9937413506605</v>
      </c>
      <c r="F256" s="39">
        <f>ROUND(2*E256,0)/2</f>
        <v>-2682</v>
      </c>
      <c r="G256" s="39">
        <f>C256-(C$7+F256*C$8)</f>
        <v>3.4086000014212914E-3</v>
      </c>
      <c r="J256" s="39">
        <f>G256</f>
        <v>3.4086000014212914E-3</v>
      </c>
      <c r="O256" s="39" t="s">
        <v>3060</v>
      </c>
      <c r="Q256" s="62">
        <f>C256-15018.5</f>
        <v>26115.208899999998</v>
      </c>
      <c r="S256" s="40"/>
      <c r="AC256" s="39" t="s">
        <v>2924</v>
      </c>
      <c r="AG256" s="39" t="s">
        <v>2926</v>
      </c>
    </row>
    <row r="257" spans="1:33" s="39" customFormat="1" ht="12.95" customHeight="1" x14ac:dyDescent="0.2">
      <c r="A257" s="6" t="s">
        <v>2890</v>
      </c>
      <c r="B257" s="12"/>
      <c r="C257" s="7">
        <v>41142.417000000001</v>
      </c>
      <c r="D257" s="7"/>
      <c r="E257" s="39">
        <f>(C257-C$7)/C$8</f>
        <v>-2666.0044952254038</v>
      </c>
      <c r="F257" s="39">
        <f>ROUND(2*E257,0)/2</f>
        <v>-2666</v>
      </c>
      <c r="G257" s="39">
        <f>C257-(C$7+F257*C$8)</f>
        <v>-2.448200000799261E-3</v>
      </c>
      <c r="I257" s="39">
        <f>G257</f>
        <v>-2.448200000799261E-3</v>
      </c>
      <c r="P257" s="39">
        <f>(G257-N257)^2</f>
        <v>5.9936832439135015E-6</v>
      </c>
      <c r="Q257" s="62">
        <f>C257-15018.5</f>
        <v>26123.917000000001</v>
      </c>
      <c r="S257" s="40"/>
      <c r="AC257" s="39" t="s">
        <v>2924</v>
      </c>
      <c r="AG257" s="39" t="s">
        <v>2926</v>
      </c>
    </row>
    <row r="258" spans="1:33" s="39" customFormat="1" ht="12.95" customHeight="1" x14ac:dyDescent="0.2">
      <c r="A258" s="60" t="s">
        <v>418</v>
      </c>
      <c r="B258" s="61" t="s">
        <v>3110</v>
      </c>
      <c r="C258" s="60">
        <v>41155.481</v>
      </c>
      <c r="D258" s="60" t="s">
        <v>3150</v>
      </c>
      <c r="E258" s="39">
        <f>(C258-C$7)/C$8</f>
        <v>-2642.0172291880076</v>
      </c>
      <c r="F258" s="39">
        <f>ROUND(2*E258,0)/2</f>
        <v>-2642</v>
      </c>
      <c r="G258" s="39">
        <f>C258-(C$7+F258*C$8)</f>
        <v>-9.3833999999333173E-3</v>
      </c>
      <c r="I258" s="39">
        <f>G258</f>
        <v>-9.3833999999333173E-3</v>
      </c>
      <c r="Q258" s="62">
        <f>C258-15018.5</f>
        <v>26136.981</v>
      </c>
      <c r="S258" s="40"/>
      <c r="AC258" s="39" t="s">
        <v>2928</v>
      </c>
      <c r="AE258" s="39" t="s">
        <v>2901</v>
      </c>
      <c r="AG258" s="39" t="s">
        <v>2885</v>
      </c>
    </row>
    <row r="259" spans="1:33" s="39" customFormat="1" ht="12.95" customHeight="1" x14ac:dyDescent="0.2">
      <c r="A259" s="60" t="s">
        <v>418</v>
      </c>
      <c r="B259" s="61" t="s">
        <v>3110</v>
      </c>
      <c r="C259" s="60">
        <v>41155.485999999997</v>
      </c>
      <c r="D259" s="60" t="s">
        <v>3150</v>
      </c>
      <c r="E259" s="39">
        <f>(C259-C$7)/C$8</f>
        <v>-2642.0080485136259</v>
      </c>
      <c r="F259" s="39">
        <f>ROUND(2*E259,0)/2</f>
        <v>-2642</v>
      </c>
      <c r="G259" s="39">
        <f>C259-(C$7+F259*C$8)</f>
        <v>-4.383400002552662E-3</v>
      </c>
      <c r="I259" s="39">
        <f>G259</f>
        <v>-4.383400002552662E-3</v>
      </c>
      <c r="Q259" s="62">
        <f>C259-15018.5</f>
        <v>26136.985999999997</v>
      </c>
      <c r="S259" s="40"/>
      <c r="AC259" s="39" t="s">
        <v>2930</v>
      </c>
      <c r="AE259" s="39" t="s">
        <v>2893</v>
      </c>
      <c r="AG259" s="39" t="s">
        <v>2885</v>
      </c>
    </row>
    <row r="260" spans="1:33" s="39" customFormat="1" ht="12.95" customHeight="1" x14ac:dyDescent="0.2">
      <c r="A260" s="60" t="s">
        <v>418</v>
      </c>
      <c r="B260" s="61" t="s">
        <v>3110</v>
      </c>
      <c r="C260" s="60">
        <v>41155.487000000001</v>
      </c>
      <c r="D260" s="60" t="s">
        <v>3150</v>
      </c>
      <c r="E260" s="39">
        <f>(C260-C$7)/C$8</f>
        <v>-2642.0062123787416</v>
      </c>
      <c r="F260" s="39">
        <f>ROUND(2*E260,0)/2</f>
        <v>-2642</v>
      </c>
      <c r="G260" s="39">
        <f>C260-(C$7+F260*C$8)</f>
        <v>-3.3833999987109564E-3</v>
      </c>
      <c r="I260" s="39">
        <f>G260</f>
        <v>-3.3833999987109564E-3</v>
      </c>
      <c r="Q260" s="62">
        <f>C260-15018.5</f>
        <v>26136.987000000001</v>
      </c>
      <c r="S260" s="40"/>
      <c r="AC260" s="39" t="s">
        <v>2928</v>
      </c>
      <c r="AE260" s="39" t="s">
        <v>2912</v>
      </c>
      <c r="AG260" s="39" t="s">
        <v>2885</v>
      </c>
    </row>
    <row r="261" spans="1:33" s="39" customFormat="1" ht="12.95" customHeight="1" x14ac:dyDescent="0.2">
      <c r="A261" s="60" t="s">
        <v>418</v>
      </c>
      <c r="B261" s="61" t="s">
        <v>3110</v>
      </c>
      <c r="C261" s="60">
        <v>41155.487999999998</v>
      </c>
      <c r="D261" s="60" t="s">
        <v>3150</v>
      </c>
      <c r="E261" s="39">
        <f>(C261-C$7)/C$8</f>
        <v>-2642.0043762438704</v>
      </c>
      <c r="F261" s="39">
        <f>ROUND(2*E261,0)/2</f>
        <v>-2642</v>
      </c>
      <c r="G261" s="39">
        <f>C261-(C$7+F261*C$8)</f>
        <v>-2.3834000021452084E-3</v>
      </c>
      <c r="I261" s="39">
        <f>G261</f>
        <v>-2.3834000021452084E-3</v>
      </c>
      <c r="Q261" s="62">
        <f>C261-15018.5</f>
        <v>26136.987999999998</v>
      </c>
      <c r="S261" s="40"/>
      <c r="AC261" s="39" t="s">
        <v>2924</v>
      </c>
      <c r="AG261" s="39" t="s">
        <v>2926</v>
      </c>
    </row>
    <row r="262" spans="1:33" s="39" customFormat="1" ht="12.95" customHeight="1" x14ac:dyDescent="0.2">
      <c r="A262" s="60" t="s">
        <v>418</v>
      </c>
      <c r="B262" s="61" t="s">
        <v>3110</v>
      </c>
      <c r="C262" s="60">
        <v>41155.489000000001</v>
      </c>
      <c r="D262" s="60" t="s">
        <v>3150</v>
      </c>
      <c r="E262" s="39">
        <f>(C262-C$7)/C$8</f>
        <v>-2642.0025401089861</v>
      </c>
      <c r="F262" s="39">
        <f>ROUND(2*E262,0)/2</f>
        <v>-2642</v>
      </c>
      <c r="G262" s="39">
        <f>C262-(C$7+F262*C$8)</f>
        <v>-1.3833999983035028E-3</v>
      </c>
      <c r="I262" s="39">
        <f>G262</f>
        <v>-1.3833999983035028E-3</v>
      </c>
      <c r="Q262" s="62">
        <f>C262-15018.5</f>
        <v>26136.989000000001</v>
      </c>
      <c r="S262" s="40"/>
      <c r="AC262" s="39" t="s">
        <v>2924</v>
      </c>
      <c r="AG262" s="39" t="s">
        <v>2926</v>
      </c>
    </row>
    <row r="263" spans="1:33" s="39" customFormat="1" ht="12.95" customHeight="1" x14ac:dyDescent="0.2">
      <c r="A263" s="60" t="s">
        <v>418</v>
      </c>
      <c r="B263" s="61" t="s">
        <v>3110</v>
      </c>
      <c r="C263" s="60">
        <v>41155.491000000002</v>
      </c>
      <c r="D263" s="60" t="s">
        <v>3150</v>
      </c>
      <c r="E263" s="39">
        <f>(C263-C$7)/C$8</f>
        <v>-2641.9988678392306</v>
      </c>
      <c r="F263" s="39">
        <f>ROUND(2*E263,0)/2</f>
        <v>-2642</v>
      </c>
      <c r="G263" s="39">
        <f>C263-(C$7+F263*C$8)</f>
        <v>6.1660000210395083E-4</v>
      </c>
      <c r="I263" s="39">
        <f>G263</f>
        <v>6.1660000210395083E-4</v>
      </c>
      <c r="Q263" s="62">
        <f>C263-15018.5</f>
        <v>26136.991000000002</v>
      </c>
      <c r="S263" s="40"/>
      <c r="AC263" s="39" t="s">
        <v>2917</v>
      </c>
      <c r="AE263" s="39" t="s">
        <v>2912</v>
      </c>
      <c r="AG263" s="39" t="s">
        <v>2885</v>
      </c>
    </row>
    <row r="264" spans="1:33" s="39" customFormat="1" ht="12.95" customHeight="1" x14ac:dyDescent="0.2">
      <c r="A264" s="6" t="s">
        <v>2890</v>
      </c>
      <c r="B264" s="12"/>
      <c r="C264" s="7">
        <v>41172.373</v>
      </c>
      <c r="D264" s="7"/>
      <c r="E264" s="39">
        <f>(C264-C$7)/C$8</f>
        <v>-2611.0012388402019</v>
      </c>
      <c r="F264" s="39">
        <f>ROUND(2*E264,0)/2</f>
        <v>-2611</v>
      </c>
      <c r="G264" s="39">
        <f>C264-(C$7+F264*C$8)</f>
        <v>-6.7470000067260116E-4</v>
      </c>
      <c r="I264" s="39">
        <f>G264</f>
        <v>-6.7470000067260116E-4</v>
      </c>
      <c r="P264" s="39">
        <f>(G264-N264)^2</f>
        <v>4.5522009090760801E-7</v>
      </c>
      <c r="Q264" s="62">
        <f>C264-15018.5</f>
        <v>26153.873</v>
      </c>
      <c r="S264" s="40"/>
    </row>
    <row r="265" spans="1:33" s="39" customFormat="1" ht="12.95" customHeight="1" x14ac:dyDescent="0.2">
      <c r="A265" s="6" t="s">
        <v>2890</v>
      </c>
      <c r="B265" s="12"/>
      <c r="C265" s="7">
        <v>41178.372000000003</v>
      </c>
      <c r="D265" s="7"/>
      <c r="E265" s="39">
        <f>(C265-C$7)/C$8</f>
        <v>-2599.9862657111116</v>
      </c>
      <c r="F265" s="39">
        <f>ROUND(2*E265,0)/2</f>
        <v>-2600</v>
      </c>
      <c r="G265" s="39">
        <f>C265-(C$7+F265*C$8)</f>
        <v>7.4800000002142042E-3</v>
      </c>
      <c r="I265" s="39">
        <f>G265</f>
        <v>7.4800000002142042E-3</v>
      </c>
      <c r="P265" s="39">
        <f>(G265-N265)^2</f>
        <v>5.5950400003204494E-5</v>
      </c>
      <c r="Q265" s="62">
        <f>C265-15018.5</f>
        <v>26159.872000000003</v>
      </c>
      <c r="S265" s="40"/>
    </row>
    <row r="266" spans="1:33" s="39" customFormat="1" ht="12.95" customHeight="1" x14ac:dyDescent="0.2">
      <c r="A266" s="6" t="s">
        <v>2891</v>
      </c>
      <c r="B266" s="12"/>
      <c r="C266" s="7">
        <v>41211.588000000003</v>
      </c>
      <c r="D266" s="7"/>
      <c r="E266" s="39">
        <f>(C266-C$7)/C$8</f>
        <v>-2538.9972096258202</v>
      </c>
      <c r="F266" s="39">
        <f>ROUND(2*E266,0)/2</f>
        <v>-2539</v>
      </c>
      <c r="G266" s="39">
        <f>C266-(C$7+F266*C$8)</f>
        <v>1.5197000029729679E-3</v>
      </c>
      <c r="I266" s="39">
        <f>G266</f>
        <v>1.5197000029729679E-3</v>
      </c>
      <c r="P266" s="39">
        <f>(G266-N266)^2</f>
        <v>2.3094880990360385E-6</v>
      </c>
      <c r="Q266" s="62">
        <f>C266-15018.5</f>
        <v>26193.088000000003</v>
      </c>
      <c r="S266" s="40"/>
      <c r="AC266" s="39" t="s">
        <v>2953</v>
      </c>
      <c r="AE266" s="39" t="s">
        <v>2901</v>
      </c>
      <c r="AG266" s="39" t="s">
        <v>2885</v>
      </c>
    </row>
    <row r="267" spans="1:33" s="39" customFormat="1" ht="12.95" customHeight="1" x14ac:dyDescent="0.2">
      <c r="A267" s="6" t="s">
        <v>2891</v>
      </c>
      <c r="B267" s="12"/>
      <c r="C267" s="7">
        <v>41220.303999999996</v>
      </c>
      <c r="D267" s="7"/>
      <c r="E267" s="39">
        <f>(C267-C$7)/C$8</f>
        <v>-2522.9934580350514</v>
      </c>
      <c r="F267" s="39">
        <f>ROUND(2*E267,0)/2</f>
        <v>-2523</v>
      </c>
      <c r="G267" s="39">
        <f>C267-(C$7+F267*C$8)</f>
        <v>3.5628999976324849E-3</v>
      </c>
      <c r="I267" s="39">
        <f>G267</f>
        <v>3.5628999976324849E-3</v>
      </c>
      <c r="P267" s="39">
        <f>(G267-N267)^2</f>
        <v>1.2694256393129561E-5</v>
      </c>
      <c r="Q267" s="62">
        <f>C267-15018.5</f>
        <v>26201.803999999996</v>
      </c>
      <c r="S267" s="40"/>
      <c r="AC267" s="39" t="s">
        <v>2921</v>
      </c>
      <c r="AE267" s="39" t="s">
        <v>2901</v>
      </c>
      <c r="AG267" s="39" t="s">
        <v>2885</v>
      </c>
    </row>
    <row r="268" spans="1:33" s="39" customFormat="1" ht="12.95" customHeight="1" x14ac:dyDescent="0.2">
      <c r="A268" s="60" t="s">
        <v>444</v>
      </c>
      <c r="B268" s="61" t="s">
        <v>3110</v>
      </c>
      <c r="C268" s="60">
        <v>41248.625999999997</v>
      </c>
      <c r="D268" s="60" t="s">
        <v>3150</v>
      </c>
      <c r="E268" s="39">
        <f>(C268-C$7)/C$8</f>
        <v>-2470.9904460393986</v>
      </c>
      <c r="F268" s="39">
        <f>ROUND(2*E268,0)/2</f>
        <v>-2471</v>
      </c>
      <c r="G268" s="39">
        <f>C268-(C$7+F268*C$8)</f>
        <v>5.2032999956281856E-3</v>
      </c>
      <c r="I268" s="39">
        <f>G268</f>
        <v>5.2032999956281856E-3</v>
      </c>
      <c r="Q268" s="62">
        <f>C268-15018.5</f>
        <v>26230.125999999997</v>
      </c>
      <c r="S268" s="40"/>
      <c r="AC268" s="39" t="s">
        <v>2924</v>
      </c>
      <c r="AG268" s="39" t="s">
        <v>2926</v>
      </c>
    </row>
    <row r="269" spans="1:33" s="39" customFormat="1" ht="12.95" customHeight="1" x14ac:dyDescent="0.2">
      <c r="A269" s="60" t="s">
        <v>444</v>
      </c>
      <c r="B269" s="61" t="s">
        <v>3110</v>
      </c>
      <c r="C269" s="60">
        <v>41297.637000000002</v>
      </c>
      <c r="D269" s="60" t="s">
        <v>3150</v>
      </c>
      <c r="E269" s="39">
        <f>(C269-C$7)/C$8</f>
        <v>-2380.9996395667185</v>
      </c>
      <c r="F269" s="39">
        <f>ROUND(2*E269,0)/2</f>
        <v>-2381</v>
      </c>
      <c r="G269" s="39">
        <f>C269-(C$7+F269*C$8)</f>
        <v>1.9630000315373763E-4</v>
      </c>
      <c r="I269" s="39">
        <f>G269</f>
        <v>1.9630000315373763E-4</v>
      </c>
      <c r="Q269" s="62">
        <f>C269-15018.5</f>
        <v>26279.137000000002</v>
      </c>
      <c r="S269" s="40"/>
    </row>
    <row r="270" spans="1:33" s="39" customFormat="1" ht="12.95" customHeight="1" x14ac:dyDescent="0.2">
      <c r="A270" s="60" t="s">
        <v>444</v>
      </c>
      <c r="B270" s="61" t="s">
        <v>3110</v>
      </c>
      <c r="C270" s="60">
        <v>41367.353000000003</v>
      </c>
      <c r="D270" s="60" t="s">
        <v>3150</v>
      </c>
      <c r="E270" s="39">
        <f>(C270-C$7)/C$8</f>
        <v>-2252.9916604589948</v>
      </c>
      <c r="F270" s="39">
        <f>ROUND(2*E270,0)/2</f>
        <v>-2253</v>
      </c>
      <c r="G270" s="39">
        <f>C270-(C$7+F270*C$8)</f>
        <v>4.5419000016408972E-3</v>
      </c>
      <c r="I270" s="39">
        <f>G270</f>
        <v>4.5419000016408972E-3</v>
      </c>
      <c r="Q270" s="62">
        <f>C270-15018.5</f>
        <v>26348.853000000003</v>
      </c>
      <c r="S270" s="40"/>
      <c r="AC270" s="39" t="s">
        <v>2924</v>
      </c>
      <c r="AG270" s="39" t="s">
        <v>2926</v>
      </c>
    </row>
    <row r="271" spans="1:33" s="39" customFormat="1" ht="12.95" customHeight="1" x14ac:dyDescent="0.2">
      <c r="A271" s="60" t="s">
        <v>444</v>
      </c>
      <c r="B271" s="61" t="s">
        <v>3110</v>
      </c>
      <c r="C271" s="60">
        <v>41370.622000000003</v>
      </c>
      <c r="D271" s="60" t="s">
        <v>3150</v>
      </c>
      <c r="E271" s="39">
        <f>(C271-C$7)/C$8</f>
        <v>-2246.9893355450131</v>
      </c>
      <c r="F271" s="39">
        <f>ROUND(2*E271,0)/2</f>
        <v>-2247</v>
      </c>
      <c r="G271" s="39">
        <f>C271-(C$7+F271*C$8)</f>
        <v>5.8081000024685636E-3</v>
      </c>
      <c r="I271" s="39">
        <f>G271</f>
        <v>5.8081000024685636E-3</v>
      </c>
      <c r="Q271" s="62">
        <f>C271-15018.5</f>
        <v>26352.122000000003</v>
      </c>
      <c r="S271" s="40"/>
      <c r="AC271" s="39" t="s">
        <v>2924</v>
      </c>
      <c r="AG271" s="39" t="s">
        <v>2926</v>
      </c>
    </row>
    <row r="272" spans="1:33" s="39" customFormat="1" ht="12.95" customHeight="1" x14ac:dyDescent="0.2">
      <c r="A272" s="60" t="s">
        <v>444</v>
      </c>
      <c r="B272" s="61" t="s">
        <v>3110</v>
      </c>
      <c r="C272" s="60">
        <v>41379.326000000001</v>
      </c>
      <c r="D272" s="60" t="s">
        <v>3150</v>
      </c>
      <c r="E272" s="39">
        <f>(C272-C$7)/C$8</f>
        <v>-2231.0076175727631</v>
      </c>
      <c r="F272" s="39">
        <f>ROUND(2*E272,0)/2</f>
        <v>-2231</v>
      </c>
      <c r="G272" s="39">
        <f>C272-(C$7+F272*C$8)</f>
        <v>-4.1486999980406836E-3</v>
      </c>
      <c r="I272" s="39">
        <f>G272</f>
        <v>-4.1486999980406836E-3</v>
      </c>
      <c r="Q272" s="62">
        <f>C272-15018.5</f>
        <v>26360.826000000001</v>
      </c>
      <c r="S272" s="40"/>
      <c r="AC272" s="39" t="s">
        <v>2924</v>
      </c>
      <c r="AG272" s="39" t="s">
        <v>2926</v>
      </c>
    </row>
    <row r="273" spans="1:33" s="39" customFormat="1" ht="12.95" customHeight="1" x14ac:dyDescent="0.2">
      <c r="A273" s="60" t="s">
        <v>456</v>
      </c>
      <c r="B273" s="61" t="s">
        <v>3110</v>
      </c>
      <c r="C273" s="60">
        <v>41391.288999999997</v>
      </c>
      <c r="D273" s="60" t="s">
        <v>3150</v>
      </c>
      <c r="E273" s="39">
        <f>(C273-C$7)/C$8</f>
        <v>-2209.0419360353085</v>
      </c>
      <c r="F273" s="39">
        <f>ROUND(2*E273,0)/2</f>
        <v>-2209</v>
      </c>
      <c r="G273" s="39">
        <f>C273-(C$7+F273*C$8)</f>
        <v>-2.2839299999759533E-2</v>
      </c>
      <c r="I273" s="39">
        <f>G273</f>
        <v>-2.2839299999759533E-2</v>
      </c>
      <c r="Q273" s="62">
        <f>C273-15018.5</f>
        <v>26372.788999999997</v>
      </c>
      <c r="S273" s="40"/>
      <c r="AC273" s="39" t="s">
        <v>2924</v>
      </c>
      <c r="AG273" s="39" t="s">
        <v>2926</v>
      </c>
    </row>
    <row r="274" spans="1:33" s="39" customFormat="1" ht="12.95" customHeight="1" x14ac:dyDescent="0.2">
      <c r="A274" s="60" t="s">
        <v>444</v>
      </c>
      <c r="B274" s="61" t="s">
        <v>3110</v>
      </c>
      <c r="C274" s="60">
        <v>41391.311000000002</v>
      </c>
      <c r="D274" s="60" t="s">
        <v>3150</v>
      </c>
      <c r="E274" s="39">
        <f>(C274-C$7)/C$8</f>
        <v>-2209.0015410679994</v>
      </c>
      <c r="F274" s="39">
        <f>ROUND(2*E274,0)/2</f>
        <v>-2209</v>
      </c>
      <c r="G274" s="39">
        <f>C274-(C$7+F274*C$8)</f>
        <v>-8.3929999527754262E-4</v>
      </c>
      <c r="I274" s="39">
        <f>G274</f>
        <v>-8.3929999527754262E-4</v>
      </c>
      <c r="Q274" s="62">
        <f>C274-15018.5</f>
        <v>26372.811000000002</v>
      </c>
      <c r="S274" s="40"/>
    </row>
    <row r="275" spans="1:33" s="39" customFormat="1" ht="12.95" customHeight="1" x14ac:dyDescent="0.2">
      <c r="A275" s="6" t="s">
        <v>2892</v>
      </c>
      <c r="B275" s="12"/>
      <c r="C275" s="7">
        <v>41392.358</v>
      </c>
      <c r="D275" s="7"/>
      <c r="E275" s="39">
        <f>(C275-C$7)/C$8</f>
        <v>-2207.0791078514403</v>
      </c>
      <c r="F275" s="39">
        <f>ROUND(2*E275,0)/2</f>
        <v>-2207</v>
      </c>
      <c r="I275" s="39">
        <f>G275</f>
        <v>0</v>
      </c>
      <c r="L275" s="70"/>
      <c r="P275" s="39">
        <f>(G275-N275)^2</f>
        <v>0</v>
      </c>
      <c r="Q275" s="62">
        <f>C275-15018.5</f>
        <v>26373.858</v>
      </c>
      <c r="S275" s="40"/>
      <c r="AC275" s="39" t="s">
        <v>2953</v>
      </c>
      <c r="AE275" s="39" t="s">
        <v>2901</v>
      </c>
      <c r="AG275" s="39" t="s">
        <v>2885</v>
      </c>
    </row>
    <row r="276" spans="1:33" s="39" customFormat="1" ht="12.95" customHeight="1" x14ac:dyDescent="0.2">
      <c r="A276" s="60" t="s">
        <v>444</v>
      </c>
      <c r="B276" s="61" t="s">
        <v>3110</v>
      </c>
      <c r="C276" s="60">
        <v>41392.394999999997</v>
      </c>
      <c r="D276" s="60" t="s">
        <v>3150</v>
      </c>
      <c r="E276" s="39">
        <f>(C276-C$7)/C$8</f>
        <v>-2207.0111708609857</v>
      </c>
      <c r="F276" s="39">
        <f>ROUND(2*E276,0)/2</f>
        <v>-2207</v>
      </c>
      <c r="G276" s="39">
        <f>C276-(C$7+F276*C$8)</f>
        <v>-6.0838999997940846E-3</v>
      </c>
      <c r="I276" s="39">
        <f>G276</f>
        <v>-6.0838999997940846E-3</v>
      </c>
      <c r="Q276" s="62">
        <f>C276-15018.5</f>
        <v>26373.894999999997</v>
      </c>
      <c r="S276" s="40"/>
    </row>
    <row r="277" spans="1:33" s="39" customFormat="1" ht="12.95" customHeight="1" x14ac:dyDescent="0.2">
      <c r="A277" s="6" t="s">
        <v>2894</v>
      </c>
      <c r="B277" s="12"/>
      <c r="C277" s="7">
        <v>41416.351000000002</v>
      </c>
      <c r="D277" s="7"/>
      <c r="E277" s="39">
        <f>(C277-C$7)/C$8</f>
        <v>-2163.0247237397316</v>
      </c>
      <c r="F277" s="39">
        <f>ROUND(2*E277,0)/2</f>
        <v>-2163</v>
      </c>
      <c r="G277" s="39">
        <f>C277-(C$7+F277*C$8)</f>
        <v>-1.3465099997119978E-2</v>
      </c>
      <c r="I277" s="39">
        <f>G277</f>
        <v>-1.3465099997119978E-2</v>
      </c>
      <c r="P277" s="39">
        <f>(G277-N277)^2</f>
        <v>1.8130891793244043E-4</v>
      </c>
      <c r="Q277" s="62">
        <f>C277-15018.5</f>
        <v>26397.851000000002</v>
      </c>
      <c r="S277" s="40"/>
    </row>
    <row r="278" spans="1:33" s="39" customFormat="1" ht="12.95" customHeight="1" x14ac:dyDescent="0.2">
      <c r="A278" s="6" t="s">
        <v>2894</v>
      </c>
      <c r="B278" s="12"/>
      <c r="C278" s="7">
        <v>41434.351000000002</v>
      </c>
      <c r="D278" s="7"/>
      <c r="E278" s="39">
        <f>(C278-C$7)/C$8</f>
        <v>-2129.9742959478472</v>
      </c>
      <c r="F278" s="39">
        <f>ROUND(2*E278,0)/2</f>
        <v>-2130</v>
      </c>
      <c r="G278" s="39">
        <f>C278-(C$7+F278*C$8)</f>
        <v>1.399900000251364E-2</v>
      </c>
      <c r="I278" s="39">
        <f>G278</f>
        <v>1.399900000251364E-2</v>
      </c>
      <c r="P278" s="39">
        <f>(G278-N278)^2</f>
        <v>1.9597200107037687E-4</v>
      </c>
      <c r="Q278" s="62">
        <f>C278-15018.5</f>
        <v>26415.851000000002</v>
      </c>
      <c r="S278" s="40"/>
    </row>
    <row r="279" spans="1:33" s="39" customFormat="1" ht="12.95" customHeight="1" x14ac:dyDescent="0.2">
      <c r="A279" s="6" t="s">
        <v>2894</v>
      </c>
      <c r="B279" s="12"/>
      <c r="C279" s="7">
        <v>41490.430999999997</v>
      </c>
      <c r="D279" s="7"/>
      <c r="E279" s="39">
        <f>(C279-C$7)/C$8</f>
        <v>-2027.0038520273645</v>
      </c>
      <c r="F279" s="39">
        <f>ROUND(2*E279,0)/2</f>
        <v>-2027</v>
      </c>
      <c r="G279" s="39">
        <f>C279-(C$7+F279*C$8)</f>
        <v>-2.0979000037186779E-3</v>
      </c>
      <c r="I279" s="39">
        <f>G279</f>
        <v>-2.0979000037186779E-3</v>
      </c>
      <c r="P279" s="39">
        <f>(G279-N279)^2</f>
        <v>4.4011844256028292E-6</v>
      </c>
      <c r="Q279" s="62">
        <f>C279-15018.5</f>
        <v>26471.930999999997</v>
      </c>
      <c r="S279" s="40"/>
      <c r="AC279" s="39" t="s">
        <v>2920</v>
      </c>
      <c r="AE279" s="39" t="s">
        <v>2901</v>
      </c>
      <c r="AG279" s="39" t="s">
        <v>2885</v>
      </c>
    </row>
    <row r="280" spans="1:33" s="39" customFormat="1" ht="12.95" customHeight="1" x14ac:dyDescent="0.2">
      <c r="A280" s="6" t="s">
        <v>3059</v>
      </c>
      <c r="B280" s="12"/>
      <c r="C280" s="7">
        <v>41498.599099999999</v>
      </c>
      <c r="D280" s="7"/>
      <c r="E280" s="39">
        <f>(C280-C$7)/C$8</f>
        <v>-2012.0061187358656</v>
      </c>
      <c r="F280" s="39">
        <f>ROUND(2*E280,0)/2</f>
        <v>-2012</v>
      </c>
      <c r="G280" s="39">
        <f>C280-(C$7+F280*C$8)</f>
        <v>-3.3324000032735057E-3</v>
      </c>
      <c r="J280" s="39">
        <f>G280</f>
        <v>-3.3324000032735057E-3</v>
      </c>
      <c r="O280" s="39" t="s">
        <v>3060</v>
      </c>
      <c r="Q280" s="62">
        <f>C280-15018.5</f>
        <v>26480.099099999999</v>
      </c>
      <c r="S280" s="40"/>
      <c r="AC280" s="39" t="s">
        <v>2924</v>
      </c>
      <c r="AG280" s="39" t="s">
        <v>2926</v>
      </c>
    </row>
    <row r="281" spans="1:33" s="39" customFormat="1" ht="12.95" customHeight="1" x14ac:dyDescent="0.2">
      <c r="A281" s="6" t="s">
        <v>2896</v>
      </c>
      <c r="B281" s="12"/>
      <c r="C281" s="7">
        <v>41515.482000000004</v>
      </c>
      <c r="D281" s="7"/>
      <c r="E281" s="39">
        <f>(C281-C$7)/C$8</f>
        <v>-1981.0068372154356</v>
      </c>
      <c r="F281" s="39">
        <f>ROUND(2*E281,0)/2</f>
        <v>-1981</v>
      </c>
      <c r="G281" s="39">
        <f>C281-(C$7+F281*C$8)</f>
        <v>-3.723699992406182E-3</v>
      </c>
      <c r="I281" s="39">
        <f>G281</f>
        <v>-3.723699992406182E-3</v>
      </c>
      <c r="P281" s="39">
        <f>(G281-N281)^2</f>
        <v>1.38659416334458E-5</v>
      </c>
      <c r="Q281" s="62">
        <f>C281-15018.5</f>
        <v>26496.982000000004</v>
      </c>
      <c r="S281" s="40"/>
      <c r="AC281" s="39" t="s">
        <v>2924</v>
      </c>
      <c r="AG281" s="39" t="s">
        <v>2926</v>
      </c>
    </row>
    <row r="282" spans="1:33" s="39" customFormat="1" ht="12.95" customHeight="1" x14ac:dyDescent="0.2">
      <c r="A282" s="60" t="s">
        <v>444</v>
      </c>
      <c r="B282" s="61" t="s">
        <v>3110</v>
      </c>
      <c r="C282" s="60">
        <v>41559.606</v>
      </c>
      <c r="D282" s="60" t="s">
        <v>3150</v>
      </c>
      <c r="E282" s="39">
        <f>(C282-C$7)/C$8</f>
        <v>-1899.9892218882699</v>
      </c>
      <c r="F282" s="39">
        <f>ROUND(2*E282,0)/2</f>
        <v>-1900</v>
      </c>
      <c r="G282" s="39">
        <f>C282-(C$7+F282*C$8)</f>
        <v>5.8700000008684583E-3</v>
      </c>
      <c r="I282" s="39">
        <f>G282</f>
        <v>5.8700000008684583E-3</v>
      </c>
      <c r="Q282" s="62">
        <f>C282-15018.5</f>
        <v>26541.106</v>
      </c>
      <c r="S282" s="40"/>
      <c r="AC282" s="39" t="s">
        <v>2924</v>
      </c>
      <c r="AG282" s="39" t="s">
        <v>2926</v>
      </c>
    </row>
    <row r="283" spans="1:33" s="39" customFormat="1" ht="12.95" customHeight="1" x14ac:dyDescent="0.2">
      <c r="A283" s="60" t="s">
        <v>482</v>
      </c>
      <c r="B283" s="61" t="s">
        <v>3110</v>
      </c>
      <c r="C283" s="60">
        <v>41560.684999999998</v>
      </c>
      <c r="D283" s="60" t="s">
        <v>3150</v>
      </c>
      <c r="E283" s="39">
        <f>(C283-C$7)/C$8</f>
        <v>-1898.0080323556381</v>
      </c>
      <c r="F283" s="39">
        <f>ROUND(2*E283,0)/2</f>
        <v>-1898</v>
      </c>
      <c r="G283" s="39">
        <f>C283-(C$7+F283*C$8)</f>
        <v>-4.3746000010287389E-3</v>
      </c>
      <c r="I283" s="39">
        <f>G283</f>
        <v>-4.3746000010287389E-3</v>
      </c>
      <c r="Q283" s="62">
        <f>C283-15018.5</f>
        <v>26542.184999999998</v>
      </c>
      <c r="S283" s="40"/>
      <c r="AC283" s="39" t="s">
        <v>2924</v>
      </c>
      <c r="AG283" s="39" t="s">
        <v>2926</v>
      </c>
    </row>
    <row r="284" spans="1:33" s="39" customFormat="1" ht="12.95" customHeight="1" x14ac:dyDescent="0.2">
      <c r="A284" s="60" t="s">
        <v>444</v>
      </c>
      <c r="B284" s="61" t="s">
        <v>3110</v>
      </c>
      <c r="C284" s="60">
        <v>41564.502</v>
      </c>
      <c r="D284" s="60" t="s">
        <v>3150</v>
      </c>
      <c r="E284" s="39">
        <f>(C284-C$7)/C$8</f>
        <v>-1890.9995055288762</v>
      </c>
      <c r="F284" s="39">
        <f>ROUND(2*E284,0)/2</f>
        <v>-1891</v>
      </c>
      <c r="G284" s="39">
        <f>C284-(C$7+F284*C$8)</f>
        <v>2.6929999876301736E-4</v>
      </c>
      <c r="I284" s="39">
        <f>G284</f>
        <v>2.6929999876301736E-4</v>
      </c>
      <c r="Q284" s="62">
        <f>C284-15018.5</f>
        <v>26546.002</v>
      </c>
      <c r="S284" s="40"/>
      <c r="AC284" s="39" t="s">
        <v>2924</v>
      </c>
      <c r="AG284" s="39" t="s">
        <v>2926</v>
      </c>
    </row>
    <row r="285" spans="1:33" s="39" customFormat="1" ht="12.95" customHeight="1" x14ac:dyDescent="0.2">
      <c r="A285" s="6" t="s">
        <v>2897</v>
      </c>
      <c r="B285" s="12"/>
      <c r="C285" s="7">
        <v>41581.377999999997</v>
      </c>
      <c r="D285" s="7"/>
      <c r="E285" s="39">
        <f>(C285-C$7)/C$8</f>
        <v>-1860.0128933391136</v>
      </c>
      <c r="F285" s="39">
        <f>ROUND(2*E285,0)/2</f>
        <v>-1860</v>
      </c>
      <c r="G285" s="39">
        <f>C285-(C$7+F285*C$8)</f>
        <v>-7.0220000052358955E-3</v>
      </c>
      <c r="I285" s="39">
        <f>G285</f>
        <v>-7.0220000052358955E-3</v>
      </c>
      <c r="P285" s="39">
        <f>(G285-N285)^2</f>
        <v>4.9308484073532916E-5</v>
      </c>
      <c r="Q285" s="62">
        <f>C285-15018.5</f>
        <v>26562.877999999997</v>
      </c>
      <c r="S285" s="40"/>
      <c r="AC285" s="39" t="s">
        <v>2924</v>
      </c>
      <c r="AG285" s="39" t="s">
        <v>2926</v>
      </c>
    </row>
    <row r="286" spans="1:33" s="39" customFormat="1" ht="12.95" customHeight="1" x14ac:dyDescent="0.2">
      <c r="A286" s="60" t="s">
        <v>444</v>
      </c>
      <c r="B286" s="61" t="s">
        <v>3110</v>
      </c>
      <c r="C286" s="60">
        <v>41593.364999999998</v>
      </c>
      <c r="D286" s="60" t="s">
        <v>3150</v>
      </c>
      <c r="E286" s="39">
        <f>(C286-C$7)/C$8</f>
        <v>-1838.0031445645941</v>
      </c>
      <c r="F286" s="39">
        <f>ROUND(2*E286,0)/2</f>
        <v>-1838</v>
      </c>
      <c r="G286" s="39">
        <f>C286-(C$7+F286*C$8)</f>
        <v>-1.7126000020653009E-3</v>
      </c>
      <c r="I286" s="39">
        <f>G286</f>
        <v>-1.7126000020653009E-3</v>
      </c>
      <c r="Q286" s="62">
        <f>C286-15018.5</f>
        <v>26574.864999999998</v>
      </c>
      <c r="S286" s="40"/>
      <c r="AC286" s="39" t="s">
        <v>2924</v>
      </c>
      <c r="AG286" s="39" t="s">
        <v>2926</v>
      </c>
    </row>
    <row r="287" spans="1:33" s="39" customFormat="1" ht="12.95" customHeight="1" x14ac:dyDescent="0.2">
      <c r="A287" s="60" t="s">
        <v>456</v>
      </c>
      <c r="B287" s="61" t="s">
        <v>3110</v>
      </c>
      <c r="C287" s="60">
        <v>41599.31</v>
      </c>
      <c r="D287" s="60" t="s">
        <v>3150</v>
      </c>
      <c r="E287" s="39">
        <f>(C287-C$7)/C$8</f>
        <v>-1827.0873227188861</v>
      </c>
      <c r="F287" s="39">
        <f>ROUND(2*E287,0)/2</f>
        <v>-1827</v>
      </c>
      <c r="G287" s="39">
        <f>C287-(C$7+F287*C$8)</f>
        <v>-4.7557900004903786E-2</v>
      </c>
      <c r="I287" s="39">
        <f>G287</f>
        <v>-4.7557900004903786E-2</v>
      </c>
      <c r="Q287" s="62">
        <f>C287-15018.5</f>
        <v>26580.809999999998</v>
      </c>
      <c r="S287" s="40"/>
      <c r="AC287" s="39" t="s">
        <v>2924</v>
      </c>
      <c r="AG287" s="39" t="s">
        <v>2926</v>
      </c>
    </row>
    <row r="288" spans="1:33" s="39" customFormat="1" ht="12.95" customHeight="1" x14ac:dyDescent="0.2">
      <c r="A288" s="60" t="s">
        <v>444</v>
      </c>
      <c r="B288" s="61" t="s">
        <v>3110</v>
      </c>
      <c r="C288" s="60">
        <v>41599.351999999999</v>
      </c>
      <c r="D288" s="60" t="s">
        <v>3150</v>
      </c>
      <c r="E288" s="39">
        <f>(C288-C$7)/C$8</f>
        <v>-1827.0102050540361</v>
      </c>
      <c r="F288" s="39">
        <f>ROUND(2*E288,0)/2</f>
        <v>-1827</v>
      </c>
      <c r="G288" s="39">
        <f>C288-(C$7+F288*C$8)</f>
        <v>-5.5579000036232173E-3</v>
      </c>
      <c r="I288" s="39">
        <f>G288</f>
        <v>-5.5579000036232173E-3</v>
      </c>
      <c r="Q288" s="62">
        <f>C288-15018.5</f>
        <v>26580.851999999999</v>
      </c>
      <c r="S288" s="40"/>
      <c r="AC288" s="39" t="s">
        <v>2924</v>
      </c>
      <c r="AG288" s="39" t="s">
        <v>2926</v>
      </c>
    </row>
    <row r="289" spans="1:33" s="39" customFormat="1" ht="12.95" customHeight="1" x14ac:dyDescent="0.2">
      <c r="A289" s="6" t="s">
        <v>2898</v>
      </c>
      <c r="B289" s="12"/>
      <c r="C289" s="7">
        <v>41599.353999999999</v>
      </c>
      <c r="D289" s="7"/>
      <c r="E289" s="39">
        <f>(C289-C$7)/C$8</f>
        <v>-1827.0065327842806</v>
      </c>
      <c r="F289" s="39">
        <f>ROUND(2*E289,0)/2</f>
        <v>-1827</v>
      </c>
      <c r="G289" s="39">
        <f>C289-(C$7+F289*C$8)</f>
        <v>-3.5579000032157637E-3</v>
      </c>
      <c r="I289" s="39">
        <f>G289</f>
        <v>-3.5579000032157637E-3</v>
      </c>
      <c r="P289" s="39">
        <f>(G289-N289)^2</f>
        <v>1.2658652432882732E-5</v>
      </c>
      <c r="Q289" s="62">
        <f>C289-15018.5</f>
        <v>26580.853999999999</v>
      </c>
      <c r="S289" s="40"/>
      <c r="AC289" s="39" t="s">
        <v>2964</v>
      </c>
      <c r="AG289" s="39" t="s">
        <v>2926</v>
      </c>
    </row>
    <row r="290" spans="1:33" s="39" customFormat="1" ht="12.95" customHeight="1" x14ac:dyDescent="0.2">
      <c r="A290" s="60" t="s">
        <v>444</v>
      </c>
      <c r="B290" s="61" t="s">
        <v>3110</v>
      </c>
      <c r="C290" s="60">
        <v>41605.347999999998</v>
      </c>
      <c r="D290" s="60" t="s">
        <v>3150</v>
      </c>
      <c r="E290" s="39">
        <f>(C290-C$7)/C$8</f>
        <v>-1816.0007403295854</v>
      </c>
      <c r="F290" s="39">
        <f>ROUND(2*E290,0)/2</f>
        <v>-1816</v>
      </c>
      <c r="G290" s="39">
        <f>C290-(C$7+F290*C$8)</f>
        <v>-4.0319999970961362E-4</v>
      </c>
      <c r="K290" s="39">
        <f>G290</f>
        <v>-4.0319999970961362E-4</v>
      </c>
      <c r="Q290" s="62">
        <f>C290-15018.5</f>
        <v>26586.847999999998</v>
      </c>
      <c r="S290" s="40"/>
      <c r="AC290" s="39" t="s">
        <v>2966</v>
      </c>
      <c r="AG290" s="39" t="s">
        <v>2926</v>
      </c>
    </row>
    <row r="291" spans="1:33" s="39" customFormat="1" ht="12.95" customHeight="1" x14ac:dyDescent="0.2">
      <c r="A291" s="60" t="s">
        <v>444</v>
      </c>
      <c r="B291" s="61" t="s">
        <v>3110</v>
      </c>
      <c r="C291" s="60">
        <v>41623.32</v>
      </c>
      <c r="D291" s="60" t="s">
        <v>3150</v>
      </c>
      <c r="E291" s="39">
        <f>(C291-C$7)/C$8</f>
        <v>-1783.0017243142634</v>
      </c>
      <c r="F291" s="39">
        <f>ROUND(2*E291,0)/2</f>
        <v>-1783</v>
      </c>
      <c r="G291" s="39">
        <f>C291-(C$7+F291*C$8)</f>
        <v>-9.3909999850438908E-4</v>
      </c>
      <c r="I291" s="39">
        <f>G291</f>
        <v>-9.3909999850438908E-4</v>
      </c>
      <c r="Q291" s="62">
        <f>C291-15018.5</f>
        <v>26604.82</v>
      </c>
      <c r="S291" s="40"/>
      <c r="AC291" s="39" t="s">
        <v>2967</v>
      </c>
      <c r="AG291" s="39" t="s">
        <v>2926</v>
      </c>
    </row>
    <row r="292" spans="1:33" s="39" customFormat="1" ht="12.95" customHeight="1" x14ac:dyDescent="0.2">
      <c r="A292" s="60" t="s">
        <v>444</v>
      </c>
      <c r="B292" s="61" t="s">
        <v>3110</v>
      </c>
      <c r="C292" s="60">
        <v>41626.593000000001</v>
      </c>
      <c r="D292" s="60" t="s">
        <v>3150</v>
      </c>
      <c r="E292" s="39">
        <f>(C292-C$7)/C$8</f>
        <v>-1776.9920548607704</v>
      </c>
      <c r="F292" s="39">
        <f>ROUND(2*E292,0)/2</f>
        <v>-1777</v>
      </c>
      <c r="G292" s="39">
        <f>C292-(C$7+F292*C$8)</f>
        <v>4.3271000031381845E-3</v>
      </c>
      <c r="I292" s="39">
        <f>G292</f>
        <v>4.3271000031381845E-3</v>
      </c>
      <c r="Q292" s="62">
        <f>C292-15018.5</f>
        <v>26608.093000000001</v>
      </c>
      <c r="S292" s="40"/>
      <c r="AC292" s="39" t="s">
        <v>2966</v>
      </c>
      <c r="AG292" s="39" t="s">
        <v>2926</v>
      </c>
    </row>
    <row r="293" spans="1:33" s="39" customFormat="1" ht="12.95" customHeight="1" x14ac:dyDescent="0.2">
      <c r="A293" s="60" t="s">
        <v>507</v>
      </c>
      <c r="B293" s="61" t="s">
        <v>3110</v>
      </c>
      <c r="C293" s="60">
        <v>41764.362999999998</v>
      </c>
      <c r="D293" s="60" t="s">
        <v>3150</v>
      </c>
      <c r="E293" s="39">
        <f>(C293-C$7)/C$8</f>
        <v>-1524.0277528114477</v>
      </c>
      <c r="F293" s="39">
        <f>ROUND(2*E293,0)/2</f>
        <v>-1524</v>
      </c>
      <c r="G293" s="39">
        <f>C293-(C$7+F293*C$8)</f>
        <v>-1.5114800000446849E-2</v>
      </c>
      <c r="I293" s="39">
        <f>G293</f>
        <v>-1.5114800000446849E-2</v>
      </c>
      <c r="Q293" s="62">
        <f>C293-15018.5</f>
        <v>26745.862999999998</v>
      </c>
      <c r="S293" s="40"/>
      <c r="AC293" s="39" t="s">
        <v>2964</v>
      </c>
      <c r="AG293" s="39" t="s">
        <v>2926</v>
      </c>
    </row>
    <row r="294" spans="1:33" s="39" customFormat="1" ht="12.95" customHeight="1" x14ac:dyDescent="0.2">
      <c r="A294" s="60" t="s">
        <v>510</v>
      </c>
      <c r="B294" s="61" t="s">
        <v>3110</v>
      </c>
      <c r="C294" s="60">
        <v>41765.476000000002</v>
      </c>
      <c r="D294" s="60" t="s">
        <v>3150</v>
      </c>
      <c r="E294" s="39">
        <f>(C294-C$7)/C$8</f>
        <v>-1521.9841346929741</v>
      </c>
      <c r="F294" s="39">
        <f>ROUND(2*E294,0)/2</f>
        <v>-1522</v>
      </c>
      <c r="G294" s="39">
        <f>C294-(C$7+F294*C$8)</f>
        <v>8.6406000045826659E-3</v>
      </c>
      <c r="I294" s="39">
        <f>G294</f>
        <v>8.6406000045826659E-3</v>
      </c>
      <c r="Q294" s="62">
        <f>C294-15018.5</f>
        <v>26746.976000000002</v>
      </c>
      <c r="S294" s="40"/>
      <c r="AC294" s="39" t="s">
        <v>2924</v>
      </c>
      <c r="AG294" s="39" t="s">
        <v>2926</v>
      </c>
    </row>
    <row r="295" spans="1:33" s="39" customFormat="1" ht="12.95" customHeight="1" x14ac:dyDescent="0.2">
      <c r="A295" s="60" t="s">
        <v>510</v>
      </c>
      <c r="B295" s="61" t="s">
        <v>3110</v>
      </c>
      <c r="C295" s="60">
        <v>41766.555999999997</v>
      </c>
      <c r="D295" s="60" t="s">
        <v>3150</v>
      </c>
      <c r="E295" s="39">
        <f>(C295-C$7)/C$8</f>
        <v>-1520.0011090254711</v>
      </c>
      <c r="F295" s="39">
        <f>ROUND(2*E295,0)/2</f>
        <v>-1520</v>
      </c>
      <c r="G295" s="39">
        <f>C295-(C$7+F295*C$8)</f>
        <v>-6.0400000074878335E-4</v>
      </c>
      <c r="I295" s="39">
        <f>G295</f>
        <v>-6.0400000074878335E-4</v>
      </c>
      <c r="Q295" s="62">
        <f>C295-15018.5</f>
        <v>26748.055999999997</v>
      </c>
      <c r="S295" s="40"/>
      <c r="AC295" s="39" t="s">
        <v>2921</v>
      </c>
      <c r="AE295" s="39" t="s">
        <v>2893</v>
      </c>
      <c r="AG295" s="39" t="s">
        <v>2885</v>
      </c>
    </row>
    <row r="296" spans="1:33" s="39" customFormat="1" ht="12.95" customHeight="1" x14ac:dyDescent="0.2">
      <c r="A296" s="60" t="s">
        <v>507</v>
      </c>
      <c r="B296" s="61" t="s">
        <v>3110</v>
      </c>
      <c r="C296" s="60">
        <v>41776.351999999999</v>
      </c>
      <c r="D296" s="60" t="s">
        <v>3150</v>
      </c>
      <c r="E296" s="39">
        <f>(C296-C$7)/C$8</f>
        <v>-1502.014331767173</v>
      </c>
      <c r="F296" s="39">
        <f>ROUND(2*E296,0)/2</f>
        <v>-1502</v>
      </c>
      <c r="G296" s="39">
        <f>C296-(C$7+F296*C$8)</f>
        <v>-7.805400004144758E-3</v>
      </c>
      <c r="I296" s="39">
        <f>G296</f>
        <v>-7.805400004144758E-3</v>
      </c>
      <c r="Q296" s="62">
        <f>C296-15018.5</f>
        <v>26757.851999999999</v>
      </c>
      <c r="S296" s="40"/>
      <c r="AC296" s="39" t="s">
        <v>2924</v>
      </c>
      <c r="AG296" s="39" t="s">
        <v>2926</v>
      </c>
    </row>
    <row r="297" spans="1:33" s="39" customFormat="1" ht="12.95" customHeight="1" x14ac:dyDescent="0.2">
      <c r="A297" s="6" t="s">
        <v>2899</v>
      </c>
      <c r="B297" s="12"/>
      <c r="C297" s="7">
        <v>41777.408000000003</v>
      </c>
      <c r="D297" s="7"/>
      <c r="E297" s="39">
        <f>(C297-C$7)/C$8</f>
        <v>-1500.075373336708</v>
      </c>
      <c r="F297" s="39">
        <f>ROUND(2*E297,0)/2</f>
        <v>-1500</v>
      </c>
      <c r="I297" s="39">
        <f>G297</f>
        <v>0</v>
      </c>
      <c r="L297" s="70"/>
      <c r="P297" s="39">
        <f>(G297-N297)^2</f>
        <v>0</v>
      </c>
      <c r="Q297" s="62">
        <f>C297-15018.5</f>
        <v>26758.908000000003</v>
      </c>
      <c r="S297" s="40"/>
      <c r="AC297" s="39" t="s">
        <v>2969</v>
      </c>
      <c r="AG297" s="39" t="s">
        <v>2926</v>
      </c>
    </row>
    <row r="298" spans="1:33" s="39" customFormat="1" ht="12.95" customHeight="1" x14ac:dyDescent="0.2">
      <c r="A298" s="60" t="s">
        <v>522</v>
      </c>
      <c r="B298" s="61" t="s">
        <v>3110</v>
      </c>
      <c r="C298" s="60">
        <v>41807.404999999999</v>
      </c>
      <c r="D298" s="60" t="s">
        <v>3150</v>
      </c>
      <c r="E298" s="39">
        <f>(C298-C$7)/C$8</f>
        <v>-1444.9968354215405</v>
      </c>
      <c r="F298" s="39">
        <f>ROUND(2*E298,0)/2</f>
        <v>-1445</v>
      </c>
      <c r="G298" s="39">
        <f>C298-(C$7+F298*C$8)</f>
        <v>1.7234999977517873E-3</v>
      </c>
      <c r="I298" s="39">
        <f>G298</f>
        <v>1.7234999977517873E-3</v>
      </c>
      <c r="Q298" s="62">
        <f>C298-15018.5</f>
        <v>26788.904999999999</v>
      </c>
      <c r="S298" s="40"/>
      <c r="AC298" s="39" t="s">
        <v>2970</v>
      </c>
      <c r="AG298" s="39" t="s">
        <v>2926</v>
      </c>
    </row>
    <row r="299" spans="1:33" s="39" customFormat="1" ht="12.95" customHeight="1" x14ac:dyDescent="0.2">
      <c r="A299" s="6" t="s">
        <v>3059</v>
      </c>
      <c r="B299" s="12"/>
      <c r="C299" s="7">
        <v>41864.046600000001</v>
      </c>
      <c r="D299" s="7"/>
      <c r="E299" s="39">
        <f>(C299-C$7)/C$8</f>
        <v>-1340.9952181539356</v>
      </c>
      <c r="F299" s="39">
        <f>ROUND(2*E299,0)/2</f>
        <v>-1341</v>
      </c>
      <c r="G299" s="39">
        <f>C299-(C$7+F299*C$8)</f>
        <v>2.604300003440585E-3</v>
      </c>
      <c r="J299" s="39">
        <f>G299</f>
        <v>2.604300003440585E-3</v>
      </c>
      <c r="O299" s="39" t="s">
        <v>3060</v>
      </c>
      <c r="Q299" s="62">
        <f>C299-15018.5</f>
        <v>26845.546600000001</v>
      </c>
      <c r="S299" s="40"/>
      <c r="AC299" s="39" t="s">
        <v>2971</v>
      </c>
      <c r="AG299" s="39" t="s">
        <v>2926</v>
      </c>
    </row>
    <row r="300" spans="1:33" s="39" customFormat="1" ht="12.95" customHeight="1" x14ac:dyDescent="0.2">
      <c r="A300" s="60" t="s">
        <v>526</v>
      </c>
      <c r="B300" s="61" t="s">
        <v>3110</v>
      </c>
      <c r="C300" s="60">
        <v>41918.502</v>
      </c>
      <c r="D300" s="60" t="s">
        <v>3150</v>
      </c>
      <c r="E300" s="39">
        <f>(C300-C$7)/C$8</f>
        <v>-1241.0077589551499</v>
      </c>
      <c r="F300" s="39">
        <f>ROUND(2*E300,0)/2</f>
        <v>-1241</v>
      </c>
      <c r="G300" s="39">
        <f>C300-(C$7+F300*C$8)</f>
        <v>-4.2257000022800639E-3</v>
      </c>
      <c r="I300" s="39">
        <f>G300</f>
        <v>-4.2257000022800639E-3</v>
      </c>
      <c r="Q300" s="62">
        <f>C300-15018.5</f>
        <v>26900.002</v>
      </c>
      <c r="S300" s="40"/>
      <c r="AC300" s="39" t="s">
        <v>2924</v>
      </c>
      <c r="AG300" s="39" t="s">
        <v>2926</v>
      </c>
    </row>
    <row r="301" spans="1:33" s="39" customFormat="1" ht="12.95" customHeight="1" x14ac:dyDescent="0.2">
      <c r="A301" s="6" t="s">
        <v>2900</v>
      </c>
      <c r="B301" s="12"/>
      <c r="C301" s="7">
        <v>41931.584000000003</v>
      </c>
      <c r="D301" s="7"/>
      <c r="E301" s="39">
        <f>(C301-C$7)/C$8</f>
        <v>-1216.9874424899551</v>
      </c>
      <c r="F301" s="39">
        <f>ROUND(2*E301,0)/2</f>
        <v>-1217</v>
      </c>
      <c r="G301" s="39">
        <f>C301-(C$7+F301*C$8)</f>
        <v>6.8391000022529624E-3</v>
      </c>
      <c r="I301" s="39">
        <f>G301</f>
        <v>6.8391000022529624E-3</v>
      </c>
      <c r="P301" s="39">
        <f>(G301-N301)^2</f>
        <v>4.6773288840816473E-5</v>
      </c>
      <c r="Q301" s="62">
        <f>C301-15018.5</f>
        <v>26913.084000000003</v>
      </c>
      <c r="S301" s="40"/>
      <c r="AC301" s="39" t="s">
        <v>2924</v>
      </c>
      <c r="AG301" s="39" t="s">
        <v>2926</v>
      </c>
    </row>
    <row r="302" spans="1:33" s="39" customFormat="1" ht="12.95" customHeight="1" x14ac:dyDescent="0.2">
      <c r="A302" s="60" t="s">
        <v>510</v>
      </c>
      <c r="B302" s="61" t="s">
        <v>3110</v>
      </c>
      <c r="C302" s="60">
        <v>41932.663999999997</v>
      </c>
      <c r="D302" s="60" t="s">
        <v>3150</v>
      </c>
      <c r="E302" s="39">
        <f>(C302-C$7)/C$8</f>
        <v>-1215.0044168224524</v>
      </c>
      <c r="F302" s="39">
        <f>ROUND(2*E302,0)/2</f>
        <v>-1215</v>
      </c>
      <c r="G302" s="39">
        <f>C302-(C$7+F302*C$8)</f>
        <v>-2.4055000030784868E-3</v>
      </c>
      <c r="I302" s="39">
        <f>G302</f>
        <v>-2.4055000030784868E-3</v>
      </c>
      <c r="Q302" s="62">
        <f>C302-15018.5</f>
        <v>26914.163999999997</v>
      </c>
      <c r="S302" s="40"/>
      <c r="AC302" s="39" t="s">
        <v>2934</v>
      </c>
      <c r="AG302" s="39" t="s">
        <v>2926</v>
      </c>
    </row>
    <row r="303" spans="1:33" s="39" customFormat="1" ht="12.95" customHeight="1" x14ac:dyDescent="0.2">
      <c r="A303" s="6" t="s">
        <v>2900</v>
      </c>
      <c r="B303" s="12"/>
      <c r="C303" s="7">
        <v>41942.468000000001</v>
      </c>
      <c r="D303" s="7"/>
      <c r="E303" s="39">
        <f>(C303-C$7)/C$8</f>
        <v>-1197.0029504851325</v>
      </c>
      <c r="F303" s="39">
        <f>ROUND(2*E303,0)/2</f>
        <v>-1197</v>
      </c>
      <c r="G303" s="39">
        <f>C303-(C$7+F303*C$8)</f>
        <v>-1.6068999975686893E-3</v>
      </c>
      <c r="I303" s="39">
        <f>G303</f>
        <v>-1.6068999975686893E-3</v>
      </c>
      <c r="P303" s="39">
        <f>(G303-N303)^2</f>
        <v>2.5821276021862534E-6</v>
      </c>
      <c r="Q303" s="62">
        <f>C303-15018.5</f>
        <v>26923.968000000001</v>
      </c>
      <c r="S303" s="40"/>
      <c r="AC303" s="39" t="s">
        <v>2924</v>
      </c>
      <c r="AG303" s="39" t="s">
        <v>2926</v>
      </c>
    </row>
    <row r="304" spans="1:33" s="39" customFormat="1" ht="12.95" customHeight="1" x14ac:dyDescent="0.2">
      <c r="A304" s="60" t="s">
        <v>522</v>
      </c>
      <c r="B304" s="61" t="s">
        <v>3110</v>
      </c>
      <c r="C304" s="60">
        <v>41959.353000000003</v>
      </c>
      <c r="D304" s="60" t="s">
        <v>3150</v>
      </c>
      <c r="E304" s="39">
        <f>(C304-C$7)/C$8</f>
        <v>-1165.9998130814638</v>
      </c>
      <c r="F304" s="39">
        <f>ROUND(2*E304,0)/2</f>
        <v>-1166</v>
      </c>
      <c r="G304" s="39">
        <f>C304-(C$7+F304*C$8)</f>
        <v>1.0180000390391797E-4</v>
      </c>
      <c r="I304" s="39">
        <f>G304</f>
        <v>1.0180000390391797E-4</v>
      </c>
      <c r="Q304" s="62">
        <f>C304-15018.5</f>
        <v>26940.853000000003</v>
      </c>
      <c r="S304" s="40"/>
      <c r="AC304" s="39" t="s">
        <v>2953</v>
      </c>
      <c r="AE304" s="39" t="s">
        <v>2912</v>
      </c>
      <c r="AG304" s="39" t="s">
        <v>2885</v>
      </c>
    </row>
    <row r="305" spans="1:33" s="39" customFormat="1" ht="12.95" customHeight="1" x14ac:dyDescent="0.2">
      <c r="A305" s="60" t="s">
        <v>510</v>
      </c>
      <c r="B305" s="61" t="s">
        <v>3110</v>
      </c>
      <c r="C305" s="60">
        <v>41980.593000000001</v>
      </c>
      <c r="D305" s="60" t="s">
        <v>3150</v>
      </c>
      <c r="E305" s="39">
        <f>(C305-C$7)/C$8</f>
        <v>-1127.0003082870439</v>
      </c>
      <c r="F305" s="39">
        <f>ROUND(2*E305,0)/2</f>
        <v>-1127</v>
      </c>
      <c r="G305" s="39">
        <f>C305-(C$7+F305*C$8)</f>
        <v>-1.6789999790489674E-4</v>
      </c>
      <c r="I305" s="39">
        <f>G305</f>
        <v>-1.6789999790489674E-4</v>
      </c>
      <c r="Q305" s="62">
        <f>C305-15018.5</f>
        <v>26962.093000000001</v>
      </c>
      <c r="S305" s="40"/>
      <c r="AC305" s="39" t="s">
        <v>2928</v>
      </c>
      <c r="AE305" s="39" t="s">
        <v>2901</v>
      </c>
      <c r="AG305" s="39" t="s">
        <v>2885</v>
      </c>
    </row>
    <row r="306" spans="1:33" s="39" customFormat="1" ht="12.95" customHeight="1" x14ac:dyDescent="0.2">
      <c r="A306" s="60" t="s">
        <v>510</v>
      </c>
      <c r="B306" s="61" t="s">
        <v>3110</v>
      </c>
      <c r="C306" s="60">
        <v>41980.593999999997</v>
      </c>
      <c r="D306" s="60" t="s">
        <v>3150</v>
      </c>
      <c r="E306" s="39">
        <f>(C306-C$7)/C$8</f>
        <v>-1126.998472152173</v>
      </c>
      <c r="F306" s="39">
        <f>ROUND(2*E306,0)/2</f>
        <v>-1127</v>
      </c>
      <c r="G306" s="39">
        <f>C306-(C$7+F306*C$8)</f>
        <v>8.3209999866085127E-4</v>
      </c>
      <c r="I306" s="39">
        <f>G306</f>
        <v>8.3209999866085127E-4</v>
      </c>
      <c r="Q306" s="62">
        <f>C306-15018.5</f>
        <v>26962.093999999997</v>
      </c>
      <c r="S306" s="40"/>
      <c r="AC306" s="39" t="s">
        <v>2918</v>
      </c>
      <c r="AE306" s="39" t="s">
        <v>2893</v>
      </c>
      <c r="AG306" s="39" t="s">
        <v>2885</v>
      </c>
    </row>
    <row r="307" spans="1:33" s="39" customFormat="1" ht="12.95" customHeight="1" x14ac:dyDescent="0.2">
      <c r="A307" s="60" t="s">
        <v>510</v>
      </c>
      <c r="B307" s="61" t="s">
        <v>3110</v>
      </c>
      <c r="C307" s="60">
        <v>42004.559000000001</v>
      </c>
      <c r="D307" s="60" t="s">
        <v>3150</v>
      </c>
      <c r="E307" s="39">
        <f>(C307-C$7)/C$8</f>
        <v>-1082.9954998170265</v>
      </c>
      <c r="F307" s="39">
        <f>ROUND(2*E307,0)/2</f>
        <v>-1083</v>
      </c>
      <c r="G307" s="39">
        <f>C307-(C$7+F307*C$8)</f>
        <v>2.4508999995305203E-3</v>
      </c>
      <c r="I307" s="39">
        <f>G307</f>
        <v>2.4508999995305203E-3</v>
      </c>
      <c r="Q307" s="62">
        <f>C307-15018.5</f>
        <v>26986.059000000001</v>
      </c>
      <c r="S307" s="40"/>
      <c r="AC307" s="39" t="s">
        <v>2924</v>
      </c>
      <c r="AE307" s="39" t="s">
        <v>2885</v>
      </c>
    </row>
    <row r="308" spans="1:33" s="39" customFormat="1" ht="12.95" customHeight="1" x14ac:dyDescent="0.2">
      <c r="A308" s="60" t="s">
        <v>545</v>
      </c>
      <c r="B308" s="61" t="s">
        <v>3110</v>
      </c>
      <c r="C308" s="60">
        <v>42086.235999999997</v>
      </c>
      <c r="D308" s="60" t="s">
        <v>3150</v>
      </c>
      <c r="E308" s="39">
        <f>(C308-C$7)/C$8</f>
        <v>-933.02551144160373</v>
      </c>
      <c r="F308" s="39">
        <f>ROUND(2*E308,0)/2</f>
        <v>-933</v>
      </c>
      <c r="G308" s="39">
        <f>C308-(C$7+F308*C$8)</f>
        <v>-1.3894100004108623E-2</v>
      </c>
      <c r="I308" s="39">
        <f>G308</f>
        <v>-1.3894100004108623E-2</v>
      </c>
      <c r="Q308" s="62">
        <f>C308-15018.5</f>
        <v>27067.735999999997</v>
      </c>
      <c r="S308" s="40"/>
      <c r="AC308" s="39" t="s">
        <v>2928</v>
      </c>
      <c r="AE308" s="39" t="s">
        <v>2912</v>
      </c>
      <c r="AG308" s="39" t="s">
        <v>2885</v>
      </c>
    </row>
    <row r="309" spans="1:33" s="39" customFormat="1" ht="12.95" customHeight="1" x14ac:dyDescent="0.2">
      <c r="A309" s="60" t="s">
        <v>545</v>
      </c>
      <c r="B309" s="61" t="s">
        <v>3110</v>
      </c>
      <c r="C309" s="60">
        <v>42089.506999999998</v>
      </c>
      <c r="D309" s="60" t="s">
        <v>3150</v>
      </c>
      <c r="E309" s="39">
        <f>(C309-C$7)/C$8</f>
        <v>-927.01951425786626</v>
      </c>
      <c r="F309" s="39">
        <f>ROUND(2*E309,0)/2</f>
        <v>-927</v>
      </c>
      <c r="G309" s="39">
        <f>C309-(C$7+F309*C$8)</f>
        <v>-1.0627900002873503E-2</v>
      </c>
      <c r="I309" s="39">
        <f>G309</f>
        <v>-1.0627900002873503E-2</v>
      </c>
      <c r="Q309" s="62">
        <f>C309-15018.5</f>
        <v>27071.006999999998</v>
      </c>
      <c r="S309" s="40"/>
      <c r="AC309" s="39" t="s">
        <v>2928</v>
      </c>
      <c r="AE309" s="39" t="s">
        <v>2893</v>
      </c>
      <c r="AG309" s="39" t="s">
        <v>2885</v>
      </c>
    </row>
    <row r="310" spans="1:33" s="39" customFormat="1" ht="12.95" customHeight="1" x14ac:dyDescent="0.2">
      <c r="A310" s="6" t="s">
        <v>2902</v>
      </c>
      <c r="B310" s="12"/>
      <c r="C310" s="7">
        <v>42100.408000000003</v>
      </c>
      <c r="D310" s="7"/>
      <c r="E310" s="39">
        <f>(C310-C$7)/C$8</f>
        <v>-907.00380796011586</v>
      </c>
      <c r="F310" s="39">
        <f>ROUND(2*E310,0)/2</f>
        <v>-907</v>
      </c>
      <c r="G310" s="39">
        <f>C310-(C$7+F310*C$8)</f>
        <v>-2.0738999955938198E-3</v>
      </c>
      <c r="I310" s="39">
        <f>G310</f>
        <v>-2.0738999955938198E-3</v>
      </c>
      <c r="P310" s="39">
        <f>(G310-N310)^2</f>
        <v>4.301061191724046E-6</v>
      </c>
      <c r="Q310" s="62">
        <f>C310-15018.5</f>
        <v>27081.908000000003</v>
      </c>
      <c r="S310" s="40"/>
      <c r="AC310" s="39" t="s">
        <v>2928</v>
      </c>
      <c r="AE310" s="39" t="s">
        <v>2912</v>
      </c>
      <c r="AG310" s="39" t="s">
        <v>2885</v>
      </c>
    </row>
    <row r="311" spans="1:33" s="39" customFormat="1" ht="12.95" customHeight="1" x14ac:dyDescent="0.2">
      <c r="A311" s="6" t="s">
        <v>2903</v>
      </c>
      <c r="B311" s="12"/>
      <c r="C311" s="7">
        <v>42157.586000000003</v>
      </c>
      <c r="D311" s="7"/>
      <c r="E311" s="39">
        <f>(C311-C$7)/C$8</f>
        <v>-802.01728794431801</v>
      </c>
      <c r="F311" s="39">
        <f>ROUND(2*E311,0)/2</f>
        <v>-802</v>
      </c>
      <c r="G311" s="39">
        <f>C311-(C$7+F311*C$8)</f>
        <v>-9.4153999962145463E-3</v>
      </c>
      <c r="I311" s="39">
        <f>G311</f>
        <v>-9.4153999962145463E-3</v>
      </c>
      <c r="P311" s="39">
        <f>(G311-N311)^2</f>
        <v>8.8649757088716884E-5</v>
      </c>
      <c r="Q311" s="62">
        <f>C311-15018.5</f>
        <v>27139.086000000003</v>
      </c>
      <c r="S311" s="40"/>
      <c r="AC311" s="39" t="s">
        <v>2922</v>
      </c>
      <c r="AE311" s="39" t="s">
        <v>2893</v>
      </c>
      <c r="AG311" s="39" t="s">
        <v>2885</v>
      </c>
    </row>
    <row r="312" spans="1:33" s="39" customFormat="1" ht="12.95" customHeight="1" x14ac:dyDescent="0.2">
      <c r="A312" s="6" t="s">
        <v>3059</v>
      </c>
      <c r="B312" s="12"/>
      <c r="C312" s="7">
        <v>42228.942199999998</v>
      </c>
      <c r="D312" s="7"/>
      <c r="E312" s="39">
        <f>(C312-C$7)/C$8</f>
        <v>-670.99768041081313</v>
      </c>
      <c r="F312" s="39">
        <f>ROUND(2*E312,0)/2</f>
        <v>-671</v>
      </c>
      <c r="G312" s="39">
        <f>C312-(C$7+F312*C$8)</f>
        <v>1.2633000005735084E-3</v>
      </c>
      <c r="J312" s="39">
        <f>G312</f>
        <v>1.2633000005735084E-3</v>
      </c>
      <c r="O312" s="39" t="s">
        <v>3060</v>
      </c>
      <c r="Q312" s="62">
        <f>C312-15018.5</f>
        <v>27210.442199999998</v>
      </c>
      <c r="S312" s="40"/>
      <c r="AC312" s="39" t="s">
        <v>2922</v>
      </c>
      <c r="AE312" s="39" t="s">
        <v>2893</v>
      </c>
      <c r="AG312" s="39" t="s">
        <v>2885</v>
      </c>
    </row>
    <row r="313" spans="1:33" s="39" customFormat="1" ht="12.95" customHeight="1" x14ac:dyDescent="0.2">
      <c r="A313" s="6" t="s">
        <v>2904</v>
      </c>
      <c r="B313" s="12"/>
      <c r="C313" s="7">
        <v>42247.466</v>
      </c>
      <c r="D313" s="7"/>
      <c r="E313" s="39">
        <f>(C313-C$7)/C$8</f>
        <v>-636.98548517018003</v>
      </c>
      <c r="F313" s="39">
        <f>ROUND(2*E313,0)/2</f>
        <v>-637</v>
      </c>
      <c r="G313" s="39">
        <f>C313-(C$7+F313*C$8)</f>
        <v>7.9050999993341975E-3</v>
      </c>
      <c r="I313" s="39">
        <f>G313</f>
        <v>7.9050999993341975E-3</v>
      </c>
      <c r="P313" s="39">
        <f>(G313-N313)^2</f>
        <v>6.2490605999473536E-5</v>
      </c>
      <c r="Q313" s="62">
        <f>C313-15018.5</f>
        <v>27228.966</v>
      </c>
      <c r="S313" s="40"/>
      <c r="AC313" s="39" t="s">
        <v>2924</v>
      </c>
      <c r="AG313" s="39" t="s">
        <v>2926</v>
      </c>
    </row>
    <row r="314" spans="1:33" s="39" customFormat="1" ht="12.95" customHeight="1" x14ac:dyDescent="0.2">
      <c r="A314" s="60" t="s">
        <v>560</v>
      </c>
      <c r="B314" s="61" t="s">
        <v>3110</v>
      </c>
      <c r="C314" s="60">
        <v>42249.641000000003</v>
      </c>
      <c r="D314" s="60" t="s">
        <v>3150</v>
      </c>
      <c r="E314" s="39">
        <f>(C314-C$7)/C$8</f>
        <v>-632.99189181198869</v>
      </c>
      <c r="F314" s="39">
        <f>ROUND(2*E314,0)/2</f>
        <v>-633</v>
      </c>
      <c r="G314" s="39">
        <f>C314-(C$7+F314*C$8)</f>
        <v>4.4159000026411377E-3</v>
      </c>
      <c r="I314" s="39">
        <f>G314</f>
        <v>4.4159000026411377E-3</v>
      </c>
      <c r="Q314" s="62">
        <f>C314-15018.5</f>
        <v>27231.141000000003</v>
      </c>
      <c r="S314" s="40"/>
      <c r="AC314" s="39" t="s">
        <v>2924</v>
      </c>
      <c r="AG314" s="39" t="s">
        <v>2926</v>
      </c>
    </row>
    <row r="315" spans="1:33" s="39" customFormat="1" ht="12.95" customHeight="1" x14ac:dyDescent="0.2">
      <c r="A315" s="6" t="s">
        <v>2904</v>
      </c>
      <c r="B315" s="12"/>
      <c r="C315" s="7">
        <v>42253.45</v>
      </c>
      <c r="D315" s="7"/>
      <c r="E315" s="39">
        <f>(C315-C$7)/C$8</f>
        <v>-625.99805406426185</v>
      </c>
      <c r="F315" s="39">
        <f>ROUND(2*E315,0)/2</f>
        <v>-626</v>
      </c>
      <c r="G315" s="39">
        <f>C315-(C$7+F315*C$8)</f>
        <v>1.0598000008030795E-3</v>
      </c>
      <c r="I315" s="39">
        <f>G315</f>
        <v>1.0598000008030795E-3</v>
      </c>
      <c r="P315" s="39">
        <f>(G315-N315)^2</f>
        <v>1.1231760417022072E-6</v>
      </c>
      <c r="Q315" s="62">
        <f>C315-15018.5</f>
        <v>27234.949999999997</v>
      </c>
      <c r="S315" s="40"/>
      <c r="AC315" s="39" t="s">
        <v>2924</v>
      </c>
      <c r="AG315" s="39" t="s">
        <v>2926</v>
      </c>
    </row>
    <row r="316" spans="1:33" s="39" customFormat="1" ht="12.95" customHeight="1" x14ac:dyDescent="0.2">
      <c r="A316" s="60" t="s">
        <v>545</v>
      </c>
      <c r="B316" s="61" t="s">
        <v>3110</v>
      </c>
      <c r="C316" s="60">
        <v>42266.504999999997</v>
      </c>
      <c r="D316" s="60" t="s">
        <v>3150</v>
      </c>
      <c r="E316" s="39">
        <f>(C316-C$7)/C$8</f>
        <v>-602.02731324075842</v>
      </c>
      <c r="F316" s="39">
        <f>ROUND(2*E316,0)/2</f>
        <v>-602</v>
      </c>
      <c r="G316" s="39">
        <f>C316-(C$7+F316*C$8)</f>
        <v>-1.4875400003802497E-2</v>
      </c>
      <c r="I316" s="39">
        <f>G316</f>
        <v>-1.4875400003802497E-2</v>
      </c>
      <c r="Q316" s="62">
        <f>C316-15018.5</f>
        <v>27248.004999999997</v>
      </c>
      <c r="S316" s="40"/>
      <c r="AC316" s="39" t="s">
        <v>2924</v>
      </c>
      <c r="AG316" s="39" t="s">
        <v>2926</v>
      </c>
    </row>
    <row r="317" spans="1:33" s="39" customFormat="1" ht="12.95" customHeight="1" x14ac:dyDescent="0.2">
      <c r="A317" s="6" t="s">
        <v>2905</v>
      </c>
      <c r="B317" s="12"/>
      <c r="C317" s="7">
        <v>42266.531999999999</v>
      </c>
      <c r="D317" s="7"/>
      <c r="E317" s="39">
        <f>(C317-C$7)/C$8</f>
        <v>-601.97773759906727</v>
      </c>
      <c r="F317" s="39">
        <f>ROUND(2*E317,0)/2</f>
        <v>-602</v>
      </c>
      <c r="G317" s="39">
        <f>C317-(C$7+F317*C$8)</f>
        <v>1.2124599998060148E-2</v>
      </c>
      <c r="I317" s="39">
        <f>G317</f>
        <v>1.2124599998060148E-2</v>
      </c>
      <c r="P317" s="39">
        <f>(G317-N317)^2</f>
        <v>1.4700592511296013E-4</v>
      </c>
      <c r="Q317" s="62">
        <f>C317-15018.5</f>
        <v>27248.031999999999</v>
      </c>
      <c r="S317" s="40"/>
      <c r="AC317" s="39" t="s">
        <v>2924</v>
      </c>
      <c r="AG317" s="39" t="s">
        <v>2926</v>
      </c>
    </row>
    <row r="318" spans="1:33" s="39" customFormat="1" ht="12.95" customHeight="1" x14ac:dyDescent="0.2">
      <c r="A318" s="60" t="s">
        <v>545</v>
      </c>
      <c r="B318" s="61" t="s">
        <v>3110</v>
      </c>
      <c r="C318" s="60">
        <v>42272.504999999997</v>
      </c>
      <c r="D318" s="60" t="s">
        <v>3150</v>
      </c>
      <c r="E318" s="39">
        <f>(C318-C$7)/C$8</f>
        <v>-591.01050397679694</v>
      </c>
      <c r="F318" s="39">
        <f>ROUND(2*E318,0)/2</f>
        <v>-591</v>
      </c>
      <c r="G318" s="39">
        <f>C318-(C$7+F318*C$8)</f>
        <v>-5.720699999073986E-3</v>
      </c>
      <c r="I318" s="39">
        <f>G318</f>
        <v>-5.720699999073986E-3</v>
      </c>
      <c r="Q318" s="62">
        <f>C318-15018.5</f>
        <v>27254.004999999997</v>
      </c>
      <c r="S318" s="40"/>
    </row>
    <row r="319" spans="1:33" s="39" customFormat="1" ht="12.95" customHeight="1" x14ac:dyDescent="0.2">
      <c r="A319" s="60" t="s">
        <v>545</v>
      </c>
      <c r="B319" s="61" t="s">
        <v>3110</v>
      </c>
      <c r="C319" s="60">
        <v>42290.472999999998</v>
      </c>
      <c r="D319" s="60" t="s">
        <v>3150</v>
      </c>
      <c r="E319" s="39">
        <f>(C319-C$7)/C$8</f>
        <v>-558.0188325009857</v>
      </c>
      <c r="F319" s="39">
        <f>ROUND(2*E319,0)/2</f>
        <v>-558</v>
      </c>
      <c r="G319" s="39">
        <f>C319-(C$7+F319*C$8)</f>
        <v>-1.0256599998683669E-2</v>
      </c>
      <c r="K319" s="39">
        <f>G319</f>
        <v>-1.0256599998683669E-2</v>
      </c>
      <c r="Q319" s="62">
        <f>C319-15018.5</f>
        <v>27271.972999999998</v>
      </c>
      <c r="S319" s="40"/>
    </row>
    <row r="320" spans="1:33" s="39" customFormat="1" ht="12.95" customHeight="1" x14ac:dyDescent="0.2">
      <c r="A320" s="60" t="s">
        <v>560</v>
      </c>
      <c r="B320" s="61" t="s">
        <v>3110</v>
      </c>
      <c r="C320" s="60">
        <v>42298.639000000003</v>
      </c>
      <c r="D320" s="60" t="s">
        <v>3150</v>
      </c>
      <c r="E320" s="39">
        <f>(C320-C$7)/C$8</f>
        <v>-543.02495509272546</v>
      </c>
      <c r="F320" s="39">
        <f>ROUND(2*E320,0)/2</f>
        <v>-543</v>
      </c>
      <c r="G320" s="39">
        <f>C320-(C$7+F320*C$8)</f>
        <v>-1.3591099996119738E-2</v>
      </c>
      <c r="I320" s="39">
        <f>G320</f>
        <v>-1.3591099996119738E-2</v>
      </c>
      <c r="Q320" s="62">
        <f>C320-15018.5</f>
        <v>27280.139000000003</v>
      </c>
      <c r="S320" s="40"/>
    </row>
    <row r="321" spans="1:33" s="39" customFormat="1" ht="12.95" customHeight="1" x14ac:dyDescent="0.2">
      <c r="A321" s="6" t="s">
        <v>2905</v>
      </c>
      <c r="B321" s="12"/>
      <c r="C321" s="7">
        <v>42298.661999999997</v>
      </c>
      <c r="D321" s="7"/>
      <c r="E321" s="39">
        <f>(C321-C$7)/C$8</f>
        <v>-542.98272399055838</v>
      </c>
      <c r="F321" s="39">
        <f>ROUND(2*E321,0)/2</f>
        <v>-543</v>
      </c>
      <c r="G321" s="39">
        <f>C321-(C$7+F321*C$8)</f>
        <v>9.4088999976520427E-3</v>
      </c>
      <c r="I321" s="39">
        <f>G321</f>
        <v>9.4088999976520427E-3</v>
      </c>
      <c r="P321" s="39">
        <f>(G321-N321)^2</f>
        <v>8.8527399165816613E-5</v>
      </c>
      <c r="Q321" s="62">
        <f>C321-15018.5</f>
        <v>27280.161999999997</v>
      </c>
      <c r="S321" s="40"/>
    </row>
    <row r="322" spans="1:33" s="39" customFormat="1" ht="12.95" customHeight="1" x14ac:dyDescent="0.2">
      <c r="A322" s="60" t="s">
        <v>545</v>
      </c>
      <c r="B322" s="61" t="s">
        <v>3110</v>
      </c>
      <c r="C322" s="60">
        <v>42301.364000000001</v>
      </c>
      <c r="D322" s="60" t="s">
        <v>3150</v>
      </c>
      <c r="E322" s="39">
        <f>(C322-C$7)/C$8</f>
        <v>-538.02148755201233</v>
      </c>
      <c r="F322" s="39">
        <f>ROUND(2*E322,0)/2</f>
        <v>-538</v>
      </c>
      <c r="G322" s="39">
        <f>C322-(C$7+F322*C$8)</f>
        <v>-1.1702600000717212E-2</v>
      </c>
      <c r="I322" s="39">
        <f>G322</f>
        <v>-1.1702600000717212E-2</v>
      </c>
      <c r="Q322" s="62">
        <f>C322-15018.5</f>
        <v>27282.864000000001</v>
      </c>
      <c r="S322" s="40"/>
    </row>
    <row r="323" spans="1:33" s="39" customFormat="1" ht="12.95" customHeight="1" x14ac:dyDescent="0.2">
      <c r="A323" s="60" t="s">
        <v>545</v>
      </c>
      <c r="B323" s="61" t="s">
        <v>3110</v>
      </c>
      <c r="C323" s="60">
        <v>42319.341</v>
      </c>
      <c r="D323" s="60" t="s">
        <v>3150</v>
      </c>
      <c r="E323" s="39">
        <f>(C323-C$7)/C$8</f>
        <v>-505.01329086230834</v>
      </c>
      <c r="F323" s="39">
        <f>ROUND(2*E323,0)/2</f>
        <v>-505</v>
      </c>
      <c r="G323" s="39">
        <f>C323-(C$7+F323*C$8)</f>
        <v>-7.2385000021313317E-3</v>
      </c>
      <c r="I323" s="39">
        <f>G323</f>
        <v>-7.2385000021313317E-3</v>
      </c>
      <c r="Q323" s="62">
        <f>C323-15018.5</f>
        <v>27300.841</v>
      </c>
      <c r="S323" s="40"/>
    </row>
    <row r="324" spans="1:33" s="39" customFormat="1" ht="12.95" customHeight="1" x14ac:dyDescent="0.2">
      <c r="A324" s="60" t="s">
        <v>560</v>
      </c>
      <c r="B324" s="61" t="s">
        <v>3110</v>
      </c>
      <c r="C324" s="60">
        <v>42328.606</v>
      </c>
      <c r="D324" s="60" t="s">
        <v>3150</v>
      </c>
      <c r="E324" s="39">
        <f>(C324-C$7)/C$8</f>
        <v>-488.00150122387561</v>
      </c>
      <c r="F324" s="39">
        <f>ROUND(2*E324,0)/2</f>
        <v>-488</v>
      </c>
      <c r="G324" s="39">
        <f>C324-(C$7+F324*C$8)</f>
        <v>-8.1759999739006162E-4</v>
      </c>
      <c r="I324" s="39">
        <f>G324</f>
        <v>-8.1759999739006162E-4</v>
      </c>
      <c r="Q324" s="62">
        <f>C324-15018.5</f>
        <v>27310.106</v>
      </c>
      <c r="S324" s="40"/>
      <c r="AC324" s="39" t="s">
        <v>2924</v>
      </c>
      <c r="AG324" s="39" t="s">
        <v>2926</v>
      </c>
    </row>
    <row r="325" spans="1:33" s="39" customFormat="1" ht="12.95" customHeight="1" x14ac:dyDescent="0.2">
      <c r="A325" s="6" t="s">
        <v>2906</v>
      </c>
      <c r="B325" s="12"/>
      <c r="C325" s="7">
        <v>42331.328000000001</v>
      </c>
      <c r="D325" s="7"/>
      <c r="E325" s="39">
        <f>(C325-C$7)/C$8</f>
        <v>-483.00354208778884</v>
      </c>
      <c r="F325" s="39">
        <f>ROUND(2*E325,0)/2</f>
        <v>-483</v>
      </c>
      <c r="G325" s="39">
        <f>C325-(C$7+F325*C$8)</f>
        <v>-1.9290999989607371E-3</v>
      </c>
      <c r="I325" s="39">
        <f>G325</f>
        <v>-1.9290999989607371E-3</v>
      </c>
      <c r="P325" s="39">
        <f>(G325-N325)^2</f>
        <v>3.721426805990316E-6</v>
      </c>
      <c r="Q325" s="62">
        <f>C325-15018.5</f>
        <v>27312.828000000001</v>
      </c>
      <c r="S325" s="40"/>
      <c r="AC325" s="39" t="s">
        <v>2924</v>
      </c>
      <c r="AG325" s="39" t="s">
        <v>2926</v>
      </c>
    </row>
    <row r="326" spans="1:33" s="39" customFormat="1" ht="12.95" customHeight="1" x14ac:dyDescent="0.2">
      <c r="A326" s="60" t="s">
        <v>545</v>
      </c>
      <c r="B326" s="61" t="s">
        <v>3110</v>
      </c>
      <c r="C326" s="60">
        <v>42338.402000000002</v>
      </c>
      <c r="D326" s="60" t="s">
        <v>3150</v>
      </c>
      <c r="E326" s="39">
        <f>(C326-C$7)/C$8</f>
        <v>-470.01472396557733</v>
      </c>
      <c r="F326" s="39">
        <f>ROUND(2*E326,0)/2</f>
        <v>-470</v>
      </c>
      <c r="G326" s="39">
        <f>C326-(C$7+F326*C$8)</f>
        <v>-8.0190000007860363E-3</v>
      </c>
      <c r="I326" s="39">
        <f>G326</f>
        <v>-8.0190000007860363E-3</v>
      </c>
      <c r="Q326" s="62">
        <f>C326-15018.5</f>
        <v>27319.902000000002</v>
      </c>
      <c r="S326" s="40"/>
      <c r="AC326" s="39" t="s">
        <v>2924</v>
      </c>
      <c r="AG326" s="39" t="s">
        <v>2926</v>
      </c>
    </row>
    <row r="327" spans="1:33" s="39" customFormat="1" ht="12.95" customHeight="1" x14ac:dyDescent="0.2">
      <c r="A327" s="60" t="s">
        <v>560</v>
      </c>
      <c r="B327" s="61" t="s">
        <v>3110</v>
      </c>
      <c r="C327" s="60">
        <v>42342.766000000003</v>
      </c>
      <c r="D327" s="60" t="s">
        <v>3150</v>
      </c>
      <c r="E327" s="39">
        <f>(C327-C$7)/C$8</f>
        <v>-462.00183136092011</v>
      </c>
      <c r="F327" s="39">
        <f>ROUND(2*E327,0)/2</f>
        <v>-462</v>
      </c>
      <c r="G327" s="39">
        <f>C327-(C$7+F327*C$8)</f>
        <v>-9.9739999859593809E-4</v>
      </c>
      <c r="I327" s="39">
        <f>G327</f>
        <v>-9.9739999859593809E-4</v>
      </c>
      <c r="Q327" s="62">
        <f>C327-15018.5</f>
        <v>27324.266000000003</v>
      </c>
      <c r="S327" s="40"/>
      <c r="AC327" s="39" t="s">
        <v>2924</v>
      </c>
      <c r="AG327" s="39" t="s">
        <v>2926</v>
      </c>
    </row>
    <row r="328" spans="1:33" s="39" customFormat="1" ht="12.95" customHeight="1" x14ac:dyDescent="0.2">
      <c r="A328" s="6" t="s">
        <v>2906</v>
      </c>
      <c r="B328" s="12"/>
      <c r="C328" s="7">
        <v>42355.298000000003</v>
      </c>
      <c r="D328" s="7"/>
      <c r="E328" s="39">
        <f>(C328-C$7)/C$8</f>
        <v>-438.99138907826068</v>
      </c>
      <c r="F328" s="39">
        <f>ROUND(2*E328,0)/2</f>
        <v>-439</v>
      </c>
      <c r="G328" s="39">
        <f>C328-(C$7+F328*C$8)</f>
        <v>4.6896999992895871E-3</v>
      </c>
      <c r="I328" s="39">
        <f>G328</f>
        <v>4.6896999992895871E-3</v>
      </c>
      <c r="P328" s="39">
        <f>(G328-N328)^2</f>
        <v>2.1993286083336753E-5</v>
      </c>
      <c r="Q328" s="62">
        <f>C328-15018.5</f>
        <v>27336.798000000003</v>
      </c>
      <c r="S328" s="40"/>
      <c r="AC328" s="39" t="s">
        <v>2924</v>
      </c>
      <c r="AG328" s="39" t="s">
        <v>2926</v>
      </c>
    </row>
    <row r="329" spans="1:33" s="39" customFormat="1" ht="12.95" customHeight="1" x14ac:dyDescent="0.2">
      <c r="A329" s="60" t="s">
        <v>560</v>
      </c>
      <c r="B329" s="61" t="s">
        <v>3110</v>
      </c>
      <c r="C329" s="60">
        <v>42358.563999999998</v>
      </c>
      <c r="D329" s="60" t="s">
        <v>3150</v>
      </c>
      <c r="E329" s="39">
        <f>(C329-C$7)/C$8</f>
        <v>-432.99457256891833</v>
      </c>
      <c r="F329" s="39">
        <f>ROUND(2*E329,0)/2</f>
        <v>-433</v>
      </c>
      <c r="G329" s="39">
        <f>C329-(C$7+F329*C$8)</f>
        <v>2.9558999958680943E-3</v>
      </c>
      <c r="I329" s="39">
        <f>G329</f>
        <v>2.9558999958680943E-3</v>
      </c>
      <c r="Q329" s="62">
        <f>C329-15018.5</f>
        <v>27340.063999999998</v>
      </c>
      <c r="S329" s="40"/>
      <c r="AC329" s="39" t="s">
        <v>2924</v>
      </c>
      <c r="AE329" s="39" t="s">
        <v>2979</v>
      </c>
    </row>
    <row r="330" spans="1:33" s="39" customFormat="1" ht="12.95" customHeight="1" x14ac:dyDescent="0.2">
      <c r="A330" s="60" t="s">
        <v>560</v>
      </c>
      <c r="B330" s="61" t="s">
        <v>3110</v>
      </c>
      <c r="C330" s="60">
        <v>42360.733</v>
      </c>
      <c r="D330" s="60" t="s">
        <v>3150</v>
      </c>
      <c r="E330" s="39">
        <f>(C330-C$7)/C$8</f>
        <v>-429.01199601999321</v>
      </c>
      <c r="F330" s="39">
        <f>ROUND(2*E330,0)/2</f>
        <v>-429</v>
      </c>
      <c r="G330" s="39">
        <f>C330-(C$7+F330*C$8)</f>
        <v>-6.5333000020473264E-3</v>
      </c>
      <c r="I330" s="39">
        <f>G330</f>
        <v>-6.5333000020473264E-3</v>
      </c>
      <c r="Q330" s="62">
        <f>C330-15018.5</f>
        <v>27342.233</v>
      </c>
      <c r="S330" s="40"/>
      <c r="AC330" s="39" t="s">
        <v>2924</v>
      </c>
      <c r="AG330" s="39" t="s">
        <v>2926</v>
      </c>
    </row>
    <row r="331" spans="1:33" s="39" customFormat="1" ht="12.95" customHeight="1" x14ac:dyDescent="0.2">
      <c r="A331" s="6" t="s">
        <v>2906</v>
      </c>
      <c r="B331" s="12"/>
      <c r="C331" s="7">
        <v>42361.283000000003</v>
      </c>
      <c r="D331" s="7"/>
      <c r="E331" s="39">
        <f>(C331-C$7)/C$8</f>
        <v>-428.00212183745805</v>
      </c>
      <c r="F331" s="39">
        <f>ROUND(2*E331,0)/2</f>
        <v>-428</v>
      </c>
      <c r="G331" s="39">
        <f>C331-(C$7+F331*C$8)</f>
        <v>-1.1555999953998253E-3</v>
      </c>
      <c r="I331" s="39">
        <f>G331</f>
        <v>-1.1555999953998253E-3</v>
      </c>
      <c r="P331" s="39">
        <f>(G331-N331)^2</f>
        <v>1.3354113493680762E-6</v>
      </c>
      <c r="Q331" s="62">
        <f>C331-15018.5</f>
        <v>27342.783000000003</v>
      </c>
      <c r="S331" s="40"/>
      <c r="AB331" s="39" t="s">
        <v>2982</v>
      </c>
      <c r="AC331" s="39" t="s">
        <v>2924</v>
      </c>
      <c r="AE331" s="39" t="s">
        <v>2979</v>
      </c>
    </row>
    <row r="332" spans="1:33" s="39" customFormat="1" ht="12.95" customHeight="1" x14ac:dyDescent="0.2">
      <c r="A332" s="6" t="s">
        <v>2906</v>
      </c>
      <c r="B332" s="12"/>
      <c r="C332" s="7">
        <v>42363.466999999997</v>
      </c>
      <c r="D332" s="7"/>
      <c r="E332" s="39">
        <f>(C332-C$7)/C$8</f>
        <v>-423.99200326538738</v>
      </c>
      <c r="F332" s="39">
        <f>ROUND(2*E332,0)/2</f>
        <v>-424</v>
      </c>
      <c r="G332" s="39">
        <f>C332-(C$7+F332*C$8)</f>
        <v>4.3551999988267198E-3</v>
      </c>
      <c r="I332" s="39">
        <f>G332</f>
        <v>4.3551999988267198E-3</v>
      </c>
      <c r="P332" s="39">
        <f>(G332-N332)^2</f>
        <v>1.896776702978026E-5</v>
      </c>
      <c r="Q332" s="62">
        <f>C332-15018.5</f>
        <v>27344.966999999997</v>
      </c>
      <c r="S332" s="40"/>
      <c r="AB332" s="39" t="s">
        <v>2982</v>
      </c>
      <c r="AC332" s="39" t="s">
        <v>2924</v>
      </c>
      <c r="AG332" s="39" t="s">
        <v>2926</v>
      </c>
    </row>
    <row r="333" spans="1:33" s="39" customFormat="1" ht="12.95" customHeight="1" x14ac:dyDescent="0.2">
      <c r="A333" s="60" t="s">
        <v>560</v>
      </c>
      <c r="B333" s="61" t="s">
        <v>3110</v>
      </c>
      <c r="C333" s="60">
        <v>42367.813000000002</v>
      </c>
      <c r="D333" s="60" t="s">
        <v>3150</v>
      </c>
      <c r="E333" s="39">
        <f>(C333-C$7)/C$8</f>
        <v>-416.01216108851543</v>
      </c>
      <c r="F333" s="39">
        <f>ROUND(2*E333,0)/2</f>
        <v>-416</v>
      </c>
      <c r="G333" s="39">
        <f>C333-(C$7+F333*C$8)</f>
        <v>-6.623199995374307E-3</v>
      </c>
      <c r="I333" s="39">
        <f>G333</f>
        <v>-6.623199995374307E-3</v>
      </c>
      <c r="Q333" s="62">
        <f>C333-15018.5</f>
        <v>27349.313000000002</v>
      </c>
      <c r="S333" s="40"/>
      <c r="AB333" s="39" t="s">
        <v>2982</v>
      </c>
      <c r="AC333" s="39" t="s">
        <v>2924</v>
      </c>
      <c r="AE333" s="39" t="s">
        <v>2979</v>
      </c>
    </row>
    <row r="334" spans="1:33" s="39" customFormat="1" ht="12.95" customHeight="1" x14ac:dyDescent="0.2">
      <c r="A334" s="60" t="s">
        <v>560</v>
      </c>
      <c r="B334" s="61" t="s">
        <v>3110</v>
      </c>
      <c r="C334" s="60">
        <v>42367.817999999999</v>
      </c>
      <c r="D334" s="60" t="s">
        <v>3150</v>
      </c>
      <c r="E334" s="39">
        <f>(C334-C$7)/C$8</f>
        <v>-416.00298041413362</v>
      </c>
      <c r="F334" s="39">
        <f>ROUND(2*E334,0)/2</f>
        <v>-416</v>
      </c>
      <c r="G334" s="39">
        <f>C334-(C$7+F334*C$8)</f>
        <v>-1.6231999979936518E-3</v>
      </c>
      <c r="I334" s="39">
        <f>G334</f>
        <v>-1.6231999979936518E-3</v>
      </c>
      <c r="Q334" s="62">
        <f>C334-15018.5</f>
        <v>27349.317999999999</v>
      </c>
      <c r="S334" s="40"/>
      <c r="AC334" s="39" t="s">
        <v>2924</v>
      </c>
      <c r="AG334" s="39" t="s">
        <v>2926</v>
      </c>
    </row>
    <row r="335" spans="1:33" s="39" customFormat="1" ht="12.95" customHeight="1" x14ac:dyDescent="0.2">
      <c r="A335" s="6" t="s">
        <v>2907</v>
      </c>
      <c r="B335" s="12"/>
      <c r="C335" s="7">
        <v>42385.264999999999</v>
      </c>
      <c r="D335" s="7"/>
      <c r="E335" s="39">
        <f>(C335-C$7)/C$8</f>
        <v>-383.96793520941077</v>
      </c>
      <c r="F335" s="39">
        <f>ROUND(2*E335,0)/2</f>
        <v>-384</v>
      </c>
      <c r="G335" s="39">
        <f>C335-(C$7+F335*C$8)</f>
        <v>1.7463199998019263E-2</v>
      </c>
      <c r="I335" s="39">
        <f>G335</f>
        <v>1.7463199998019263E-2</v>
      </c>
      <c r="P335" s="39">
        <f>(G335-N335)^2</f>
        <v>3.0496335417082001E-4</v>
      </c>
      <c r="Q335" s="62">
        <f>C335-15018.5</f>
        <v>27366.764999999999</v>
      </c>
      <c r="S335" s="40"/>
      <c r="AC335" s="39" t="s">
        <v>2924</v>
      </c>
      <c r="AG335" s="39" t="s">
        <v>2926</v>
      </c>
    </row>
    <row r="336" spans="1:33" s="39" customFormat="1" ht="12.95" customHeight="1" x14ac:dyDescent="0.2">
      <c r="A336" s="6" t="s">
        <v>2907</v>
      </c>
      <c r="B336" s="12"/>
      <c r="C336" s="7">
        <v>42389.62</v>
      </c>
      <c r="D336" s="7"/>
      <c r="E336" s="39">
        <f>(C336-C$7)/C$8</f>
        <v>-375.97156781864624</v>
      </c>
      <c r="F336" s="39">
        <f>ROUND(2*E336,0)/2</f>
        <v>-376</v>
      </c>
      <c r="G336" s="39">
        <f>C336-(C$7+F336*C$8)</f>
        <v>1.5484800002013799E-2</v>
      </c>
      <c r="I336" s="39">
        <f>G336</f>
        <v>1.5484800002013799E-2</v>
      </c>
      <c r="P336" s="39">
        <f>(G336-N336)^2</f>
        <v>2.3977903110236655E-4</v>
      </c>
      <c r="Q336" s="62">
        <f>C336-15018.5</f>
        <v>27371.120000000003</v>
      </c>
      <c r="S336" s="40"/>
      <c r="AC336" s="39" t="s">
        <v>2924</v>
      </c>
      <c r="AG336" s="39" t="s">
        <v>2926</v>
      </c>
    </row>
    <row r="337" spans="1:33" s="39" customFormat="1" ht="12.95" customHeight="1" x14ac:dyDescent="0.2">
      <c r="A337" s="6" t="s">
        <v>2907</v>
      </c>
      <c r="B337" s="12"/>
      <c r="C337" s="7">
        <v>42395.597999999998</v>
      </c>
      <c r="D337" s="7"/>
      <c r="E337" s="39">
        <f>(C337-C$7)/C$8</f>
        <v>-364.99515352199415</v>
      </c>
      <c r="F337" s="39">
        <f>ROUND(2*E337,0)/2</f>
        <v>-365</v>
      </c>
      <c r="G337" s="39">
        <f>C337-(C$7+F337*C$8)</f>
        <v>2.6394999949843623E-3</v>
      </c>
      <c r="K337" s="39">
        <f>G337</f>
        <v>2.6394999949843623E-3</v>
      </c>
      <c r="P337" s="39">
        <f>(G337-N337)^2</f>
        <v>6.9669602235224488E-6</v>
      </c>
      <c r="Q337" s="62">
        <f>C337-15018.5</f>
        <v>27377.097999999998</v>
      </c>
      <c r="S337" s="40"/>
      <c r="AB337" s="39" t="s">
        <v>2982</v>
      </c>
      <c r="AC337" s="39" t="s">
        <v>2924</v>
      </c>
      <c r="AG337" s="39" t="s">
        <v>2926</v>
      </c>
    </row>
    <row r="338" spans="1:33" s="39" customFormat="1" ht="12.95" customHeight="1" x14ac:dyDescent="0.2">
      <c r="A338" s="60" t="s">
        <v>560</v>
      </c>
      <c r="B338" s="61" t="s">
        <v>3110</v>
      </c>
      <c r="C338" s="60">
        <v>42404.851000000002</v>
      </c>
      <c r="D338" s="60" t="s">
        <v>3150</v>
      </c>
      <c r="E338" s="39">
        <f>(C338-C$7)/C$8</f>
        <v>-348.00539750208048</v>
      </c>
      <c r="F338" s="39">
        <f>ROUND(2*E338,0)/2</f>
        <v>-348</v>
      </c>
      <c r="G338" s="39">
        <f>C338-(C$7+F338*C$8)</f>
        <v>-2.9395999954431318E-3</v>
      </c>
      <c r="I338" s="39">
        <f>G338</f>
        <v>-2.9395999954431318E-3</v>
      </c>
      <c r="Q338" s="62">
        <f>C338-15018.5</f>
        <v>27386.351000000002</v>
      </c>
      <c r="S338" s="40"/>
      <c r="AC338" s="39" t="s">
        <v>2924</v>
      </c>
      <c r="AG338" s="39" t="s">
        <v>2926</v>
      </c>
    </row>
    <row r="339" spans="1:33" s="39" customFormat="1" ht="12.95" customHeight="1" x14ac:dyDescent="0.2">
      <c r="A339" s="6" t="s">
        <v>2908</v>
      </c>
      <c r="B339" s="12"/>
      <c r="C339" s="7">
        <v>42428.267</v>
      </c>
      <c r="D339" s="7"/>
      <c r="E339" s="39">
        <f>(C339-C$7)/C$8</f>
        <v>-305.01046321459825</v>
      </c>
      <c r="F339" s="39">
        <f>ROUND(2*E339,0)/2</f>
        <v>-305</v>
      </c>
      <c r="G339" s="39">
        <f>C339-(C$7+F339*C$8)</f>
        <v>-5.6984999973792583E-3</v>
      </c>
      <c r="I339" s="39">
        <f>G339</f>
        <v>-5.6984999973792583E-3</v>
      </c>
      <c r="P339" s="39">
        <f>(G339-N339)^2</f>
        <v>3.2472902220131406E-5</v>
      </c>
      <c r="Q339" s="62">
        <f>C339-15018.5</f>
        <v>27409.767</v>
      </c>
      <c r="S339" s="40"/>
      <c r="AC339" s="39" t="s">
        <v>2924</v>
      </c>
      <c r="AG339" s="39" t="s">
        <v>2926</v>
      </c>
    </row>
    <row r="340" spans="1:33" s="39" customFormat="1" ht="12.95" customHeight="1" x14ac:dyDescent="0.2">
      <c r="A340" s="60" t="s">
        <v>624</v>
      </c>
      <c r="B340" s="61" t="s">
        <v>3110</v>
      </c>
      <c r="C340" s="60">
        <v>42429.913</v>
      </c>
      <c r="D340" s="60" t="s">
        <v>3150</v>
      </c>
      <c r="E340" s="39">
        <f>(C340-C$7)/C$8</f>
        <v>-301.98818520651696</v>
      </c>
      <c r="F340" s="39">
        <f>ROUND(2*E340,0)/2</f>
        <v>-302</v>
      </c>
      <c r="G340" s="39">
        <f>C340-(C$7+F340*C$8)</f>
        <v>6.4345999999204651E-3</v>
      </c>
      <c r="I340" s="39">
        <f>G340</f>
        <v>6.4345999999204651E-3</v>
      </c>
      <c r="Q340" s="62">
        <f>C340-15018.5</f>
        <v>27411.413</v>
      </c>
      <c r="S340" s="40"/>
      <c r="AC340" s="39" t="s">
        <v>2924</v>
      </c>
      <c r="AG340" s="39" t="s">
        <v>2926</v>
      </c>
    </row>
    <row r="341" spans="1:33" s="39" customFormat="1" ht="12.95" customHeight="1" x14ac:dyDescent="0.2">
      <c r="A341" s="6" t="s">
        <v>2909</v>
      </c>
      <c r="B341" s="12"/>
      <c r="C341" s="7">
        <v>42447.341</v>
      </c>
      <c r="D341" s="7"/>
      <c r="E341" s="39">
        <f>(C341-C$7)/C$8</f>
        <v>-269.98802656446378</v>
      </c>
      <c r="F341" s="39">
        <f>ROUND(2*E341,0)/2</f>
        <v>-270</v>
      </c>
      <c r="G341" s="39">
        <f>C341-(C$7+F341*C$8)</f>
        <v>6.5210000029765069E-3</v>
      </c>
      <c r="I341" s="39">
        <f>G341</f>
        <v>6.5210000029765069E-3</v>
      </c>
      <c r="P341" s="39">
        <f>(G341-N341)^2</f>
        <v>4.25234410388196E-5</v>
      </c>
      <c r="Q341" s="62">
        <f>C341-15018.5</f>
        <v>27428.841</v>
      </c>
      <c r="S341" s="40"/>
      <c r="AC341" s="39" t="s">
        <v>2924</v>
      </c>
      <c r="AG341" s="39" t="s">
        <v>2926</v>
      </c>
    </row>
    <row r="342" spans="1:33" s="39" customFormat="1" ht="12.95" customHeight="1" x14ac:dyDescent="0.2">
      <c r="A342" s="60" t="s">
        <v>545</v>
      </c>
      <c r="B342" s="61" t="s">
        <v>3110</v>
      </c>
      <c r="C342" s="60">
        <v>42454.402999999998</v>
      </c>
      <c r="D342" s="60" t="s">
        <v>3150</v>
      </c>
      <c r="E342" s="39">
        <f>(C342-C$7)/C$8</f>
        <v>-257.02124206078463</v>
      </c>
      <c r="F342" s="39">
        <f>ROUND(2*E342,0)/2</f>
        <v>-257</v>
      </c>
      <c r="G342" s="39">
        <f>C342-(C$7+F342*C$8)</f>
        <v>-1.1568900001293514E-2</v>
      </c>
      <c r="I342" s="39">
        <f>G342</f>
        <v>-1.1568900001293514E-2</v>
      </c>
      <c r="Q342" s="62">
        <f>C342-15018.5</f>
        <v>27435.902999999998</v>
      </c>
      <c r="S342" s="40"/>
      <c r="AC342" s="39" t="s">
        <v>2924</v>
      </c>
      <c r="AG342" s="39" t="s">
        <v>2926</v>
      </c>
    </row>
    <row r="343" spans="1:33" s="39" customFormat="1" ht="12.95" customHeight="1" x14ac:dyDescent="0.2">
      <c r="A343" s="60" t="s">
        <v>624</v>
      </c>
      <c r="B343" s="61" t="s">
        <v>3110</v>
      </c>
      <c r="C343" s="60">
        <v>42456.59</v>
      </c>
      <c r="D343" s="60" t="s">
        <v>3150</v>
      </c>
      <c r="E343" s="39">
        <f>(C343-C$7)/C$8</f>
        <v>-253.00561508407424</v>
      </c>
      <c r="F343" s="39">
        <f>ROUND(2*E343,0)/2</f>
        <v>-253</v>
      </c>
      <c r="G343" s="39">
        <f>C343-(C$7+F343*C$8)</f>
        <v>-3.0581000028178096E-3</v>
      </c>
      <c r="I343" s="39">
        <f>G343</f>
        <v>-3.0581000028178096E-3</v>
      </c>
      <c r="Q343" s="62">
        <f>C343-15018.5</f>
        <v>27438.089999999997</v>
      </c>
      <c r="S343" s="40"/>
      <c r="AC343" s="39" t="s">
        <v>2924</v>
      </c>
      <c r="AG343" s="39" t="s">
        <v>2926</v>
      </c>
    </row>
    <row r="344" spans="1:33" s="39" customFormat="1" ht="12.95" customHeight="1" x14ac:dyDescent="0.2">
      <c r="A344" s="60" t="s">
        <v>624</v>
      </c>
      <c r="B344" s="61" t="s">
        <v>3110</v>
      </c>
      <c r="C344" s="60">
        <v>42476.745999999999</v>
      </c>
      <c r="D344" s="60" t="s">
        <v>3150</v>
      </c>
      <c r="E344" s="39">
        <f>(C344-C$7)/C$8</f>
        <v>-215.99648049666811</v>
      </c>
      <c r="F344" s="39">
        <f>ROUND(2*E344,0)/2</f>
        <v>-216</v>
      </c>
      <c r="G344" s="39">
        <f>C344-(C$7+F344*C$8)</f>
        <v>1.9167999998899177E-3</v>
      </c>
      <c r="I344" s="39">
        <f>G344</f>
        <v>1.9167999998899177E-3</v>
      </c>
      <c r="Q344" s="62">
        <f>C344-15018.5</f>
        <v>27458.245999999999</v>
      </c>
      <c r="S344" s="40"/>
      <c r="AC344" s="39" t="s">
        <v>2924</v>
      </c>
      <c r="AG344" s="39" t="s">
        <v>2926</v>
      </c>
    </row>
    <row r="345" spans="1:33" s="39" customFormat="1" ht="12.95" customHeight="1" x14ac:dyDescent="0.2">
      <c r="A345" s="6" t="s">
        <v>2909</v>
      </c>
      <c r="B345" s="12"/>
      <c r="C345" s="7">
        <v>42503.436000000002</v>
      </c>
      <c r="D345" s="7"/>
      <c r="E345" s="39">
        <f>(C345-C$7)/C$8</f>
        <v>-166.99004062080857</v>
      </c>
      <c r="F345" s="39">
        <f>ROUND(2*E345,0)/2</f>
        <v>-167</v>
      </c>
      <c r="G345" s="39">
        <f>C345-(C$7+F345*C$8)</f>
        <v>5.4241000034380704E-3</v>
      </c>
      <c r="I345" s="39">
        <f>G345</f>
        <v>5.4241000034380704E-3</v>
      </c>
      <c r="P345" s="39">
        <f>(G345-N345)^2</f>
        <v>2.9420860847296875E-5</v>
      </c>
      <c r="Q345" s="62">
        <f>C345-15018.5</f>
        <v>27484.936000000002</v>
      </c>
      <c r="S345" s="40"/>
      <c r="AC345" s="39" t="s">
        <v>2924</v>
      </c>
      <c r="AG345" s="39" t="s">
        <v>2926</v>
      </c>
    </row>
    <row r="346" spans="1:33" s="39" customFormat="1" ht="12.95" customHeight="1" x14ac:dyDescent="0.2">
      <c r="A346" s="60" t="s">
        <v>624</v>
      </c>
      <c r="B346" s="61" t="s">
        <v>3110</v>
      </c>
      <c r="C346" s="60">
        <v>42507.779000000002</v>
      </c>
      <c r="D346" s="60" t="s">
        <v>3150</v>
      </c>
      <c r="E346" s="39">
        <f>(C346-C$7)/C$8</f>
        <v>-159.0157068485764</v>
      </c>
      <c r="F346" s="39">
        <f>ROUND(2*E346,0)/2</f>
        <v>-159</v>
      </c>
      <c r="G346" s="39">
        <f>C346-(C$7+F346*C$8)</f>
        <v>-8.5542999950121157E-3</v>
      </c>
      <c r="I346" s="39">
        <f>G346</f>
        <v>-8.5542999950121157E-3</v>
      </c>
      <c r="Q346" s="62">
        <f>C346-15018.5</f>
        <v>27489.279000000002</v>
      </c>
      <c r="S346" s="40"/>
      <c r="AC346" s="39" t="s">
        <v>2924</v>
      </c>
      <c r="AG346" s="39" t="s">
        <v>2926</v>
      </c>
    </row>
    <row r="347" spans="1:33" s="39" customFormat="1" ht="12.95" customHeight="1" x14ac:dyDescent="0.2">
      <c r="A347" s="60" t="s">
        <v>624</v>
      </c>
      <c r="B347" s="61" t="s">
        <v>3110</v>
      </c>
      <c r="C347" s="60">
        <v>42507.78</v>
      </c>
      <c r="D347" s="60" t="s">
        <v>3150</v>
      </c>
      <c r="E347" s="39">
        <f>(C347-C$7)/C$8</f>
        <v>-159.01387071370539</v>
      </c>
      <c r="F347" s="39">
        <f>ROUND(2*E347,0)/2</f>
        <v>-159</v>
      </c>
      <c r="G347" s="39">
        <f>C347-(C$7+F347*C$8)</f>
        <v>-7.5542999984463677E-3</v>
      </c>
      <c r="I347" s="39">
        <f>G347</f>
        <v>-7.5542999984463677E-3</v>
      </c>
      <c r="Q347" s="62">
        <f>C347-15018.5</f>
        <v>27489.279999999999</v>
      </c>
      <c r="S347" s="40"/>
      <c r="AC347" s="39" t="s">
        <v>2924</v>
      </c>
      <c r="AG347" s="39" t="s">
        <v>2926</v>
      </c>
    </row>
    <row r="348" spans="1:33" s="39" customFormat="1" ht="12.95" customHeight="1" x14ac:dyDescent="0.2">
      <c r="A348" s="60" t="s">
        <v>624</v>
      </c>
      <c r="B348" s="61" t="s">
        <v>3110</v>
      </c>
      <c r="C348" s="60">
        <v>42507.788999999997</v>
      </c>
      <c r="D348" s="60" t="s">
        <v>3150</v>
      </c>
      <c r="E348" s="39">
        <f>(C348-C$7)/C$8</f>
        <v>-158.99734549981275</v>
      </c>
      <c r="F348" s="39">
        <f>ROUND(2*E348,0)/2</f>
        <v>-159</v>
      </c>
      <c r="G348" s="39">
        <f>C348-(C$7+F348*C$8)</f>
        <v>1.4456999997491948E-3</v>
      </c>
      <c r="I348" s="39">
        <f>G348</f>
        <v>1.4456999997491948E-3</v>
      </c>
      <c r="Q348" s="62">
        <f>C348-15018.5</f>
        <v>27489.288999999997</v>
      </c>
      <c r="S348" s="40"/>
      <c r="AC348" s="39" t="s">
        <v>2924</v>
      </c>
      <c r="AG348" s="39" t="s">
        <v>2926</v>
      </c>
    </row>
    <row r="349" spans="1:33" s="39" customFormat="1" ht="12.95" customHeight="1" x14ac:dyDescent="0.2">
      <c r="A349" s="6" t="s">
        <v>2910</v>
      </c>
      <c r="B349" s="12"/>
      <c r="C349" s="7">
        <v>42528.483</v>
      </c>
      <c r="D349" s="7"/>
      <c r="E349" s="39">
        <f>(C349-C$7)/C$8</f>
        <v>-121.00037034840391</v>
      </c>
      <c r="F349" s="39">
        <f>ROUND(2*E349,0)/2</f>
        <v>-121</v>
      </c>
      <c r="G349" s="39">
        <f>C349-(C$7+F349*C$8)</f>
        <v>-2.0170000061625615E-4</v>
      </c>
      <c r="I349" s="39">
        <f>G349</f>
        <v>-2.0170000061625615E-4</v>
      </c>
      <c r="P349" s="39">
        <f>(G349-N349)^2</f>
        <v>4.068289024859773E-8</v>
      </c>
      <c r="Q349" s="62">
        <f>C349-15018.5</f>
        <v>27509.983</v>
      </c>
      <c r="S349" s="40"/>
    </row>
    <row r="350" spans="1:33" s="39" customFormat="1" ht="12.95" customHeight="1" x14ac:dyDescent="0.2">
      <c r="A350" s="6" t="s">
        <v>2910</v>
      </c>
      <c r="B350" s="12"/>
      <c r="C350" s="7">
        <v>42535.563999999998</v>
      </c>
      <c r="D350" s="7"/>
      <c r="E350" s="39">
        <f>(C350-C$7)/C$8</f>
        <v>-107.99869928205514</v>
      </c>
      <c r="F350" s="39">
        <f>ROUND(2*E350,0)/2</f>
        <v>-108</v>
      </c>
      <c r="G350" s="39">
        <f>C350-(C$7+F350*C$8)</f>
        <v>7.0839999534655362E-4</v>
      </c>
      <c r="I350" s="39">
        <f>G350</f>
        <v>7.0839999534655362E-4</v>
      </c>
      <c r="P350" s="39">
        <f>(G350-N350)^2</f>
        <v>5.018305534069972E-7</v>
      </c>
      <c r="Q350" s="62">
        <f>C350-15018.5</f>
        <v>27517.063999999998</v>
      </c>
      <c r="S350" s="40"/>
    </row>
    <row r="351" spans="1:33" s="39" customFormat="1" ht="12.95" customHeight="1" x14ac:dyDescent="0.2">
      <c r="A351" s="60" t="s">
        <v>545</v>
      </c>
      <c r="B351" s="61" t="s">
        <v>3110</v>
      </c>
      <c r="C351" s="60">
        <v>42546.451000000001</v>
      </c>
      <c r="D351" s="60" t="s">
        <v>3150</v>
      </c>
      <c r="E351" s="39">
        <f>(C351-C$7)/C$8</f>
        <v>-88.008698872592575</v>
      </c>
      <c r="F351" s="39">
        <f>ROUND(2*E351,0)/2</f>
        <v>-88</v>
      </c>
      <c r="G351" s="39">
        <f>C351-(C$7+F351*C$8)</f>
        <v>-4.7376000002259389E-3</v>
      </c>
      <c r="I351" s="39">
        <f>G351</f>
        <v>-4.7376000002259389E-3</v>
      </c>
      <c r="Q351" s="62">
        <f>C351-15018.5</f>
        <v>27527.951000000001</v>
      </c>
      <c r="S351" s="40"/>
      <c r="AC351" s="39" t="s">
        <v>2924</v>
      </c>
      <c r="AG351" s="39" t="s">
        <v>2926</v>
      </c>
    </row>
    <row r="352" spans="1:33" s="39" customFormat="1" ht="12.95" customHeight="1" x14ac:dyDescent="0.2">
      <c r="A352" s="6" t="s">
        <v>2910</v>
      </c>
      <c r="B352" s="12"/>
      <c r="C352" s="7">
        <v>42551.364999999998</v>
      </c>
      <c r="D352" s="7"/>
      <c r="E352" s="39">
        <f>(C352-C$7)/C$8</f>
        <v>-78.985932085413594</v>
      </c>
      <c r="F352" s="39">
        <f>ROUND(2*E352,0)/2</f>
        <v>-79</v>
      </c>
      <c r="G352" s="39">
        <f>C352-(C$7+F352*C$8)</f>
        <v>7.6617000013357028E-3</v>
      </c>
      <c r="I352" s="39">
        <f>G352</f>
        <v>7.6617000013357028E-3</v>
      </c>
      <c r="P352" s="39">
        <f>(G352-N352)^2</f>
        <v>5.8701646910467509E-5</v>
      </c>
      <c r="Q352" s="62">
        <f>C352-15018.5</f>
        <v>27532.864999999998</v>
      </c>
      <c r="S352" s="40"/>
      <c r="AC352" s="39" t="s">
        <v>2924</v>
      </c>
      <c r="AG352" s="39" t="s">
        <v>2926</v>
      </c>
    </row>
    <row r="353" spans="1:33" s="39" customFormat="1" ht="12.95" customHeight="1" x14ac:dyDescent="0.2">
      <c r="A353" s="6" t="s">
        <v>2911</v>
      </c>
      <c r="B353" s="12"/>
      <c r="C353" s="7">
        <v>42578.588000000003</v>
      </c>
      <c r="D353" s="7"/>
      <c r="E353" s="39">
        <f>(C353-C$7)/C$8</f>
        <v>-29.00083231993316</v>
      </c>
      <c r="F353" s="39">
        <f>ROUND(2*E353,0)/2</f>
        <v>-29</v>
      </c>
      <c r="G353" s="39">
        <f>C353-(C$7+F353*C$8)</f>
        <v>-4.5329999556997791E-4</v>
      </c>
      <c r="I353" s="39">
        <f>G353</f>
        <v>-4.5329999556997791E-4</v>
      </c>
      <c r="P353" s="39">
        <f>(G353-N353)^2</f>
        <v>2.0548088598374199E-7</v>
      </c>
      <c r="Q353" s="62">
        <f>C353-15018.5</f>
        <v>27560.088000000003</v>
      </c>
      <c r="S353" s="40"/>
      <c r="AC353" s="39" t="s">
        <v>2930</v>
      </c>
      <c r="AE353" s="39" t="s">
        <v>2983</v>
      </c>
      <c r="AG353" s="39" t="s">
        <v>2885</v>
      </c>
    </row>
    <row r="354" spans="1:33" s="39" customFormat="1" ht="12.95" customHeight="1" x14ac:dyDescent="0.2">
      <c r="A354" s="60" t="s">
        <v>624</v>
      </c>
      <c r="B354" s="61" t="s">
        <v>3110</v>
      </c>
      <c r="C354" s="60">
        <v>42579.673000000003</v>
      </c>
      <c r="D354" s="60" t="s">
        <v>3150</v>
      </c>
      <c r="E354" s="39">
        <f>(C354-C$7)/C$8</f>
        <v>-27.008625978035063</v>
      </c>
      <c r="F354" s="39">
        <f>ROUND(2*E354,0)/2</f>
        <v>-27</v>
      </c>
      <c r="G354" s="39">
        <f>C354-(C$7+F354*C$8)</f>
        <v>-4.6978999962448142E-3</v>
      </c>
      <c r="I354" s="39">
        <f>G354</f>
        <v>-4.6978999962448142E-3</v>
      </c>
      <c r="Q354" s="62">
        <f>C354-15018.5</f>
        <v>27561.173000000003</v>
      </c>
      <c r="S354" s="40"/>
    </row>
    <row r="355" spans="1:33" s="39" customFormat="1" ht="12.95" customHeight="1" x14ac:dyDescent="0.2">
      <c r="A355" s="60" t="s">
        <v>624</v>
      </c>
      <c r="B355" s="61" t="s">
        <v>3110</v>
      </c>
      <c r="C355" s="60">
        <v>42581.847000000002</v>
      </c>
      <c r="D355" s="60" t="s">
        <v>3150</v>
      </c>
      <c r="E355" s="39">
        <f>(C355-C$7)/C$8</f>
        <v>-23.016868754728069</v>
      </c>
      <c r="F355" s="39">
        <f>ROUND(2*E355,0)/2</f>
        <v>-23</v>
      </c>
      <c r="G355" s="39">
        <f>C355-(C$7+F355*C$8)</f>
        <v>-9.1870999967795797E-3</v>
      </c>
      <c r="I355" s="39">
        <f>G355</f>
        <v>-9.1870999967795797E-3</v>
      </c>
      <c r="Q355" s="62">
        <f>C355-15018.5</f>
        <v>27563.347000000002</v>
      </c>
      <c r="S355" s="40"/>
    </row>
    <row r="356" spans="1:33" s="39" customFormat="1" ht="12.95" customHeight="1" x14ac:dyDescent="0.2">
      <c r="A356" s="6" t="s">
        <v>2911</v>
      </c>
      <c r="B356" s="12"/>
      <c r="C356" s="7">
        <v>42584.584000000003</v>
      </c>
      <c r="D356" s="7"/>
      <c r="E356" s="39">
        <f>(C356-C$7)/C$8</f>
        <v>-17.991367595482497</v>
      </c>
      <c r="F356" s="39">
        <f>ROUND(2*E356,0)/2</f>
        <v>-18</v>
      </c>
      <c r="G356" s="39">
        <f>C356-(C$7+F356*C$8)</f>
        <v>4.7014000010676682E-3</v>
      </c>
      <c r="I356" s="39">
        <f>G356</f>
        <v>4.7014000010676682E-3</v>
      </c>
      <c r="P356" s="39">
        <f>(G356-N356)^2</f>
        <v>2.2103161970039071E-5</v>
      </c>
      <c r="Q356" s="62">
        <f>C356-15018.5</f>
        <v>27566.084000000003</v>
      </c>
      <c r="S356" s="40"/>
    </row>
    <row r="357" spans="1:33" s="39" customFormat="1" ht="12.95" customHeight="1" x14ac:dyDescent="0.2">
      <c r="A357" s="6" t="s">
        <v>2911</v>
      </c>
      <c r="B357" s="12"/>
      <c r="C357" s="7">
        <v>42589.461000000003</v>
      </c>
      <c r="D357" s="7"/>
      <c r="E357" s="39">
        <f>(C357-C$7)/C$8</f>
        <v>-9.0365377987584061</v>
      </c>
      <c r="F357" s="39">
        <f>ROUND(2*E357,0)/2</f>
        <v>-9</v>
      </c>
      <c r="G357" s="39">
        <f>C357-(C$7+F357*C$8)</f>
        <v>-1.9899299993994646E-2</v>
      </c>
      <c r="I357" s="39">
        <f>G357</f>
        <v>-1.9899299993994646E-2</v>
      </c>
      <c r="P357" s="39">
        <f>(G357-N357)^2</f>
        <v>3.959821402509953E-4</v>
      </c>
      <c r="Q357" s="62">
        <f>C357-15018.5</f>
        <v>27570.961000000003</v>
      </c>
      <c r="S357" s="40"/>
      <c r="AC357" s="39" t="s">
        <v>2921</v>
      </c>
      <c r="AE357" s="39" t="s">
        <v>2893</v>
      </c>
      <c r="AG357" s="39" t="s">
        <v>2885</v>
      </c>
    </row>
    <row r="358" spans="1:33" s="39" customFormat="1" ht="12.95" customHeight="1" x14ac:dyDescent="0.2">
      <c r="A358" s="6" t="s">
        <v>2911</v>
      </c>
      <c r="B358" s="12"/>
      <c r="C358" s="7">
        <v>42589.478999999999</v>
      </c>
      <c r="D358" s="7"/>
      <c r="E358" s="39">
        <f>(C358-C$7)/C$8</f>
        <v>-9.0034873709731489</v>
      </c>
      <c r="F358" s="39">
        <f>ROUND(2*E358,0)/2</f>
        <v>-9</v>
      </c>
      <c r="G358" s="39">
        <f>C358-(C$7+F358*C$8)</f>
        <v>-1.8992999976035208E-3</v>
      </c>
      <c r="I358" s="39">
        <f>G358</f>
        <v>-1.8992999976035208E-3</v>
      </c>
      <c r="P358" s="39">
        <f>(G358-N358)^2</f>
        <v>3.6073404808967339E-6</v>
      </c>
      <c r="Q358" s="62">
        <f>C358-15018.5</f>
        <v>27570.978999999999</v>
      </c>
      <c r="S358" s="40"/>
      <c r="AC358" s="39" t="s">
        <v>2922</v>
      </c>
      <c r="AE358" s="39" t="s">
        <v>2893</v>
      </c>
      <c r="AG358" s="39" t="s">
        <v>2885</v>
      </c>
    </row>
    <row r="359" spans="1:33" s="39" customFormat="1" ht="12.95" customHeight="1" x14ac:dyDescent="0.2">
      <c r="A359" s="60" t="s">
        <v>624</v>
      </c>
      <c r="B359" s="61" t="s">
        <v>3110</v>
      </c>
      <c r="C359" s="60">
        <v>42592.749000000003</v>
      </c>
      <c r="D359" s="60" t="s">
        <v>3150</v>
      </c>
      <c r="E359" s="39">
        <f>(C359-C$7)/C$8</f>
        <v>-2.9993263221066684</v>
      </c>
      <c r="F359" s="39">
        <f>ROUND(2*E359,0)/2</f>
        <v>-3</v>
      </c>
      <c r="G359" s="39">
        <f>C359-(C$7+F359*C$8)</f>
        <v>3.6690000706585124E-4</v>
      </c>
      <c r="I359" s="39">
        <f>G359</f>
        <v>3.6690000706585124E-4</v>
      </c>
      <c r="Q359" s="62">
        <f>C359-15018.5</f>
        <v>27574.249000000003</v>
      </c>
      <c r="S359" s="40"/>
    </row>
    <row r="360" spans="1:33" s="39" customFormat="1" ht="12.95" customHeight="1" x14ac:dyDescent="0.2">
      <c r="A360" s="60" t="s">
        <v>624</v>
      </c>
      <c r="B360" s="61" t="s">
        <v>3110</v>
      </c>
      <c r="C360" s="60">
        <v>42593.843000000001</v>
      </c>
      <c r="D360" s="60" t="s">
        <v>3150</v>
      </c>
      <c r="E360" s="39">
        <f>(C360-C$7)/C$8</f>
        <v>-0.99059476631594456</v>
      </c>
      <c r="F360" s="39">
        <f>ROUND(2*E360,0)/2</f>
        <v>-1</v>
      </c>
      <c r="G360" s="39">
        <f>C360-(C$7+F360*C$8)</f>
        <v>5.1223000045865774E-3</v>
      </c>
      <c r="I360" s="39">
        <f>G360</f>
        <v>5.1223000045865774E-3</v>
      </c>
      <c r="Q360" s="62">
        <f>C360-15018.5</f>
        <v>27575.343000000001</v>
      </c>
      <c r="S360" s="40"/>
    </row>
    <row r="361" spans="1:33" s="39" customFormat="1" ht="12.95" customHeight="1" x14ac:dyDescent="0.2">
      <c r="A361" s="6" t="s">
        <v>3059</v>
      </c>
      <c r="B361" s="12"/>
      <c r="C361" s="7">
        <v>42594.3825</v>
      </c>
      <c r="D361" s="7"/>
      <c r="E361" s="39">
        <f>(C361-C$7)/C$8</f>
        <v>0</v>
      </c>
      <c r="F361" s="39">
        <f>ROUND(2*E361,0)/2</f>
        <v>0</v>
      </c>
      <c r="G361" s="39">
        <f>C361-(C$7+F361*C$8)</f>
        <v>0</v>
      </c>
      <c r="J361" s="39">
        <f>G361</f>
        <v>0</v>
      </c>
      <c r="O361" s="39" t="s">
        <v>3060</v>
      </c>
      <c r="Q361" s="62">
        <f>C361-15018.5</f>
        <v>27575.8825</v>
      </c>
      <c r="S361" s="40"/>
    </row>
    <row r="362" spans="1:33" s="39" customFormat="1" ht="12.95" customHeight="1" x14ac:dyDescent="0.2">
      <c r="A362" s="60" t="s">
        <v>624</v>
      </c>
      <c r="B362" s="61" t="s">
        <v>3110</v>
      </c>
      <c r="C362" s="60">
        <v>42598.739000000001</v>
      </c>
      <c r="D362" s="60" t="s">
        <v>3150</v>
      </c>
      <c r="E362" s="39">
        <f>(C362-C$7)/C$8</f>
        <v>7.9991215930777866</v>
      </c>
      <c r="F362" s="39">
        <f>ROUND(2*E362,0)/2</f>
        <v>8</v>
      </c>
      <c r="G362" s="39">
        <f>C362-(C$7+F362*C$8)</f>
        <v>-4.7839999751886353E-4</v>
      </c>
      <c r="I362" s="39">
        <f>G362</f>
        <v>-4.7839999751886353E-4</v>
      </c>
      <c r="Q362" s="62">
        <f>C362-15018.5</f>
        <v>27580.239000000001</v>
      </c>
      <c r="S362" s="40"/>
      <c r="AC362" s="39" t="s">
        <v>2924</v>
      </c>
      <c r="AG362" s="39" t="s">
        <v>2926</v>
      </c>
    </row>
    <row r="363" spans="1:33" s="39" customFormat="1" ht="12.95" customHeight="1" x14ac:dyDescent="0.2">
      <c r="A363" s="60" t="s">
        <v>676</v>
      </c>
      <c r="B363" s="61" t="s">
        <v>3110</v>
      </c>
      <c r="C363" s="60">
        <v>42598.739000000001</v>
      </c>
      <c r="D363" s="60" t="s">
        <v>3150</v>
      </c>
      <c r="E363" s="39">
        <f>(C363-C$7)/C$8</f>
        <v>7.9991215930777866</v>
      </c>
      <c r="F363" s="39">
        <f>ROUND(2*E363,0)/2</f>
        <v>8</v>
      </c>
      <c r="G363" s="39">
        <f>C363-(C$7+F363*C$8)</f>
        <v>-4.7839999751886353E-4</v>
      </c>
      <c r="I363" s="39">
        <f>G363</f>
        <v>-4.7839999751886353E-4</v>
      </c>
      <c r="Q363" s="62">
        <f>C363-15018.5</f>
        <v>27580.239000000001</v>
      </c>
      <c r="S363" s="40"/>
      <c r="AC363" s="39" t="s">
        <v>2930</v>
      </c>
      <c r="AE363" s="39" t="s">
        <v>2901</v>
      </c>
      <c r="AG363" s="39" t="s">
        <v>2885</v>
      </c>
    </row>
    <row r="364" spans="1:33" s="39" customFormat="1" ht="12.95" customHeight="1" x14ac:dyDescent="0.2">
      <c r="A364" s="60" t="s">
        <v>624</v>
      </c>
      <c r="B364" s="61" t="s">
        <v>3110</v>
      </c>
      <c r="C364" s="60">
        <v>42599.822</v>
      </c>
      <c r="D364" s="60" t="s">
        <v>3150</v>
      </c>
      <c r="E364" s="39">
        <f>(C364-C$7)/C$8</f>
        <v>9.9876556652204798</v>
      </c>
      <c r="F364" s="39">
        <f>ROUND(2*E364,0)/2</f>
        <v>10</v>
      </c>
      <c r="G364" s="39">
        <f>C364-(C$7+F364*C$8)</f>
        <v>-6.7229999986011535E-3</v>
      </c>
      <c r="I364" s="39">
        <f>G364</f>
        <v>-6.7229999986011535E-3</v>
      </c>
      <c r="Q364" s="62">
        <f>C364-15018.5</f>
        <v>27581.322</v>
      </c>
      <c r="S364" s="40"/>
      <c r="AC364" s="39" t="s">
        <v>2924</v>
      </c>
      <c r="AG364" s="39" t="s">
        <v>2926</v>
      </c>
    </row>
    <row r="365" spans="1:33" s="39" customFormat="1" ht="12.95" customHeight="1" x14ac:dyDescent="0.2">
      <c r="A365" s="6" t="s">
        <v>2911</v>
      </c>
      <c r="B365" s="12"/>
      <c r="C365" s="7">
        <v>42601.427000000003</v>
      </c>
      <c r="D365" s="7"/>
      <c r="E365" s="39">
        <f>(C365-C$7)/C$8</f>
        <v>12.934652143336049</v>
      </c>
      <c r="F365" s="39">
        <f>ROUND(2*E365,0)/2</f>
        <v>13</v>
      </c>
      <c r="I365" s="39">
        <f>G365</f>
        <v>0</v>
      </c>
      <c r="L365" s="70"/>
      <c r="P365" s="39">
        <f>(G365-N365)^2</f>
        <v>0</v>
      </c>
      <c r="Q365" s="62">
        <f>C365-15018.5</f>
        <v>27582.927000000003</v>
      </c>
      <c r="S365" s="40"/>
      <c r="AC365" s="39" t="s">
        <v>2924</v>
      </c>
      <c r="AG365" s="39" t="s">
        <v>2926</v>
      </c>
    </row>
    <row r="366" spans="1:33" s="39" customFormat="1" ht="12.95" customHeight="1" x14ac:dyDescent="0.2">
      <c r="A366" s="60" t="s">
        <v>624</v>
      </c>
      <c r="B366" s="61" t="s">
        <v>3110</v>
      </c>
      <c r="C366" s="60">
        <v>42604.731</v>
      </c>
      <c r="D366" s="60" t="s">
        <v>3150</v>
      </c>
      <c r="E366" s="39">
        <f>(C366-C$7)/C$8</f>
        <v>19.001241778017643</v>
      </c>
      <c r="F366" s="39">
        <f>ROUND(2*E366,0)/2</f>
        <v>19</v>
      </c>
      <c r="G366" s="39">
        <f>C366-(C$7+F366*C$8)</f>
        <v>6.7629999830387533E-4</v>
      </c>
      <c r="I366" s="39">
        <f>G366</f>
        <v>6.7629999830387533E-4</v>
      </c>
      <c r="Q366" s="62">
        <f>C366-15018.5</f>
        <v>27586.231</v>
      </c>
      <c r="S366" s="40"/>
      <c r="AC366" s="39" t="s">
        <v>2924</v>
      </c>
      <c r="AG366" s="39" t="s">
        <v>2926</v>
      </c>
    </row>
    <row r="367" spans="1:33" s="39" customFormat="1" ht="12.95" customHeight="1" x14ac:dyDescent="0.2">
      <c r="A367" s="60" t="s">
        <v>545</v>
      </c>
      <c r="B367" s="61" t="s">
        <v>3110</v>
      </c>
      <c r="C367" s="60">
        <v>42631.41</v>
      </c>
      <c r="D367" s="60" t="s">
        <v>3150</v>
      </c>
      <c r="E367" s="39">
        <f>(C367-C$7)/C$8</f>
        <v>67.987484170229138</v>
      </c>
      <c r="F367" s="39">
        <f>ROUND(2*E367,0)/2</f>
        <v>68</v>
      </c>
      <c r="G367" s="39">
        <f>C367-(C$7+F367*C$8)</f>
        <v>-6.8163999967509881E-3</v>
      </c>
      <c r="I367" s="39">
        <f>G367</f>
        <v>-6.8163999967509881E-3</v>
      </c>
      <c r="Q367" s="62">
        <f>C367-15018.5</f>
        <v>27612.910000000003</v>
      </c>
      <c r="S367" s="40"/>
      <c r="AC367" s="39" t="s">
        <v>2924</v>
      </c>
      <c r="AG367" s="39" t="s">
        <v>2926</v>
      </c>
    </row>
    <row r="368" spans="1:33" s="39" customFormat="1" ht="12.95" customHeight="1" x14ac:dyDescent="0.2">
      <c r="A368" s="60" t="s">
        <v>545</v>
      </c>
      <c r="B368" s="61" t="s">
        <v>3110</v>
      </c>
      <c r="C368" s="60">
        <v>42632.495000000003</v>
      </c>
      <c r="D368" s="60" t="s">
        <v>3150</v>
      </c>
      <c r="E368" s="39">
        <f>(C368-C$7)/C$8</f>
        <v>69.979690512127235</v>
      </c>
      <c r="F368" s="39">
        <f>ROUND(2*E368,0)/2</f>
        <v>70</v>
      </c>
      <c r="G368" s="39">
        <f>C368-(C$7+F368*C$8)</f>
        <v>-1.1060999997425824E-2</v>
      </c>
      <c r="I368" s="39">
        <f>G368</f>
        <v>-1.1060999997425824E-2</v>
      </c>
      <c r="Q368" s="62">
        <f>C368-15018.5</f>
        <v>27613.995000000003</v>
      </c>
      <c r="S368" s="40"/>
      <c r="AC368" s="39" t="s">
        <v>2944</v>
      </c>
      <c r="AG368" s="39" t="s">
        <v>2926</v>
      </c>
    </row>
    <row r="369" spans="1:33" s="39" customFormat="1" ht="12.95" customHeight="1" x14ac:dyDescent="0.2">
      <c r="A369" s="60" t="s">
        <v>545</v>
      </c>
      <c r="B369" s="61" t="s">
        <v>3110</v>
      </c>
      <c r="C369" s="60">
        <v>42638.48</v>
      </c>
      <c r="D369" s="60" t="s">
        <v>3150</v>
      </c>
      <c r="E369" s="39">
        <f>(C369-C$7)/C$8</f>
        <v>80.968957752929853</v>
      </c>
      <c r="F369" s="39">
        <f>ROUND(2*E369,0)/2</f>
        <v>81</v>
      </c>
      <c r="G369" s="39">
        <f>C369-(C$7+F369*C$8)</f>
        <v>-1.6906299999391194E-2</v>
      </c>
      <c r="I369" s="39">
        <f>G369</f>
        <v>-1.6906299999391194E-2</v>
      </c>
      <c r="Q369" s="62">
        <f>C369-15018.5</f>
        <v>27619.980000000003</v>
      </c>
      <c r="S369" s="40"/>
      <c r="AC369" s="39" t="s">
        <v>2924</v>
      </c>
      <c r="AG369" s="39" t="s">
        <v>2926</v>
      </c>
    </row>
    <row r="370" spans="1:33" s="39" customFormat="1" ht="12.95" customHeight="1" x14ac:dyDescent="0.2">
      <c r="A370" s="60" t="s">
        <v>545</v>
      </c>
      <c r="B370" s="61" t="s">
        <v>3110</v>
      </c>
      <c r="C370" s="60">
        <v>42638.483999999997</v>
      </c>
      <c r="D370" s="60" t="s">
        <v>3150</v>
      </c>
      <c r="E370" s="39">
        <f>(C370-C$7)/C$8</f>
        <v>80.976302292427306</v>
      </c>
      <c r="F370" s="39">
        <f>ROUND(2*E370,0)/2</f>
        <v>81</v>
      </c>
      <c r="G370" s="39">
        <f>C370-(C$7+F370*C$8)</f>
        <v>-1.2906300005852245E-2</v>
      </c>
      <c r="I370" s="39">
        <f>G370</f>
        <v>-1.2906300005852245E-2</v>
      </c>
      <c r="Q370" s="62">
        <f>C370-15018.5</f>
        <v>27619.983999999997</v>
      </c>
      <c r="S370" s="40"/>
      <c r="AC370" s="39" t="s">
        <v>2928</v>
      </c>
      <c r="AE370" s="39" t="s">
        <v>2893</v>
      </c>
      <c r="AG370" s="39" t="s">
        <v>2885</v>
      </c>
    </row>
    <row r="371" spans="1:33" s="39" customFormat="1" ht="12.95" customHeight="1" x14ac:dyDescent="0.2">
      <c r="A371" s="60" t="s">
        <v>545</v>
      </c>
      <c r="B371" s="61" t="s">
        <v>3110</v>
      </c>
      <c r="C371" s="60">
        <v>42638.485000000001</v>
      </c>
      <c r="D371" s="60" t="s">
        <v>3150</v>
      </c>
      <c r="E371" s="39">
        <f>(C371-C$7)/C$8</f>
        <v>80.978138427311691</v>
      </c>
      <c r="F371" s="39">
        <f>ROUND(2*E371,0)/2</f>
        <v>81</v>
      </c>
      <c r="G371" s="39">
        <f>C371-(C$7+F371*C$8)</f>
        <v>-1.1906300002010539E-2</v>
      </c>
      <c r="I371" s="39">
        <f>G371</f>
        <v>-1.1906300002010539E-2</v>
      </c>
      <c r="Q371" s="62">
        <f>C371-15018.5</f>
        <v>27619.985000000001</v>
      </c>
      <c r="S371" s="40"/>
      <c r="AC371" s="39" t="s">
        <v>2924</v>
      </c>
      <c r="AG371" s="39" t="s">
        <v>2926</v>
      </c>
    </row>
    <row r="372" spans="1:33" s="39" customFormat="1" ht="12.95" customHeight="1" x14ac:dyDescent="0.2">
      <c r="A372" s="6" t="s">
        <v>2911</v>
      </c>
      <c r="B372" s="12"/>
      <c r="C372" s="7">
        <v>42656.47</v>
      </c>
      <c r="D372" s="7"/>
      <c r="E372" s="39">
        <f>(C372-C$7)/C$8</f>
        <v>114.00102419603725</v>
      </c>
      <c r="F372" s="39">
        <f>ROUND(2*E372,0)/2</f>
        <v>114</v>
      </c>
      <c r="G372" s="39">
        <f>C372-(C$7+F372*C$8)</f>
        <v>5.5779999820515513E-4</v>
      </c>
      <c r="I372" s="39">
        <f>G372</f>
        <v>5.5779999820515513E-4</v>
      </c>
      <c r="P372" s="39">
        <f>(G372-N372)^2</f>
        <v>3.1114083799767107E-7</v>
      </c>
      <c r="Q372" s="62">
        <f>C372-15018.5</f>
        <v>27637.97</v>
      </c>
      <c r="S372" s="40"/>
      <c r="AC372" s="39" t="s">
        <v>2924</v>
      </c>
      <c r="AG372" s="39" t="s">
        <v>2926</v>
      </c>
    </row>
    <row r="373" spans="1:33" s="39" customFormat="1" ht="12.95" customHeight="1" x14ac:dyDescent="0.2">
      <c r="A373" s="60" t="s">
        <v>624</v>
      </c>
      <c r="B373" s="61" t="s">
        <v>3110</v>
      </c>
      <c r="C373" s="60">
        <v>42660.83</v>
      </c>
      <c r="D373" s="60" t="s">
        <v>3150</v>
      </c>
      <c r="E373" s="39">
        <f>(C373-C$7)/C$8</f>
        <v>122.00657226118365</v>
      </c>
      <c r="F373" s="39">
        <f>ROUND(2*E373,0)/2</f>
        <v>122</v>
      </c>
      <c r="G373" s="39">
        <f>C373-(C$7+F373*C$8)</f>
        <v>3.579399999580346E-3</v>
      </c>
      <c r="I373" s="39">
        <f>G373</f>
        <v>3.579399999580346E-3</v>
      </c>
      <c r="Q373" s="62">
        <f>C373-15018.5</f>
        <v>27642.33</v>
      </c>
      <c r="S373" s="40"/>
      <c r="AC373" s="39" t="s">
        <v>2924</v>
      </c>
      <c r="AG373" s="39" t="s">
        <v>2926</v>
      </c>
    </row>
    <row r="374" spans="1:33" s="39" customFormat="1" ht="12.95" customHeight="1" x14ac:dyDescent="0.2">
      <c r="A374" s="60" t="s">
        <v>624</v>
      </c>
      <c r="B374" s="61" t="s">
        <v>3110</v>
      </c>
      <c r="C374" s="60">
        <v>42664.637999999999</v>
      </c>
      <c r="D374" s="60" t="s">
        <v>3150</v>
      </c>
      <c r="E374" s="39">
        <f>(C374-C$7)/C$8</f>
        <v>128.99857387403949</v>
      </c>
      <c r="F374" s="39">
        <f>ROUND(2*E374,0)/2</f>
        <v>129</v>
      </c>
      <c r="G374" s="39">
        <f>C374-(C$7+F374*C$8)</f>
        <v>-7.7669999882346019E-4</v>
      </c>
      <c r="I374" s="39">
        <f>G374</f>
        <v>-7.7669999882346019E-4</v>
      </c>
      <c r="Q374" s="62">
        <f>C374-15018.5</f>
        <v>27646.137999999999</v>
      </c>
      <c r="S374" s="40"/>
      <c r="AC374" s="39" t="s">
        <v>2924</v>
      </c>
      <c r="AG374" s="39" t="s">
        <v>2926</v>
      </c>
    </row>
    <row r="375" spans="1:33" s="39" customFormat="1" ht="12.95" customHeight="1" x14ac:dyDescent="0.2">
      <c r="A375" s="60" t="s">
        <v>676</v>
      </c>
      <c r="B375" s="61" t="s">
        <v>3110</v>
      </c>
      <c r="C375" s="60">
        <v>42664.641000000003</v>
      </c>
      <c r="D375" s="60" t="s">
        <v>3150</v>
      </c>
      <c r="E375" s="39">
        <f>(C375-C$7)/C$8</f>
        <v>129.00408227867928</v>
      </c>
      <c r="F375" s="39">
        <f>ROUND(2*E375,0)/2</f>
        <v>129</v>
      </c>
      <c r="G375" s="39">
        <f>C375-(C$7+F375*C$8)</f>
        <v>2.2233000054256991E-3</v>
      </c>
      <c r="I375" s="39">
        <f>G375</f>
        <v>2.2233000054256991E-3</v>
      </c>
      <c r="Q375" s="62">
        <f>C375-15018.5</f>
        <v>27646.141000000003</v>
      </c>
      <c r="S375" s="40"/>
      <c r="AC375" s="39" t="s">
        <v>2924</v>
      </c>
      <c r="AG375" s="39" t="s">
        <v>2926</v>
      </c>
    </row>
    <row r="376" spans="1:33" s="39" customFormat="1" ht="12.95" customHeight="1" x14ac:dyDescent="0.2">
      <c r="A376" s="60" t="s">
        <v>624</v>
      </c>
      <c r="B376" s="61" t="s">
        <v>3110</v>
      </c>
      <c r="C376" s="60">
        <v>42665.724999999999</v>
      </c>
      <c r="D376" s="60" t="s">
        <v>3150</v>
      </c>
      <c r="E376" s="39">
        <f>(C376-C$7)/C$8</f>
        <v>130.99445248569299</v>
      </c>
      <c r="F376" s="39">
        <f>ROUND(2*E376,0)/2</f>
        <v>131</v>
      </c>
      <c r="G376" s="39">
        <f>C376-(C$7+F376*C$8)</f>
        <v>-3.0212999990908429E-3</v>
      </c>
      <c r="I376" s="39">
        <f>G376</f>
        <v>-3.0212999990908429E-3</v>
      </c>
      <c r="Q376" s="62">
        <f>C376-15018.5</f>
        <v>27647.224999999999</v>
      </c>
      <c r="S376" s="40"/>
      <c r="AC376" s="39" t="s">
        <v>2924</v>
      </c>
      <c r="AG376" s="39" t="s">
        <v>2926</v>
      </c>
    </row>
    <row r="377" spans="1:33" s="39" customFormat="1" ht="12.95" customHeight="1" x14ac:dyDescent="0.2">
      <c r="A377" s="6" t="s">
        <v>2913</v>
      </c>
      <c r="B377" s="12"/>
      <c r="C377" s="7">
        <v>42679.347000000002</v>
      </c>
      <c r="D377" s="7"/>
      <c r="E377" s="39">
        <f>(C377-C$7)/C$8</f>
        <v>156.00628178464572</v>
      </c>
      <c r="F377" s="39">
        <f>ROUND(2*E377,0)/2</f>
        <v>156</v>
      </c>
      <c r="G377" s="39">
        <f>C377-(C$7+F377*C$8)</f>
        <v>3.4212000027764589E-3</v>
      </c>
      <c r="I377" s="39">
        <f>G377</f>
        <v>3.4212000027764589E-3</v>
      </c>
      <c r="P377" s="39">
        <f>(G377-N377)^2</f>
        <v>1.1704609458997641E-5</v>
      </c>
      <c r="Q377" s="62">
        <f>C377-15018.5</f>
        <v>27660.847000000002</v>
      </c>
      <c r="S377" s="40"/>
      <c r="AC377" s="39" t="s">
        <v>2924</v>
      </c>
      <c r="AG377" s="39" t="s">
        <v>2926</v>
      </c>
    </row>
    <row r="378" spans="1:33" s="39" customFormat="1" ht="12.95" customHeight="1" x14ac:dyDescent="0.2">
      <c r="A378" s="60" t="s">
        <v>624</v>
      </c>
      <c r="B378" s="61" t="s">
        <v>3110</v>
      </c>
      <c r="C378" s="60">
        <v>42682.616999999998</v>
      </c>
      <c r="D378" s="60" t="s">
        <v>3150</v>
      </c>
      <c r="E378" s="39">
        <f>(C378-C$7)/C$8</f>
        <v>162.01044283349884</v>
      </c>
      <c r="F378" s="39">
        <f>ROUND(2*E378,0)/2</f>
        <v>162</v>
      </c>
      <c r="G378" s="39">
        <f>C378-(C$7+F378*C$8)</f>
        <v>5.6874000001698732E-3</v>
      </c>
      <c r="I378" s="39">
        <f>G378</f>
        <v>5.6874000001698732E-3</v>
      </c>
      <c r="Q378" s="62">
        <f>C378-15018.5</f>
        <v>27664.116999999998</v>
      </c>
      <c r="S378" s="40"/>
      <c r="AC378" s="39" t="s">
        <v>2924</v>
      </c>
      <c r="AG378" s="39" t="s">
        <v>2926</v>
      </c>
    </row>
    <row r="379" spans="1:33" s="39" customFormat="1" ht="12.95" customHeight="1" x14ac:dyDescent="0.2">
      <c r="A379" s="60" t="s">
        <v>624</v>
      </c>
      <c r="B379" s="61" t="s">
        <v>3110</v>
      </c>
      <c r="C379" s="60">
        <v>42714.743999999999</v>
      </c>
      <c r="D379" s="60" t="s">
        <v>3150</v>
      </c>
      <c r="E379" s="39">
        <f>(C379-C$7)/C$8</f>
        <v>220.99994803738127</v>
      </c>
      <c r="F379" s="39">
        <f>ROUND(2*E379,0)/2</f>
        <v>221</v>
      </c>
      <c r="G379" s="39">
        <f>C379-(C$7+F379*C$8)</f>
        <v>-2.8300004487391561E-5</v>
      </c>
      <c r="I379" s="39">
        <f>G379</f>
        <v>-2.8300004487391561E-5</v>
      </c>
      <c r="Q379" s="62">
        <f>C379-15018.5</f>
        <v>27696.243999999999</v>
      </c>
      <c r="S379" s="40"/>
      <c r="AC379" s="39" t="s">
        <v>2924</v>
      </c>
      <c r="AG379" s="39" t="s">
        <v>2926</v>
      </c>
    </row>
    <row r="380" spans="1:33" s="39" customFormat="1" ht="12.95" customHeight="1" x14ac:dyDescent="0.2">
      <c r="A380" s="6" t="s">
        <v>2914</v>
      </c>
      <c r="B380" s="12"/>
      <c r="C380" s="7">
        <v>42753.415000000001</v>
      </c>
      <c r="D380" s="7"/>
      <c r="E380" s="39">
        <f>(C380-C$7)/C$8</f>
        <v>292.0051198784941</v>
      </c>
      <c r="F380" s="39">
        <f>ROUND(2*E380,0)/2</f>
        <v>292</v>
      </c>
      <c r="G380" s="39">
        <f>C380-(C$7+F380*C$8)</f>
        <v>2.7884000010089949E-3</v>
      </c>
      <c r="I380" s="39">
        <f>G380</f>
        <v>2.7884000010089949E-3</v>
      </c>
      <c r="P380" s="39">
        <f>(G380-N380)^2</f>
        <v>7.7751745656269624E-6</v>
      </c>
      <c r="Q380" s="62">
        <f>C380-15018.5</f>
        <v>27734.915000000001</v>
      </c>
      <c r="S380" s="40"/>
      <c r="AC380" s="39" t="s">
        <v>2917</v>
      </c>
      <c r="AE380" s="39" t="s">
        <v>2893</v>
      </c>
      <c r="AG380" s="39" t="s">
        <v>2885</v>
      </c>
    </row>
    <row r="381" spans="1:33" s="39" customFormat="1" ht="12.95" customHeight="1" x14ac:dyDescent="0.2">
      <c r="A381" s="6" t="s">
        <v>2914</v>
      </c>
      <c r="B381" s="12"/>
      <c r="C381" s="7">
        <v>42758.3</v>
      </c>
      <c r="D381" s="7"/>
      <c r="E381" s="39">
        <f>(C381-C$7)/C$8</f>
        <v>300.97463875423978</v>
      </c>
      <c r="F381" s="39">
        <f>ROUND(2*E381,0)/2</f>
        <v>301</v>
      </c>
      <c r="G381" s="39">
        <f>C381-(C$7+F381*C$8)</f>
        <v>-1.3812299999699462E-2</v>
      </c>
      <c r="H381" s="39">
        <f>G381</f>
        <v>-1.3812299999699462E-2</v>
      </c>
      <c r="P381" s="39">
        <f>(G381-N381)^2</f>
        <v>1.9077963128169776E-4</v>
      </c>
      <c r="Q381" s="62">
        <f>C381-15018.5</f>
        <v>27739.800000000003</v>
      </c>
      <c r="S381" s="40"/>
      <c r="AC381" s="39" t="s">
        <v>2924</v>
      </c>
      <c r="AG381" s="39" t="s">
        <v>2926</v>
      </c>
    </row>
    <row r="382" spans="1:33" s="39" customFormat="1" ht="12.95" customHeight="1" x14ac:dyDescent="0.2">
      <c r="A382" s="6" t="s">
        <v>2914</v>
      </c>
      <c r="B382" s="12"/>
      <c r="C382" s="7">
        <v>42758.313999999998</v>
      </c>
      <c r="D382" s="7"/>
      <c r="E382" s="39">
        <f>(C382-C$7)/C$8</f>
        <v>301.00034464251422</v>
      </c>
      <c r="F382" s="39">
        <f>ROUND(2*E382,0)/2</f>
        <v>301</v>
      </c>
      <c r="G382" s="39">
        <f>C382-(C$7+F382*C$8)</f>
        <v>1.8769999587675557E-4</v>
      </c>
      <c r="I382" s="39">
        <f>G382</f>
        <v>1.8769999587675557E-4</v>
      </c>
      <c r="P382" s="39">
        <f>(G382-N382)^2</f>
        <v>3.5231288452134056E-8</v>
      </c>
      <c r="Q382" s="62">
        <f>C382-15018.5</f>
        <v>27739.813999999998</v>
      </c>
      <c r="S382" s="40"/>
      <c r="AC382" s="39" t="s">
        <v>2924</v>
      </c>
      <c r="AG382" s="39" t="s">
        <v>2926</v>
      </c>
    </row>
    <row r="383" spans="1:33" s="39" customFormat="1" ht="12.95" customHeight="1" x14ac:dyDescent="0.2">
      <c r="A383" s="6" t="s">
        <v>2914</v>
      </c>
      <c r="B383" s="12"/>
      <c r="C383" s="7">
        <v>42770.294999999998</v>
      </c>
      <c r="D383" s="7"/>
      <c r="E383" s="39">
        <f>(C383-C$7)/C$8</f>
        <v>322.99907660776751</v>
      </c>
      <c r="F383" s="39">
        <f>ROUND(2*E383,0)/2</f>
        <v>323</v>
      </c>
      <c r="G383" s="39">
        <f>C383-(C$7+F383*C$8)</f>
        <v>-5.0290000217501074E-4</v>
      </c>
      <c r="I383" s="39">
        <f>G383</f>
        <v>-5.0290000217501074E-4</v>
      </c>
      <c r="P383" s="39">
        <f>(G383-N383)^2</f>
        <v>2.5290841218762581E-7</v>
      </c>
      <c r="Q383" s="62">
        <f>C383-15018.5</f>
        <v>27751.794999999998</v>
      </c>
      <c r="S383" s="40"/>
      <c r="AC383" s="39" t="s">
        <v>2924</v>
      </c>
      <c r="AG383" s="39" t="s">
        <v>2926</v>
      </c>
    </row>
    <row r="384" spans="1:33" s="39" customFormat="1" ht="12.95" customHeight="1" x14ac:dyDescent="0.2">
      <c r="A384" s="6" t="s">
        <v>2914</v>
      </c>
      <c r="B384" s="12"/>
      <c r="C384" s="7">
        <v>42773.569000000003</v>
      </c>
      <c r="D384" s="7"/>
      <c r="E384" s="39">
        <f>(C384-C$7)/C$8</f>
        <v>329.01058219614481</v>
      </c>
      <c r="F384" s="39">
        <f>ROUND(2*E384,0)/2</f>
        <v>329</v>
      </c>
      <c r="G384" s="39">
        <f>C384-(C$7+F384*C$8)</f>
        <v>5.7633000033092685E-3</v>
      </c>
      <c r="I384" s="39">
        <f>G384</f>
        <v>5.7633000033092685E-3</v>
      </c>
      <c r="P384" s="39">
        <f>(G384-N384)^2</f>
        <v>3.3215626928144618E-5</v>
      </c>
      <c r="Q384" s="62">
        <f>C384-15018.5</f>
        <v>27755.069000000003</v>
      </c>
      <c r="S384" s="40"/>
      <c r="AC384" s="39" t="s">
        <v>2924</v>
      </c>
      <c r="AG384" s="39" t="s">
        <v>2926</v>
      </c>
    </row>
    <row r="385" spans="1:33" s="39" customFormat="1" ht="12.95" customHeight="1" x14ac:dyDescent="0.2">
      <c r="A385" s="60" t="s">
        <v>624</v>
      </c>
      <c r="B385" s="61" t="s">
        <v>3110</v>
      </c>
      <c r="C385" s="60">
        <v>42774.650999999998</v>
      </c>
      <c r="D385" s="60" t="s">
        <v>3150</v>
      </c>
      <c r="E385" s="39">
        <f>(C385-C$7)/C$8</f>
        <v>330.99728013340314</v>
      </c>
      <c r="F385" s="39">
        <f>ROUND(2*E385,0)/2</f>
        <v>331</v>
      </c>
      <c r="G385" s="39">
        <f>C385-(C$7+F385*C$8)</f>
        <v>-1.4813000016147271E-3</v>
      </c>
      <c r="I385" s="39">
        <f>G385</f>
        <v>-1.4813000016147271E-3</v>
      </c>
      <c r="Q385" s="62">
        <f>C385-15018.5</f>
        <v>27756.150999999998</v>
      </c>
      <c r="S385" s="40"/>
      <c r="AC385" s="39" t="s">
        <v>2924</v>
      </c>
      <c r="AG385" s="39" t="s">
        <v>2926</v>
      </c>
    </row>
    <row r="386" spans="1:33" s="39" customFormat="1" ht="12.95" customHeight="1" x14ac:dyDescent="0.2">
      <c r="A386" s="6" t="s">
        <v>2915</v>
      </c>
      <c r="B386" s="12"/>
      <c r="C386" s="7">
        <v>42802.432000000001</v>
      </c>
      <c r="D386" s="7"/>
      <c r="E386" s="39">
        <f>(C386-C$7)/C$8</f>
        <v>382.00694316042694</v>
      </c>
      <c r="F386" s="39">
        <f>ROUND(2*E386,0)/2</f>
        <v>382</v>
      </c>
      <c r="G386" s="39">
        <f>C386-(C$7+F386*C$8)</f>
        <v>3.7814000024809502E-3</v>
      </c>
      <c r="I386" s="39">
        <f>G386</f>
        <v>3.7814000024809502E-3</v>
      </c>
      <c r="P386" s="39">
        <f>(G386-N386)^2</f>
        <v>1.4298985978762931E-5</v>
      </c>
      <c r="Q386" s="62">
        <f>C386-15018.5</f>
        <v>27783.932000000001</v>
      </c>
      <c r="S386" s="40"/>
      <c r="AC386" s="39" t="s">
        <v>2924</v>
      </c>
      <c r="AG386" s="39" t="s">
        <v>2926</v>
      </c>
    </row>
    <row r="387" spans="1:33" s="39" customFormat="1" ht="12.95" customHeight="1" x14ac:dyDescent="0.2">
      <c r="A387" s="6" t="s">
        <v>2915</v>
      </c>
      <c r="B387" s="12"/>
      <c r="C387" s="7">
        <v>42832.39</v>
      </c>
      <c r="D387" s="7"/>
      <c r="E387" s="39">
        <f>(C387-C$7)/C$8</f>
        <v>437.01387181538416</v>
      </c>
      <c r="F387" s="39">
        <f>ROUND(2*E387,0)/2</f>
        <v>437</v>
      </c>
      <c r="G387" s="39">
        <f>C387-(C$7+F387*C$8)</f>
        <v>7.5549000030150637E-3</v>
      </c>
      <c r="I387" s="39">
        <f>G387</f>
        <v>7.5549000030150637E-3</v>
      </c>
      <c r="P387" s="39">
        <f>(G387-N387)^2</f>
        <v>5.7076514055557013E-5</v>
      </c>
      <c r="Q387" s="62">
        <f>C387-15018.5</f>
        <v>27813.89</v>
      </c>
      <c r="S387" s="40"/>
      <c r="AC387" s="39" t="s">
        <v>2924</v>
      </c>
      <c r="AG387" s="39" t="s">
        <v>2926</v>
      </c>
    </row>
    <row r="388" spans="1:33" s="39" customFormat="1" ht="12.95" customHeight="1" x14ac:dyDescent="0.2">
      <c r="A388" s="6" t="s">
        <v>3115</v>
      </c>
      <c r="B388" s="12"/>
      <c r="C388" s="7">
        <v>42859.612000000001</v>
      </c>
      <c r="D388" s="7"/>
      <c r="E388" s="39">
        <f>(C388-C$7)/C$8</f>
        <v>486.99713544598023</v>
      </c>
      <c r="F388" s="39">
        <f>ROUND(2*E388,0)/2</f>
        <v>487</v>
      </c>
      <c r="G388" s="39">
        <f>C388-(C$7+F388*C$8)</f>
        <v>-1.5600999977323227E-3</v>
      </c>
      <c r="I388" s="39">
        <f>G388</f>
        <v>-1.5600999977323227E-3</v>
      </c>
      <c r="Q388" s="62">
        <f>C388-15018.5</f>
        <v>27841.112000000001</v>
      </c>
      <c r="S388" s="40"/>
      <c r="AC388" s="39" t="s">
        <v>2924</v>
      </c>
      <c r="AG388" s="39" t="s">
        <v>2926</v>
      </c>
    </row>
    <row r="389" spans="1:33" s="39" customFormat="1" ht="12.95" customHeight="1" x14ac:dyDescent="0.2">
      <c r="A389" s="6" t="s">
        <v>2916</v>
      </c>
      <c r="B389" s="12"/>
      <c r="C389" s="7">
        <v>42888.474999999999</v>
      </c>
      <c r="D389" s="7"/>
      <c r="E389" s="39">
        <f>(C389-C$7)/C$8</f>
        <v>539.99349641026242</v>
      </c>
      <c r="F389" s="39">
        <f>ROUND(2*E389,0)/2</f>
        <v>540</v>
      </c>
      <c r="G389" s="39">
        <f>C389-(C$7+F389*C$8)</f>
        <v>-3.541999998560641E-3</v>
      </c>
      <c r="I389" s="39">
        <f>G389</f>
        <v>-3.541999998560641E-3</v>
      </c>
      <c r="P389" s="39">
        <f>(G389-N389)^2</f>
        <v>1.2545763989803581E-5</v>
      </c>
      <c r="Q389" s="62">
        <f>C389-15018.5</f>
        <v>27869.974999999999</v>
      </c>
      <c r="S389" s="40"/>
      <c r="AC389" s="39" t="s">
        <v>2951</v>
      </c>
      <c r="AG389" s="39" t="s">
        <v>2926</v>
      </c>
    </row>
    <row r="390" spans="1:33" s="39" customFormat="1" ht="12.95" customHeight="1" x14ac:dyDescent="0.2">
      <c r="A390" s="6" t="s">
        <v>3115</v>
      </c>
      <c r="B390" s="12"/>
      <c r="C390" s="7">
        <v>42891.745999999999</v>
      </c>
      <c r="D390" s="7"/>
      <c r="E390" s="39">
        <f>(C390-C$7)/C$8</f>
        <v>545.99949359399989</v>
      </c>
      <c r="F390" s="39">
        <f>ROUND(2*E390,0)/2</f>
        <v>546</v>
      </c>
      <c r="G390" s="39">
        <f>C390-(C$7+F390*C$8)</f>
        <v>-2.7579999732552096E-4</v>
      </c>
      <c r="I390" s="39">
        <f>G390</f>
        <v>-2.7579999732552096E-4</v>
      </c>
      <c r="Q390" s="62">
        <f>C390-15018.5</f>
        <v>27873.245999999999</v>
      </c>
      <c r="S390" s="40"/>
      <c r="AC390" s="39" t="s">
        <v>2951</v>
      </c>
      <c r="AG390" s="39" t="s">
        <v>2926</v>
      </c>
    </row>
    <row r="391" spans="1:33" s="39" customFormat="1" ht="12.95" customHeight="1" x14ac:dyDescent="0.2">
      <c r="A391" s="6" t="s">
        <v>3115</v>
      </c>
      <c r="B391" s="12"/>
      <c r="C391" s="7">
        <v>42897.737000000001</v>
      </c>
      <c r="D391" s="7"/>
      <c r="E391" s="39">
        <f>(C391-C$7)/C$8</f>
        <v>556.99977764406867</v>
      </c>
      <c r="F391" s="39">
        <f>ROUND(2*E391,0)/2</f>
        <v>557</v>
      </c>
      <c r="G391" s="39">
        <f>C391-(C$7+F391*C$8)</f>
        <v>-1.2109999806853011E-4</v>
      </c>
      <c r="I391" s="39">
        <f>G391</f>
        <v>-1.2109999806853011E-4</v>
      </c>
      <c r="Q391" s="62">
        <f>C391-15018.5</f>
        <v>27879.237000000001</v>
      </c>
      <c r="S391" s="40"/>
      <c r="AC391" s="39" t="s">
        <v>2924</v>
      </c>
      <c r="AG391" s="39" t="s">
        <v>2926</v>
      </c>
    </row>
    <row r="392" spans="1:33" s="39" customFormat="1" ht="12.95" customHeight="1" x14ac:dyDescent="0.2">
      <c r="A392" s="6" t="s">
        <v>3115</v>
      </c>
      <c r="B392" s="12"/>
      <c r="C392" s="7">
        <v>42903.724999999999</v>
      </c>
      <c r="D392" s="7"/>
      <c r="E392" s="39">
        <f>(C392-C$7)/C$8</f>
        <v>567.99455328949773</v>
      </c>
      <c r="F392" s="39">
        <f>ROUND(2*E392,0)/2</f>
        <v>568</v>
      </c>
      <c r="G392" s="39">
        <f>C392-(C$7+F392*C$8)</f>
        <v>-2.9664000030606985E-3</v>
      </c>
      <c r="I392" s="39">
        <f>G392</f>
        <v>-2.9664000030606985E-3</v>
      </c>
      <c r="Q392" s="62">
        <f>C392-15018.5</f>
        <v>27885.224999999999</v>
      </c>
      <c r="S392" s="40"/>
      <c r="AC392" s="39" t="s">
        <v>2924</v>
      </c>
      <c r="AG392" s="39" t="s">
        <v>2926</v>
      </c>
    </row>
    <row r="393" spans="1:33" s="39" customFormat="1" ht="12.95" customHeight="1" x14ac:dyDescent="0.2">
      <c r="A393" s="6" t="s">
        <v>2919</v>
      </c>
      <c r="B393" s="12"/>
      <c r="C393" s="7">
        <v>42906.455999999998</v>
      </c>
      <c r="D393" s="7"/>
      <c r="E393" s="39">
        <f>(C393-C$7)/C$8</f>
        <v>573.00903763947713</v>
      </c>
      <c r="F393" s="39">
        <f>ROUND(2*E393,0)/2</f>
        <v>573</v>
      </c>
      <c r="G393" s="39">
        <f>C393-(C$7+F393*C$8)</f>
        <v>4.9221000008401461E-3</v>
      </c>
      <c r="I393" s="39">
        <f>G393</f>
        <v>4.9221000008401461E-3</v>
      </c>
      <c r="P393" s="39">
        <f>(G393-N393)^2</f>
        <v>2.4227068418270568E-5</v>
      </c>
      <c r="Q393" s="62">
        <f>C393-15018.5</f>
        <v>27887.955999999998</v>
      </c>
      <c r="S393" s="40"/>
    </row>
    <row r="394" spans="1:33" s="39" customFormat="1" ht="12.95" customHeight="1" x14ac:dyDescent="0.2">
      <c r="A394" s="6" t="s">
        <v>3115</v>
      </c>
      <c r="B394" s="12"/>
      <c r="C394" s="7">
        <v>42921.707999999999</v>
      </c>
      <c r="D394" s="7"/>
      <c r="E394" s="39">
        <f>(C394-C$7)/C$8</f>
        <v>601.01376678846793</v>
      </c>
      <c r="F394" s="39">
        <f>ROUND(2*E394,0)/2</f>
        <v>601</v>
      </c>
      <c r="G394" s="39">
        <f>C394-(C$7+F394*C$8)</f>
        <v>7.4976999967475422E-3</v>
      </c>
      <c r="I394" s="39">
        <f>G394</f>
        <v>7.4976999967475422E-3</v>
      </c>
      <c r="Q394" s="62">
        <f>C394-15018.5</f>
        <v>27903.207999999999</v>
      </c>
      <c r="S394" s="40"/>
    </row>
    <row r="395" spans="1:33" s="39" customFormat="1" ht="12.95" customHeight="1" x14ac:dyDescent="0.2">
      <c r="A395" s="60" t="s">
        <v>755</v>
      </c>
      <c r="B395" s="61" t="s">
        <v>3110</v>
      </c>
      <c r="C395" s="60">
        <v>42937.481</v>
      </c>
      <c r="D395" s="60" t="s">
        <v>3150</v>
      </c>
      <c r="E395" s="39">
        <f>(C395-C$7)/C$8</f>
        <v>629.97512220854719</v>
      </c>
      <c r="F395" s="39">
        <f>ROUND(2*E395,0)/2</f>
        <v>630</v>
      </c>
      <c r="G395" s="39">
        <f>C395-(C$7+F395*C$8)</f>
        <v>-1.3549000002967659E-2</v>
      </c>
      <c r="I395" s="39">
        <f>G395</f>
        <v>-1.3549000002967659E-2</v>
      </c>
      <c r="Q395" s="62">
        <f>C395-15018.5</f>
        <v>27918.981</v>
      </c>
      <c r="S395" s="40"/>
      <c r="AC395" s="39" t="s">
        <v>2924</v>
      </c>
      <c r="AG395" s="39" t="s">
        <v>2926</v>
      </c>
    </row>
    <row r="396" spans="1:33" s="39" customFormat="1" ht="12.95" customHeight="1" x14ac:dyDescent="0.2">
      <c r="A396" s="6" t="s">
        <v>3115</v>
      </c>
      <c r="B396" s="12"/>
      <c r="C396" s="7">
        <v>42946.750999999997</v>
      </c>
      <c r="D396" s="7"/>
      <c r="E396" s="39">
        <f>(C396-C$7)/C$8</f>
        <v>646.99609252136179</v>
      </c>
      <c r="F396" s="39">
        <f>ROUND(2*E396,0)/2</f>
        <v>647</v>
      </c>
      <c r="G396" s="39">
        <f>C396-(C$7+F396*C$8)</f>
        <v>-2.128100000845734E-3</v>
      </c>
      <c r="I396" s="39">
        <f>G396</f>
        <v>-2.128100000845734E-3</v>
      </c>
      <c r="Q396" s="62">
        <f>C396-15018.5</f>
        <v>27928.250999999997</v>
      </c>
      <c r="S396" s="40"/>
      <c r="AC396" s="39" t="s">
        <v>2924</v>
      </c>
      <c r="AG396" s="39" t="s">
        <v>2926</v>
      </c>
    </row>
    <row r="397" spans="1:33" s="39" customFormat="1" ht="12.95" customHeight="1" x14ac:dyDescent="0.2">
      <c r="A397" s="60" t="s">
        <v>755</v>
      </c>
      <c r="B397" s="61" t="s">
        <v>3110</v>
      </c>
      <c r="C397" s="60">
        <v>42955.457000000002</v>
      </c>
      <c r="D397" s="60" t="s">
        <v>3150</v>
      </c>
      <c r="E397" s="39">
        <f>(C397-C$7)/C$8</f>
        <v>662.98148276338009</v>
      </c>
      <c r="F397" s="39">
        <f>ROUND(2*E397,0)/2</f>
        <v>663</v>
      </c>
      <c r="G397" s="39">
        <f>C397-(C$7+F397*C$8)</f>
        <v>-1.0084900000947528E-2</v>
      </c>
      <c r="I397" s="39">
        <f>G397</f>
        <v>-1.0084900000947528E-2</v>
      </c>
      <c r="Q397" s="62">
        <f>C397-15018.5</f>
        <v>27936.957000000002</v>
      </c>
      <c r="S397" s="40"/>
      <c r="AC397" s="39" t="s">
        <v>2924</v>
      </c>
      <c r="AG397" s="39" t="s">
        <v>2926</v>
      </c>
    </row>
    <row r="398" spans="1:33" s="39" customFormat="1" ht="12.95" customHeight="1" x14ac:dyDescent="0.2">
      <c r="A398" s="60" t="s">
        <v>755</v>
      </c>
      <c r="B398" s="61" t="s">
        <v>3110</v>
      </c>
      <c r="C398" s="60">
        <v>42955.464</v>
      </c>
      <c r="D398" s="60" t="s">
        <v>3150</v>
      </c>
      <c r="E398" s="39">
        <f>(C398-C$7)/C$8</f>
        <v>662.99433570751739</v>
      </c>
      <c r="F398" s="39">
        <f>ROUND(2*E398,0)/2</f>
        <v>663</v>
      </c>
      <c r="G398" s="39">
        <f>C398-(C$7+F398*C$8)</f>
        <v>-3.0849000031594187E-3</v>
      </c>
      <c r="I398" s="39">
        <f>G398</f>
        <v>-3.0849000031594187E-3</v>
      </c>
      <c r="Q398" s="62">
        <f>C398-15018.5</f>
        <v>27936.964</v>
      </c>
      <c r="S398" s="40"/>
    </row>
    <row r="399" spans="1:33" s="39" customFormat="1" ht="12.95" customHeight="1" x14ac:dyDescent="0.2">
      <c r="A399" s="7" t="s">
        <v>3127</v>
      </c>
      <c r="B399" s="12"/>
      <c r="C399" s="7">
        <v>42955.474999999999</v>
      </c>
      <c r="D399" s="7"/>
      <c r="E399" s="39">
        <f>(C399-C$7)/C$8</f>
        <v>663.01453319116536</v>
      </c>
      <c r="F399" s="39">
        <f>ROUND(2*E399,0)/2</f>
        <v>663</v>
      </c>
      <c r="G399" s="39">
        <f>C399-(C$7+F399*C$8)</f>
        <v>7.9150999954435974E-3</v>
      </c>
      <c r="I399" s="39">
        <f>G399</f>
        <v>7.9150999954435974E-3</v>
      </c>
      <c r="Q399" s="62">
        <f>C399-15018.5</f>
        <v>27936.974999999999</v>
      </c>
      <c r="S399" s="40"/>
      <c r="AC399" s="39" t="s">
        <v>2924</v>
      </c>
      <c r="AG399" s="39" t="s">
        <v>2926</v>
      </c>
    </row>
    <row r="400" spans="1:33" s="39" customFormat="1" ht="12.95" customHeight="1" x14ac:dyDescent="0.2">
      <c r="A400" s="6" t="s">
        <v>3059</v>
      </c>
      <c r="B400" s="12"/>
      <c r="C400" s="7">
        <v>42959.822200000002</v>
      </c>
      <c r="D400" s="7"/>
      <c r="E400" s="39">
        <f>(C400-C$7)/C$8</f>
        <v>670.99657872988791</v>
      </c>
      <c r="F400" s="39">
        <f>ROUND(2*E400,0)/2</f>
        <v>671</v>
      </c>
      <c r="G400" s="39">
        <f>C400-(C$7+F400*C$8)</f>
        <v>-1.8632999999681488E-3</v>
      </c>
      <c r="J400" s="39">
        <f>G400</f>
        <v>-1.8632999999681488E-3</v>
      </c>
      <c r="O400" s="39" t="s">
        <v>3060</v>
      </c>
      <c r="Q400" s="62">
        <f>C400-15018.5</f>
        <v>27941.322200000002</v>
      </c>
      <c r="S400" s="40"/>
      <c r="AC400" s="39" t="s">
        <v>2924</v>
      </c>
      <c r="AG400" s="39" t="s">
        <v>2926</v>
      </c>
    </row>
    <row r="401" spans="1:33" s="39" customFormat="1" ht="12.95" customHeight="1" x14ac:dyDescent="0.2">
      <c r="A401" s="60" t="s">
        <v>755</v>
      </c>
      <c r="B401" s="61" t="s">
        <v>3110</v>
      </c>
      <c r="C401" s="60">
        <v>42961.451999999997</v>
      </c>
      <c r="D401" s="60" t="s">
        <v>3150</v>
      </c>
      <c r="E401" s="39">
        <f>(C401-C$7)/C$8</f>
        <v>673.98911135294645</v>
      </c>
      <c r="F401" s="39">
        <f>ROUND(2*E401,0)/2</f>
        <v>674</v>
      </c>
      <c r="G401" s="39">
        <f>C401-(C$7+F401*C$8)</f>
        <v>-5.9302000008756295E-3</v>
      </c>
      <c r="I401" s="39">
        <f>G401</f>
        <v>-5.9302000008756295E-3</v>
      </c>
      <c r="Q401" s="62">
        <f>C401-15018.5</f>
        <v>27942.951999999997</v>
      </c>
      <c r="S401" s="40"/>
    </row>
    <row r="402" spans="1:33" s="39" customFormat="1" ht="12.95" customHeight="1" x14ac:dyDescent="0.2">
      <c r="A402" s="60" t="s">
        <v>755</v>
      </c>
      <c r="B402" s="61" t="s">
        <v>3110</v>
      </c>
      <c r="C402" s="60">
        <v>42961.451999999997</v>
      </c>
      <c r="D402" s="60" t="s">
        <v>3150</v>
      </c>
      <c r="E402" s="39">
        <f>(C402-C$7)/C$8</f>
        <v>673.98911135294645</v>
      </c>
      <c r="F402" s="39">
        <f>ROUND(2*E402,0)/2</f>
        <v>674</v>
      </c>
      <c r="G402" s="39">
        <f>C402-(C$7+F402*C$8)</f>
        <v>-5.9302000008756295E-3</v>
      </c>
      <c r="I402" s="39">
        <f>G402</f>
        <v>-5.9302000008756295E-3</v>
      </c>
      <c r="Q402" s="62">
        <f>C402-15018.5</f>
        <v>27942.951999999997</v>
      </c>
      <c r="S402" s="40"/>
    </row>
    <row r="403" spans="1:33" s="39" customFormat="1" ht="12.95" customHeight="1" x14ac:dyDescent="0.2">
      <c r="A403" s="6" t="s">
        <v>3051</v>
      </c>
      <c r="B403" s="12"/>
      <c r="C403" s="7">
        <v>42961.457799999996</v>
      </c>
      <c r="D403" s="7"/>
      <c r="E403" s="39">
        <f>(C403-C$7)/C$8</f>
        <v>673.9997609352331</v>
      </c>
      <c r="F403" s="39">
        <f>ROUND(2*E403,0)/2</f>
        <v>674</v>
      </c>
      <c r="G403" s="39">
        <f>C403-(C$7+F403*C$8)</f>
        <v>-1.3020000187680125E-4</v>
      </c>
      <c r="J403" s="39">
        <f>G403</f>
        <v>-1.3020000187680125E-4</v>
      </c>
      <c r="O403" s="39" t="s">
        <v>3060</v>
      </c>
      <c r="Q403" s="62">
        <f>C403-15018.5</f>
        <v>27942.957799999996</v>
      </c>
      <c r="S403" s="40"/>
      <c r="AC403" s="39" t="s">
        <v>2924</v>
      </c>
      <c r="AG403" s="39" t="s">
        <v>2926</v>
      </c>
    </row>
    <row r="404" spans="1:33" s="39" customFormat="1" ht="12.95" customHeight="1" x14ac:dyDescent="0.2">
      <c r="A404" s="7" t="s">
        <v>3127</v>
      </c>
      <c r="B404" s="12"/>
      <c r="C404" s="7">
        <v>42961.462</v>
      </c>
      <c r="D404" s="7"/>
      <c r="E404" s="39">
        <f>(C404-C$7)/C$8</f>
        <v>674.00747270172337</v>
      </c>
      <c r="F404" s="39">
        <f>ROUND(2*E404,0)/2</f>
        <v>674</v>
      </c>
      <c r="G404" s="39">
        <f>C404-(C$7+F404*C$8)</f>
        <v>4.0698000011616386E-3</v>
      </c>
      <c r="I404" s="39">
        <f>G404</f>
        <v>4.0698000011616386E-3</v>
      </c>
      <c r="Q404" s="62">
        <f>C404-15018.5</f>
        <v>27942.962</v>
      </c>
      <c r="S404" s="40"/>
      <c r="AC404" s="39" t="s">
        <v>2924</v>
      </c>
      <c r="AG404" s="39" t="s">
        <v>2926</v>
      </c>
    </row>
    <row r="405" spans="1:33" s="39" customFormat="1" ht="12.95" customHeight="1" x14ac:dyDescent="0.2">
      <c r="A405" s="6" t="s">
        <v>3115</v>
      </c>
      <c r="B405" s="12"/>
      <c r="C405" s="7">
        <v>42964.72</v>
      </c>
      <c r="D405" s="7"/>
      <c r="E405" s="39">
        <f>(C405-C$7)/C$8</f>
        <v>679.98960013205749</v>
      </c>
      <c r="F405" s="39">
        <f>ROUND(2*E405,0)/2</f>
        <v>680</v>
      </c>
      <c r="G405" s="39">
        <f>C405-(C$7+F405*C$8)</f>
        <v>-5.6639999966137111E-3</v>
      </c>
      <c r="I405" s="39">
        <f>G405</f>
        <v>-5.6639999966137111E-3</v>
      </c>
      <c r="Q405" s="62">
        <f>C405-15018.5</f>
        <v>27946.22</v>
      </c>
      <c r="S405" s="40"/>
      <c r="AC405" s="39" t="s">
        <v>2924</v>
      </c>
      <c r="AG405" s="39" t="s">
        <v>2926</v>
      </c>
    </row>
    <row r="406" spans="1:33" s="39" customFormat="1" ht="12.95" customHeight="1" x14ac:dyDescent="0.2">
      <c r="A406" s="6" t="s">
        <v>3115</v>
      </c>
      <c r="B406" s="12"/>
      <c r="C406" s="7">
        <v>42964.726000000002</v>
      </c>
      <c r="D406" s="7"/>
      <c r="E406" s="39">
        <f>(C406-C$7)/C$8</f>
        <v>680.00061694132364</v>
      </c>
      <c r="F406" s="39">
        <f>ROUND(2*E406,0)/2</f>
        <v>680</v>
      </c>
      <c r="G406" s="39">
        <f>C406-(C$7+F406*C$8)</f>
        <v>3.3600000460864976E-4</v>
      </c>
      <c r="I406" s="39">
        <f>G406</f>
        <v>3.3600000460864976E-4</v>
      </c>
      <c r="Q406" s="62">
        <f>C406-15018.5</f>
        <v>27946.226000000002</v>
      </c>
      <c r="S406" s="40"/>
      <c r="AC406" s="39" t="s">
        <v>2924</v>
      </c>
      <c r="AG406" s="39" t="s">
        <v>2926</v>
      </c>
    </row>
    <row r="407" spans="1:33" s="39" customFormat="1" ht="12.95" customHeight="1" x14ac:dyDescent="0.2">
      <c r="A407" s="6" t="s">
        <v>2923</v>
      </c>
      <c r="B407" s="12"/>
      <c r="C407" s="7">
        <v>42987.593999999997</v>
      </c>
      <c r="D407" s="7"/>
      <c r="E407" s="39">
        <f>(C407-C$7)/C$8</f>
        <v>721.98934931602616</v>
      </c>
      <c r="F407" s="39">
        <f>ROUND(2*E407,0)/2</f>
        <v>722</v>
      </c>
      <c r="G407" s="39">
        <f>C407-(C$7+F407*C$8)</f>
        <v>-5.8006000035675243E-3</v>
      </c>
      <c r="I407" s="39">
        <f>G407</f>
        <v>-5.8006000035675243E-3</v>
      </c>
      <c r="P407" s="39">
        <f>(G407-N407)^2</f>
        <v>3.3646960401387564E-5</v>
      </c>
      <c r="Q407" s="62">
        <f>C407-15018.5</f>
        <v>27969.093999999997</v>
      </c>
      <c r="S407" s="40"/>
      <c r="AC407" s="39" t="s">
        <v>2924</v>
      </c>
      <c r="AG407" s="39" t="s">
        <v>2926</v>
      </c>
    </row>
    <row r="408" spans="1:33" s="39" customFormat="1" ht="12.95" customHeight="1" x14ac:dyDescent="0.2">
      <c r="A408" s="6" t="s">
        <v>2923</v>
      </c>
      <c r="B408" s="12"/>
      <c r="C408" s="7">
        <v>42993.584000000003</v>
      </c>
      <c r="D408" s="7"/>
      <c r="E408" s="39">
        <f>(C408-C$7)/C$8</f>
        <v>732.98779723122402</v>
      </c>
      <c r="F408" s="39">
        <f>ROUND(2*E408,0)/2</f>
        <v>733</v>
      </c>
      <c r="G408" s="39">
        <f>C408-(C$7+F408*C$8)</f>
        <v>-6.6458999936003238E-3</v>
      </c>
      <c r="I408" s="39">
        <f>G408</f>
        <v>-6.6458999936003238E-3</v>
      </c>
      <c r="P408" s="39">
        <f>(G408-N408)^2</f>
        <v>4.4167986724936783E-5</v>
      </c>
      <c r="Q408" s="62">
        <f>C408-15018.5</f>
        <v>27975.084000000003</v>
      </c>
      <c r="S408" s="40"/>
      <c r="AC408" s="39" t="s">
        <v>2924</v>
      </c>
      <c r="AG408" s="39" t="s">
        <v>2926</v>
      </c>
    </row>
    <row r="409" spans="1:33" s="39" customFormat="1" ht="12.95" customHeight="1" x14ac:dyDescent="0.2">
      <c r="A409" s="6" t="s">
        <v>3115</v>
      </c>
      <c r="B409" s="12"/>
      <c r="C409" s="7">
        <v>42994.684999999998</v>
      </c>
      <c r="D409" s="7"/>
      <c r="E409" s="39">
        <f>(C409-C$7)/C$8</f>
        <v>735.00938173115196</v>
      </c>
      <c r="F409" s="39">
        <f>ROUND(2*E409,0)/2</f>
        <v>735</v>
      </c>
      <c r="G409" s="39">
        <f>C409-(C$7+F409*C$8)</f>
        <v>5.1094999944325536E-3</v>
      </c>
      <c r="I409" s="39">
        <f>G409</f>
        <v>5.1094999944325536E-3</v>
      </c>
      <c r="Q409" s="62">
        <f>C409-15018.5</f>
        <v>27976.184999999998</v>
      </c>
      <c r="S409" s="40"/>
      <c r="AC409" s="39" t="s">
        <v>2924</v>
      </c>
      <c r="AG409" s="39" t="s">
        <v>2926</v>
      </c>
    </row>
    <row r="410" spans="1:33" s="39" customFormat="1" ht="12.95" customHeight="1" x14ac:dyDescent="0.2">
      <c r="A410" s="6" t="s">
        <v>2923</v>
      </c>
      <c r="B410" s="12"/>
      <c r="C410" s="7">
        <v>42997.389000000003</v>
      </c>
      <c r="D410" s="7"/>
      <c r="E410" s="39">
        <f>(C410-C$7)/C$8</f>
        <v>739.9742904394534</v>
      </c>
      <c r="F410" s="39">
        <f>ROUND(2*E410,0)/2</f>
        <v>740</v>
      </c>
      <c r="G410" s="39">
        <f>C410-(C$7+F410*C$8)</f>
        <v>-1.4001999996253289E-2</v>
      </c>
      <c r="I410" s="39">
        <f>G410</f>
        <v>-1.4001999996253289E-2</v>
      </c>
      <c r="P410" s="39">
        <f>(G410-N410)^2</f>
        <v>1.9605600389507711E-4</v>
      </c>
      <c r="Q410" s="62">
        <f>C410-15018.5</f>
        <v>27978.889000000003</v>
      </c>
      <c r="S410" s="40"/>
      <c r="AC410" s="39" t="s">
        <v>2924</v>
      </c>
      <c r="AG410" s="39" t="s">
        <v>2926</v>
      </c>
    </row>
    <row r="411" spans="1:33" s="39" customFormat="1" ht="12.95" customHeight="1" x14ac:dyDescent="0.2">
      <c r="A411" s="6" t="s">
        <v>2923</v>
      </c>
      <c r="B411" s="12"/>
      <c r="C411" s="7">
        <v>42998.495999999999</v>
      </c>
      <c r="D411" s="7"/>
      <c r="E411" s="39">
        <f>(C411-C$7)/C$8</f>
        <v>742.0068917486476</v>
      </c>
      <c r="F411" s="39">
        <f>ROUND(2*E411,0)/2</f>
        <v>742</v>
      </c>
      <c r="G411" s="39">
        <f>C411-(C$7+F411*C$8)</f>
        <v>3.7534000002779067E-3</v>
      </c>
      <c r="I411" s="39">
        <f>G411</f>
        <v>3.7534000002779067E-3</v>
      </c>
      <c r="P411" s="39">
        <f>(G411-N411)^2</f>
        <v>1.408801156208619E-5</v>
      </c>
      <c r="Q411" s="62">
        <f>C411-15018.5</f>
        <v>27979.995999999999</v>
      </c>
      <c r="S411" s="40"/>
      <c r="AC411" s="39" t="s">
        <v>2924</v>
      </c>
      <c r="AG411" s="39" t="s">
        <v>2926</v>
      </c>
    </row>
    <row r="412" spans="1:33" s="39" customFormat="1" ht="12.95" customHeight="1" x14ac:dyDescent="0.2">
      <c r="A412" s="6" t="s">
        <v>2925</v>
      </c>
      <c r="B412" s="12"/>
      <c r="C412" s="7">
        <v>43004.487000000001</v>
      </c>
      <c r="D412" s="7"/>
      <c r="E412" s="39">
        <f>(C412-C$7)/C$8</f>
        <v>753.00717579871639</v>
      </c>
      <c r="F412" s="39">
        <f>ROUND(2*E412,0)/2</f>
        <v>753</v>
      </c>
      <c r="G412" s="39">
        <f>C412-(C$7+F412*C$8)</f>
        <v>3.9080999995348975E-3</v>
      </c>
      <c r="I412" s="39">
        <f>G412</f>
        <v>3.9080999995348975E-3</v>
      </c>
      <c r="P412" s="39">
        <f>(G412-N412)^2</f>
        <v>1.5273245606364667E-5</v>
      </c>
      <c r="Q412" s="62">
        <f>C412-15018.5</f>
        <v>27985.987000000001</v>
      </c>
      <c r="S412" s="40"/>
      <c r="AC412" s="39" t="s">
        <v>2924</v>
      </c>
      <c r="AG412" s="39" t="s">
        <v>2926</v>
      </c>
    </row>
    <row r="413" spans="1:33" s="39" customFormat="1" ht="12.95" customHeight="1" x14ac:dyDescent="0.2">
      <c r="A413" s="6" t="s">
        <v>3115</v>
      </c>
      <c r="B413" s="12"/>
      <c r="C413" s="7">
        <v>43006.652000000002</v>
      </c>
      <c r="D413" s="7"/>
      <c r="E413" s="39">
        <f>(C413-C$7)/C$8</f>
        <v>756.9824078081308</v>
      </c>
      <c r="F413" s="39">
        <f>ROUND(2*E413,0)/2</f>
        <v>757</v>
      </c>
      <c r="G413" s="39">
        <f>C413-(C$7+F413*C$8)</f>
        <v>-9.5810999991954304E-3</v>
      </c>
      <c r="I413" s="39">
        <f>G413</f>
        <v>-9.5810999991954304E-3</v>
      </c>
      <c r="Q413" s="62">
        <f>C413-15018.5</f>
        <v>27988.152000000002</v>
      </c>
      <c r="S413" s="40"/>
      <c r="AC413" s="39" t="s">
        <v>2924</v>
      </c>
      <c r="AG413" s="39" t="s">
        <v>2926</v>
      </c>
    </row>
    <row r="414" spans="1:33" s="39" customFormat="1" ht="12.95" customHeight="1" x14ac:dyDescent="0.2">
      <c r="A414" s="60" t="s">
        <v>755</v>
      </c>
      <c r="B414" s="61" t="s">
        <v>3110</v>
      </c>
      <c r="C414" s="60">
        <v>43009.389000000003</v>
      </c>
      <c r="D414" s="60" t="s">
        <v>3150</v>
      </c>
      <c r="E414" s="39">
        <f>(C414-C$7)/C$8</f>
        <v>762.00790896737635</v>
      </c>
      <c r="F414" s="39">
        <f>ROUND(2*E414,0)/2</f>
        <v>762</v>
      </c>
      <c r="G414" s="39">
        <f>C414-(C$7+F414*C$8)</f>
        <v>4.3074000059277751E-3</v>
      </c>
      <c r="I414" s="39">
        <f>G414</f>
        <v>4.3074000059277751E-3</v>
      </c>
      <c r="Q414" s="62">
        <f>C414-15018.5</f>
        <v>27990.889000000003</v>
      </c>
      <c r="S414" s="40"/>
      <c r="AC414" s="39" t="s">
        <v>2924</v>
      </c>
      <c r="AG414" s="39" t="s">
        <v>2926</v>
      </c>
    </row>
    <row r="415" spans="1:33" s="39" customFormat="1" ht="12.95" customHeight="1" x14ac:dyDescent="0.2">
      <c r="A415" s="6" t="s">
        <v>2927</v>
      </c>
      <c r="B415" s="12"/>
      <c r="C415" s="7">
        <v>43015.373</v>
      </c>
      <c r="D415" s="7"/>
      <c r="E415" s="39">
        <f>(C415-C$7)/C$8</f>
        <v>772.99534007329464</v>
      </c>
      <c r="F415" s="39">
        <f>ROUND(2*E415,0)/2</f>
        <v>773</v>
      </c>
      <c r="G415" s="39">
        <f>C415-(C$7+F415*C$8)</f>
        <v>-2.5378999998793006E-3</v>
      </c>
      <c r="I415" s="39">
        <f>G415</f>
        <v>-2.5378999998793006E-3</v>
      </c>
      <c r="P415" s="39">
        <f>(G415-N415)^2</f>
        <v>6.440936409387354E-6</v>
      </c>
      <c r="Q415" s="62">
        <f>C415-15018.5</f>
        <v>27996.873</v>
      </c>
      <c r="S415" s="40"/>
      <c r="AC415" s="39" t="s">
        <v>2978</v>
      </c>
      <c r="AE415" s="39" t="s">
        <v>2990</v>
      </c>
      <c r="AG415" s="39" t="s">
        <v>2885</v>
      </c>
    </row>
    <row r="416" spans="1:33" s="39" customFormat="1" ht="12.95" customHeight="1" x14ac:dyDescent="0.2">
      <c r="A416" s="6" t="s">
        <v>2927</v>
      </c>
      <c r="B416" s="12"/>
      <c r="C416" s="7">
        <v>43015.379000000001</v>
      </c>
      <c r="D416" s="7"/>
      <c r="E416" s="39">
        <f>(C416-C$7)/C$8</f>
        <v>773.00635688256079</v>
      </c>
      <c r="F416" s="39">
        <f>ROUND(2*E416,0)/2</f>
        <v>773</v>
      </c>
      <c r="G416" s="39">
        <f>C416-(C$7+F416*C$8)</f>
        <v>3.4621000013430603E-3</v>
      </c>
      <c r="I416" s="39">
        <f>G416</f>
        <v>3.4621000013430603E-3</v>
      </c>
      <c r="P416" s="39">
        <f>(G416-N416)^2</f>
        <v>1.1986136419299619E-5</v>
      </c>
      <c r="Q416" s="62">
        <f>C416-15018.5</f>
        <v>27996.879000000001</v>
      </c>
      <c r="S416" s="40"/>
      <c r="AC416" s="39" t="s">
        <v>2924</v>
      </c>
      <c r="AG416" s="39" t="s">
        <v>2926</v>
      </c>
    </row>
    <row r="417" spans="1:33" s="39" customFormat="1" ht="12.95" customHeight="1" x14ac:dyDescent="0.2">
      <c r="A417" s="6" t="s">
        <v>2925</v>
      </c>
      <c r="B417" s="12"/>
      <c r="C417" s="7">
        <v>43016.462</v>
      </c>
      <c r="D417" s="7"/>
      <c r="E417" s="39">
        <f>(C417-C$7)/C$8</f>
        <v>774.99489095470346</v>
      </c>
      <c r="F417" s="39">
        <f>ROUND(2*E417,0)/2</f>
        <v>775</v>
      </c>
      <c r="G417" s="39">
        <f>C417-(C$7+F417*C$8)</f>
        <v>-2.7824999997392297E-3</v>
      </c>
      <c r="I417" s="39">
        <f>G417</f>
        <v>-2.7824999997392297E-3</v>
      </c>
      <c r="P417" s="39">
        <f>(G417-N417)^2</f>
        <v>7.7423062485488132E-6</v>
      </c>
      <c r="Q417" s="62">
        <f>C417-15018.5</f>
        <v>27997.962</v>
      </c>
      <c r="S417" s="40"/>
      <c r="AC417" s="39" t="s">
        <v>2924</v>
      </c>
      <c r="AG417" s="39" t="s">
        <v>2926</v>
      </c>
    </row>
    <row r="418" spans="1:33" s="39" customFormat="1" ht="12.95" customHeight="1" x14ac:dyDescent="0.2">
      <c r="A418" s="6" t="s">
        <v>2927</v>
      </c>
      <c r="B418" s="12"/>
      <c r="C418" s="7">
        <v>43016.463000000003</v>
      </c>
      <c r="D418" s="7"/>
      <c r="E418" s="39">
        <f>(C418-C$7)/C$8</f>
        <v>774.99672708958792</v>
      </c>
      <c r="F418" s="39">
        <f>ROUND(2*E418,0)/2</f>
        <v>775</v>
      </c>
      <c r="G418" s="39">
        <f>C418-(C$7+F418*C$8)</f>
        <v>-1.7824999958975241E-3</v>
      </c>
      <c r="I418" s="39">
        <f>G418</f>
        <v>-1.7824999958975241E-3</v>
      </c>
      <c r="P418" s="39">
        <f>(G418-N418)^2</f>
        <v>3.1773062353746731E-6</v>
      </c>
      <c r="Q418" s="62">
        <f>C418-15018.5</f>
        <v>27997.963000000003</v>
      </c>
      <c r="S418" s="40"/>
      <c r="AC418" s="39" t="s">
        <v>2924</v>
      </c>
      <c r="AG418" s="39" t="s">
        <v>2926</v>
      </c>
    </row>
    <row r="419" spans="1:33" s="39" customFormat="1" ht="12.95" customHeight="1" x14ac:dyDescent="0.2">
      <c r="A419" s="7" t="s">
        <v>3127</v>
      </c>
      <c r="B419" s="12"/>
      <c r="C419" s="7">
        <v>43016.47</v>
      </c>
      <c r="D419" s="7"/>
      <c r="E419" s="39">
        <f>(C419-C$7)/C$8</f>
        <v>775.00958003372511</v>
      </c>
      <c r="F419" s="39">
        <f>ROUND(2*E419,0)/2</f>
        <v>775</v>
      </c>
      <c r="G419" s="39">
        <f>C419-(C$7+F419*C$8)</f>
        <v>5.2175000018905848E-3</v>
      </c>
      <c r="I419" s="39">
        <f>G419</f>
        <v>5.2175000018905848E-3</v>
      </c>
      <c r="Q419" s="62">
        <f>C419-15018.5</f>
        <v>27997.97</v>
      </c>
      <c r="S419" s="40"/>
      <c r="AC419" s="39" t="s">
        <v>2924</v>
      </c>
      <c r="AG419" s="39" t="s">
        <v>2926</v>
      </c>
    </row>
    <row r="420" spans="1:33" s="39" customFormat="1" ht="12.95" customHeight="1" x14ac:dyDescent="0.2">
      <c r="A420" s="6" t="s">
        <v>3115</v>
      </c>
      <c r="B420" s="12"/>
      <c r="C420" s="7">
        <v>43026.811999999998</v>
      </c>
      <c r="D420" s="7"/>
      <c r="E420" s="39">
        <f>(C420-C$7)/C$8</f>
        <v>793.99888693503442</v>
      </c>
      <c r="F420" s="39">
        <f>ROUND(2*E420,0)/2</f>
        <v>794</v>
      </c>
      <c r="G420" s="39">
        <f>C420-(C$7+F420*C$8)</f>
        <v>-6.0620000294875354E-4</v>
      </c>
      <c r="I420" s="39">
        <f>G420</f>
        <v>-6.0620000294875354E-4</v>
      </c>
      <c r="Q420" s="62">
        <f>C420-15018.5</f>
        <v>28008.311999999998</v>
      </c>
      <c r="S420" s="40"/>
      <c r="AC420" s="39" t="s">
        <v>2940</v>
      </c>
      <c r="AE420" s="39" t="s">
        <v>2990</v>
      </c>
      <c r="AG420" s="39" t="s">
        <v>2885</v>
      </c>
    </row>
    <row r="421" spans="1:33" s="39" customFormat="1" ht="12.95" customHeight="1" x14ac:dyDescent="0.2">
      <c r="A421" s="6" t="s">
        <v>3115</v>
      </c>
      <c r="B421" s="12"/>
      <c r="C421" s="7">
        <v>43026.817000000003</v>
      </c>
      <c r="D421" s="7"/>
      <c r="E421" s="39">
        <f>(C421-C$7)/C$8</f>
        <v>794.00806760942953</v>
      </c>
      <c r="F421" s="39">
        <f>ROUND(2*E421,0)/2</f>
        <v>794</v>
      </c>
      <c r="G421" s="39">
        <f>C421-(C$7+F421*C$8)</f>
        <v>4.3938000017078593E-3</v>
      </c>
      <c r="I421" s="39">
        <f>G421</f>
        <v>4.3938000017078593E-3</v>
      </c>
      <c r="Q421" s="62">
        <f>C421-15018.5</f>
        <v>28008.317000000003</v>
      </c>
      <c r="S421" s="40"/>
    </row>
    <row r="422" spans="1:33" s="39" customFormat="1" ht="12.95" customHeight="1" x14ac:dyDescent="0.2">
      <c r="A422" s="6" t="s">
        <v>2929</v>
      </c>
      <c r="B422" s="12"/>
      <c r="C422" s="7">
        <v>43040.428999999996</v>
      </c>
      <c r="D422" s="7"/>
      <c r="E422" s="39">
        <f>(C422-C$7)/C$8</f>
        <v>819.00153555959196</v>
      </c>
      <c r="F422" s="39">
        <f>ROUND(2*E422,0)/2</f>
        <v>819</v>
      </c>
      <c r="G422" s="39">
        <f>C422-(C$7+F422*C$8)</f>
        <v>8.3629999426193535E-4</v>
      </c>
      <c r="I422" s="39">
        <f>G422</f>
        <v>8.3629999426193535E-4</v>
      </c>
      <c r="P422" s="39">
        <f>(G422-N422)^2</f>
        <v>6.993976804025131E-7</v>
      </c>
      <c r="Q422" s="62">
        <f>C422-15018.5</f>
        <v>28021.928999999996</v>
      </c>
      <c r="S422" s="40"/>
      <c r="AC422" s="39" t="s">
        <v>2947</v>
      </c>
      <c r="AE422" s="39" t="s">
        <v>2990</v>
      </c>
      <c r="AG422" s="39" t="s">
        <v>2885</v>
      </c>
    </row>
    <row r="423" spans="1:33" s="39" customFormat="1" ht="12.95" customHeight="1" x14ac:dyDescent="0.2">
      <c r="A423" s="6" t="s">
        <v>2927</v>
      </c>
      <c r="B423" s="12"/>
      <c r="C423" s="7">
        <v>43045.32</v>
      </c>
      <c r="D423" s="7"/>
      <c r="E423" s="39">
        <f>(C423-C$7)/C$8</f>
        <v>827.98207124460384</v>
      </c>
      <c r="F423" s="39">
        <f>ROUND(2*E423,0)/2</f>
        <v>828</v>
      </c>
      <c r="G423" s="39">
        <f>C423-(C$7+F423*C$8)</f>
        <v>-9.7643999979482032E-3</v>
      </c>
      <c r="I423" s="39">
        <f>G423</f>
        <v>-9.7643999979482032E-3</v>
      </c>
      <c r="P423" s="39">
        <f>(G423-N423)^2</f>
        <v>9.5343507319930868E-5</v>
      </c>
      <c r="Q423" s="62">
        <f>C423-15018.5</f>
        <v>28026.82</v>
      </c>
      <c r="S423" s="40"/>
      <c r="AC423" s="39" t="s">
        <v>2971</v>
      </c>
      <c r="AG423" s="39" t="s">
        <v>2926</v>
      </c>
    </row>
    <row r="424" spans="1:33" s="39" customFormat="1" ht="12.95" customHeight="1" x14ac:dyDescent="0.2">
      <c r="A424" s="6" t="s">
        <v>2929</v>
      </c>
      <c r="B424" s="12"/>
      <c r="C424" s="7">
        <v>43045.322</v>
      </c>
      <c r="D424" s="7"/>
      <c r="E424" s="39">
        <f>(C424-C$7)/C$8</f>
        <v>827.98574351435923</v>
      </c>
      <c r="F424" s="39">
        <f>ROUND(2*E424,0)/2</f>
        <v>828</v>
      </c>
      <c r="G424" s="39">
        <f>C424-(C$7+F424*C$8)</f>
        <v>-7.7643999975407496E-3</v>
      </c>
      <c r="I424" s="39">
        <f>G424</f>
        <v>-7.7643999975407496E-3</v>
      </c>
      <c r="P424" s="39">
        <f>(G424-N424)^2</f>
        <v>6.0285907321810792E-5</v>
      </c>
      <c r="Q424" s="62">
        <f>C424-15018.5</f>
        <v>28026.822</v>
      </c>
      <c r="S424" s="40"/>
      <c r="AC424" s="39" t="s">
        <v>2970</v>
      </c>
      <c r="AG424" s="39" t="s">
        <v>2926</v>
      </c>
    </row>
    <row r="425" spans="1:33" s="39" customFormat="1" ht="12.95" customHeight="1" x14ac:dyDescent="0.2">
      <c r="A425" s="6" t="s">
        <v>3115</v>
      </c>
      <c r="B425" s="12"/>
      <c r="C425" s="7">
        <v>43051.87</v>
      </c>
      <c r="D425" s="7"/>
      <c r="E425" s="39">
        <f>(C425-C$7)/C$8</f>
        <v>840.00875469110042</v>
      </c>
      <c r="F425" s="39">
        <f>ROUND(2*E425,0)/2</f>
        <v>840</v>
      </c>
      <c r="G425" s="39">
        <f>C425-(C$7+F425*C$8)</f>
        <v>4.7680000061518513E-3</v>
      </c>
      <c r="I425" s="39">
        <f>G425</f>
        <v>4.7680000061518513E-3</v>
      </c>
      <c r="Q425" s="62">
        <f>C425-15018.5</f>
        <v>28033.370000000003</v>
      </c>
      <c r="S425" s="40"/>
      <c r="AC425" s="39" t="s">
        <v>2970</v>
      </c>
      <c r="AG425" s="39" t="s">
        <v>2926</v>
      </c>
    </row>
    <row r="426" spans="1:33" s="39" customFormat="1" ht="12.95" customHeight="1" x14ac:dyDescent="0.2">
      <c r="A426" s="6" t="s">
        <v>2929</v>
      </c>
      <c r="B426" s="12"/>
      <c r="C426" s="7">
        <v>43057.305999999997</v>
      </c>
      <c r="D426" s="7"/>
      <c r="E426" s="39">
        <f>(C426-C$7)/C$8</f>
        <v>849.989983884239</v>
      </c>
      <c r="F426" s="39">
        <f>ROUND(2*E426,0)/2</f>
        <v>850</v>
      </c>
      <c r="G426" s="39">
        <f>C426-(C$7+F426*C$8)</f>
        <v>-5.4550000058952719E-3</v>
      </c>
      <c r="I426" s="39">
        <f>G426</f>
        <v>-5.4550000058952719E-3</v>
      </c>
      <c r="P426" s="39">
        <f>(G426-N426)^2</f>
        <v>2.9757025064317416E-5</v>
      </c>
      <c r="Q426" s="62">
        <f>C426-15018.5</f>
        <v>28038.805999999997</v>
      </c>
      <c r="S426" s="40"/>
      <c r="AC426" s="39" t="s">
        <v>2971</v>
      </c>
      <c r="AG426" s="39" t="s">
        <v>2926</v>
      </c>
    </row>
    <row r="427" spans="1:33" s="39" customFormat="1" ht="12.95" customHeight="1" x14ac:dyDescent="0.2">
      <c r="A427" s="6" t="s">
        <v>3115</v>
      </c>
      <c r="B427" s="12"/>
      <c r="C427" s="7">
        <v>43069.839</v>
      </c>
      <c r="D427" s="7"/>
      <c r="E427" s="39">
        <f>(C427-C$7)/C$8</f>
        <v>873.00226230178282</v>
      </c>
      <c r="F427" s="39">
        <f>ROUND(2*E427,0)/2</f>
        <v>873</v>
      </c>
      <c r="G427" s="39">
        <f>C427-(C$7+F427*C$8)</f>
        <v>1.2321000031079166E-3</v>
      </c>
      <c r="I427" s="39">
        <f>G427</f>
        <v>1.2321000031079166E-3</v>
      </c>
      <c r="Q427" s="62">
        <f>C427-15018.5</f>
        <v>28051.339</v>
      </c>
      <c r="S427" s="40"/>
      <c r="AC427" s="39" t="s">
        <v>2964</v>
      </c>
      <c r="AG427" s="39" t="s">
        <v>2926</v>
      </c>
    </row>
    <row r="428" spans="1:33" s="39" customFormat="1" ht="12.95" customHeight="1" x14ac:dyDescent="0.2">
      <c r="A428" s="60" t="s">
        <v>833</v>
      </c>
      <c r="B428" s="61" t="s">
        <v>3110</v>
      </c>
      <c r="C428" s="60">
        <v>43074.741600000001</v>
      </c>
      <c r="D428" s="60" t="s">
        <v>3150</v>
      </c>
      <c r="E428" s="39">
        <f>(C428-C$7)/C$8</f>
        <v>882.004097151368</v>
      </c>
      <c r="F428" s="39">
        <f>ROUND(2*E428,0)/2</f>
        <v>882</v>
      </c>
      <c r="G428" s="39">
        <f>C428-(C$7+F428*C$8)</f>
        <v>2.2314000016194768E-3</v>
      </c>
      <c r="J428" s="39">
        <f>G428</f>
        <v>2.2314000016194768E-3</v>
      </c>
      <c r="Q428" s="62">
        <f>C428-15018.5</f>
        <v>28056.241600000001</v>
      </c>
      <c r="S428" s="40"/>
      <c r="AC428" s="39" t="s">
        <v>2966</v>
      </c>
      <c r="AG428" s="39" t="s">
        <v>2926</v>
      </c>
    </row>
    <row r="429" spans="1:33" s="39" customFormat="1" ht="12.95" customHeight="1" x14ac:dyDescent="0.2">
      <c r="A429" s="6" t="s">
        <v>2929</v>
      </c>
      <c r="B429" s="12"/>
      <c r="C429" s="7">
        <v>43075.281999999999</v>
      </c>
      <c r="D429" s="7"/>
      <c r="E429" s="39">
        <f>(C429-C$7)/C$8</f>
        <v>882.99634443907189</v>
      </c>
      <c r="F429" s="39">
        <f>ROUND(2*E429,0)/2</f>
        <v>883</v>
      </c>
      <c r="G429" s="39">
        <f>C429-(C$7+F429*C$8)</f>
        <v>-1.9909000038751401E-3</v>
      </c>
      <c r="I429" s="39">
        <f>G429</f>
        <v>-1.9909000038751401E-3</v>
      </c>
      <c r="P429" s="39">
        <f>(G429-N429)^2</f>
        <v>3.9636828254300332E-6</v>
      </c>
      <c r="Q429" s="62">
        <f>C429-15018.5</f>
        <v>28056.781999999999</v>
      </c>
      <c r="S429" s="40"/>
      <c r="AC429" s="39" t="s">
        <v>2924</v>
      </c>
      <c r="AG429" s="39" t="s">
        <v>2926</v>
      </c>
    </row>
    <row r="430" spans="1:33" s="39" customFormat="1" ht="12.95" customHeight="1" x14ac:dyDescent="0.2">
      <c r="A430" s="6" t="s">
        <v>2927</v>
      </c>
      <c r="B430" s="12"/>
      <c r="C430" s="7">
        <v>43076.373</v>
      </c>
      <c r="D430" s="7"/>
      <c r="E430" s="39">
        <f>(C430-C$7)/C$8</f>
        <v>884.99956759023621</v>
      </c>
      <c r="F430" s="39">
        <f>ROUND(2*E430,0)/2</f>
        <v>885</v>
      </c>
      <c r="G430" s="39">
        <f>C430-(C$7+F430*C$8)</f>
        <v>-2.3550000332761556E-4</v>
      </c>
      <c r="I430" s="39">
        <f>G430</f>
        <v>-2.3550000332761556E-4</v>
      </c>
      <c r="P430" s="39">
        <f>(G430-N430)^2</f>
        <v>5.5460251567306939E-8</v>
      </c>
      <c r="Q430" s="62">
        <f>C430-15018.5</f>
        <v>28057.873</v>
      </c>
      <c r="S430" s="40"/>
      <c r="AC430" s="39" t="s">
        <v>2930</v>
      </c>
      <c r="AE430" s="39" t="s">
        <v>2983</v>
      </c>
      <c r="AG430" s="39" t="s">
        <v>2885</v>
      </c>
    </row>
    <row r="431" spans="1:33" s="39" customFormat="1" ht="12.95" customHeight="1" x14ac:dyDescent="0.2">
      <c r="A431" s="6" t="s">
        <v>2931</v>
      </c>
      <c r="B431" s="12"/>
      <c r="C431" s="7">
        <v>43083.34</v>
      </c>
      <c r="D431" s="7"/>
      <c r="E431" s="39">
        <f>(C431-C$7)/C$8</f>
        <v>897.79191928056707</v>
      </c>
      <c r="F431" s="39">
        <f>ROUND(2*E431,0)/2</f>
        <v>898</v>
      </c>
      <c r="I431" s="39">
        <f>G431</f>
        <v>0</v>
      </c>
      <c r="L431" s="70"/>
      <c r="P431" s="39">
        <f>(G431-N431)^2</f>
        <v>0</v>
      </c>
      <c r="Q431" s="62">
        <f>C431-15018.5</f>
        <v>28064.839999999997</v>
      </c>
      <c r="S431" s="40"/>
      <c r="AC431" s="39" t="s">
        <v>2924</v>
      </c>
      <c r="AG431" s="39" t="s">
        <v>2926</v>
      </c>
    </row>
    <row r="432" spans="1:33" s="39" customFormat="1" ht="12.95" customHeight="1" x14ac:dyDescent="0.2">
      <c r="A432" s="6" t="s">
        <v>2931</v>
      </c>
      <c r="B432" s="12"/>
      <c r="C432" s="7">
        <v>43088.34</v>
      </c>
      <c r="D432" s="7"/>
      <c r="E432" s="39">
        <f>(C432-C$7)/C$8</f>
        <v>906.97259366720164</v>
      </c>
      <c r="F432" s="39">
        <f>ROUND(2*E432,0)/2</f>
        <v>907</v>
      </c>
      <c r="G432" s="39">
        <f>C432-(C$7+F432*C$8)</f>
        <v>-1.4926100004231557E-2</v>
      </c>
      <c r="I432" s="39">
        <f>G432</f>
        <v>-1.4926100004231557E-2</v>
      </c>
      <c r="P432" s="39">
        <f>(G432-N432)^2</f>
        <v>2.227884613363213E-4</v>
      </c>
      <c r="Q432" s="62">
        <f>C432-15018.5</f>
        <v>28069.839999999997</v>
      </c>
      <c r="S432" s="40"/>
      <c r="AC432" s="39" t="s">
        <v>2924</v>
      </c>
      <c r="AG432" s="39" t="s">
        <v>2926</v>
      </c>
    </row>
    <row r="433" spans="1:33" s="39" customFormat="1" ht="12.95" customHeight="1" x14ac:dyDescent="0.2">
      <c r="A433" s="6" t="s">
        <v>2931</v>
      </c>
      <c r="B433" s="12"/>
      <c r="C433" s="7">
        <v>43088.356</v>
      </c>
      <c r="D433" s="7"/>
      <c r="E433" s="39">
        <f>(C433-C$7)/C$8</f>
        <v>907.00197182524482</v>
      </c>
      <c r="F433" s="39">
        <f>ROUND(2*E433,0)/2</f>
        <v>907</v>
      </c>
      <c r="G433" s="39">
        <f>C433-(C$7+F433*C$8)</f>
        <v>1.0738999990280718E-3</v>
      </c>
      <c r="I433" s="39">
        <f>G433</f>
        <v>1.0738999990280718E-3</v>
      </c>
      <c r="P433" s="39">
        <f>(G433-N433)^2</f>
        <v>1.1532612079124925E-6</v>
      </c>
      <c r="Q433" s="62">
        <f>C433-15018.5</f>
        <v>28069.856</v>
      </c>
      <c r="S433" s="40"/>
      <c r="AC433" s="39" t="s">
        <v>2924</v>
      </c>
      <c r="AG433" s="39" t="s">
        <v>2926</v>
      </c>
    </row>
    <row r="434" spans="1:33" s="39" customFormat="1" ht="12.95" customHeight="1" x14ac:dyDescent="0.2">
      <c r="A434" s="6" t="s">
        <v>2933</v>
      </c>
      <c r="B434" s="12"/>
      <c r="C434" s="7">
        <v>43128.294999999998</v>
      </c>
      <c r="D434" s="7"/>
      <c r="E434" s="39">
        <f>(C434-C$7)/C$8</f>
        <v>980.33536269080162</v>
      </c>
      <c r="F434" s="39">
        <f>ROUND(2*E434,0)/2</f>
        <v>980.5</v>
      </c>
      <c r="I434" s="39">
        <f>G434</f>
        <v>0</v>
      </c>
      <c r="L434" s="70"/>
      <c r="P434" s="39">
        <f>(G434-N434)^2</f>
        <v>0</v>
      </c>
      <c r="Q434" s="62">
        <f>C434-15018.5</f>
        <v>28109.794999999998</v>
      </c>
      <c r="S434" s="40"/>
      <c r="AC434" s="39" t="s">
        <v>2924</v>
      </c>
      <c r="AG434" s="39" t="s">
        <v>2926</v>
      </c>
    </row>
    <row r="435" spans="1:33" s="39" customFormat="1" ht="12.95" customHeight="1" x14ac:dyDescent="0.2">
      <c r="A435" s="6" t="s">
        <v>2931</v>
      </c>
      <c r="B435" s="12"/>
      <c r="C435" s="7">
        <v>43136.284</v>
      </c>
      <c r="D435" s="7"/>
      <c r="E435" s="39">
        <f>(C435-C$7)/C$8</f>
        <v>995.00424422576884</v>
      </c>
      <c r="F435" s="39">
        <f>ROUND(2*E435,0)/2</f>
        <v>995</v>
      </c>
      <c r="G435" s="39">
        <f>C435-(C$7+F435*C$8)</f>
        <v>2.3115000003599562E-3</v>
      </c>
      <c r="I435" s="39">
        <f>G435</f>
        <v>2.3115000003599562E-3</v>
      </c>
      <c r="P435" s="39">
        <f>(G435-N435)^2</f>
        <v>5.3430322516640778E-6</v>
      </c>
      <c r="Q435" s="62">
        <f>C435-15018.5</f>
        <v>28117.784</v>
      </c>
      <c r="S435" s="40"/>
      <c r="AC435" s="39" t="s">
        <v>2959</v>
      </c>
      <c r="AE435" s="39" t="s">
        <v>2990</v>
      </c>
      <c r="AG435" s="39" t="s">
        <v>2885</v>
      </c>
    </row>
    <row r="436" spans="1:33" s="39" customFormat="1" ht="12.95" customHeight="1" x14ac:dyDescent="0.2">
      <c r="A436" s="6" t="s">
        <v>3115</v>
      </c>
      <c r="B436" s="12"/>
      <c r="C436" s="7">
        <v>43143.904999999999</v>
      </c>
      <c r="D436" s="7"/>
      <c r="E436" s="39">
        <f>(C436-C$7)/C$8</f>
        <v>1008.9974281258757</v>
      </c>
      <c r="F436" s="39">
        <f>ROUND(2*E436,0)/2</f>
        <v>1009</v>
      </c>
      <c r="G436" s="39">
        <f>C436-(C$7+F436*C$8)</f>
        <v>-1.400699999067001E-3</v>
      </c>
      <c r="I436" s="39">
        <f>G436</f>
        <v>-1.400699999067001E-3</v>
      </c>
      <c r="Q436" s="62">
        <f>C436-15018.5</f>
        <v>28125.404999999999</v>
      </c>
      <c r="S436" s="40"/>
    </row>
    <row r="437" spans="1:33" s="39" customFormat="1" ht="12.95" customHeight="1" x14ac:dyDescent="0.2">
      <c r="A437" s="6" t="s">
        <v>3115</v>
      </c>
      <c r="B437" s="12"/>
      <c r="C437" s="7">
        <v>43143.911999999997</v>
      </c>
      <c r="D437" s="7"/>
      <c r="E437" s="39">
        <f>(C437-C$7)/C$8</f>
        <v>1009.010281070013</v>
      </c>
      <c r="F437" s="39">
        <f>ROUND(2*E437,0)/2</f>
        <v>1009</v>
      </c>
      <c r="G437" s="39">
        <f>C437-(C$7+F437*C$8)</f>
        <v>5.5992999987211078E-3</v>
      </c>
      <c r="I437" s="39">
        <f>G437</f>
        <v>5.5992999987211078E-3</v>
      </c>
      <c r="Q437" s="62">
        <f>C437-15018.5</f>
        <v>28125.411999999997</v>
      </c>
      <c r="S437" s="40"/>
      <c r="AC437" s="39" t="s">
        <v>2924</v>
      </c>
      <c r="AG437" s="39" t="s">
        <v>2926</v>
      </c>
    </row>
    <row r="438" spans="1:33" s="39" customFormat="1" ht="12.95" customHeight="1" x14ac:dyDescent="0.2">
      <c r="A438" s="6" t="s">
        <v>3115</v>
      </c>
      <c r="B438" s="12"/>
      <c r="C438" s="7">
        <v>43165.690999999999</v>
      </c>
      <c r="D438" s="7"/>
      <c r="E438" s="39">
        <f>(C438-C$7)/C$8</f>
        <v>1048.9994625633199</v>
      </c>
      <c r="F438" s="39">
        <f>ROUND(2*E438,0)/2</f>
        <v>1049</v>
      </c>
      <c r="G438" s="39">
        <f>C438-(C$7+F438*C$8)</f>
        <v>-2.9270000231917948E-4</v>
      </c>
      <c r="I438" s="39">
        <f>G438</f>
        <v>-2.9270000231917948E-4</v>
      </c>
      <c r="Q438" s="62">
        <f>C438-15018.5</f>
        <v>28147.190999999999</v>
      </c>
      <c r="S438" s="40"/>
      <c r="AC438" s="39" t="s">
        <v>2971</v>
      </c>
      <c r="AG438" s="39" t="s">
        <v>2926</v>
      </c>
    </row>
    <row r="439" spans="1:33" s="39" customFormat="1" ht="12.95" customHeight="1" x14ac:dyDescent="0.2">
      <c r="A439" s="6" t="s">
        <v>3115</v>
      </c>
      <c r="B439" s="12"/>
      <c r="C439" s="7">
        <v>43245.756999999998</v>
      </c>
      <c r="D439" s="7"/>
      <c r="E439" s="39">
        <f>(C439-C$7)/C$8</f>
        <v>1196.0114376513743</v>
      </c>
      <c r="F439" s="39">
        <f>ROUND(2*E439,0)/2</f>
        <v>1196</v>
      </c>
      <c r="G439" s="39">
        <f>C439-(C$7+F439*C$8)</f>
        <v>6.2292000002344139E-3</v>
      </c>
      <c r="I439" s="39">
        <f>G439</f>
        <v>6.2292000002344139E-3</v>
      </c>
      <c r="Q439" s="62">
        <f>C439-15018.5</f>
        <v>28227.256999999998</v>
      </c>
      <c r="S439" s="40"/>
      <c r="AC439" s="39" t="s">
        <v>2970</v>
      </c>
      <c r="AG439" s="39" t="s">
        <v>2926</v>
      </c>
    </row>
    <row r="440" spans="1:33" s="39" customFormat="1" ht="12.95" customHeight="1" x14ac:dyDescent="0.2">
      <c r="A440" s="6" t="s">
        <v>2935</v>
      </c>
      <c r="B440" s="12" t="s">
        <v>3118</v>
      </c>
      <c r="C440" s="7">
        <v>43288.500200000002</v>
      </c>
      <c r="D440" s="7"/>
      <c r="E440" s="39">
        <f>(C440-C$7)/C$8</f>
        <v>1274.4937179399421</v>
      </c>
      <c r="F440" s="39">
        <f>ROUND(2*E440,0)/2</f>
        <v>1274.5</v>
      </c>
      <c r="G440" s="39">
        <f>C440-(C$7+F440*C$8)</f>
        <v>-3.4213499966426753E-3</v>
      </c>
      <c r="J440" s="39">
        <f>G440</f>
        <v>-3.4213499966426753E-3</v>
      </c>
      <c r="P440" s="39">
        <f>(G440-N440)^2</f>
        <v>1.1705635799526834E-5</v>
      </c>
      <c r="Q440" s="62">
        <f>C440-15018.5</f>
        <v>28270.000200000002</v>
      </c>
      <c r="S440" s="40"/>
      <c r="AC440" s="39" t="s">
        <v>2971</v>
      </c>
      <c r="AG440" s="39" t="s">
        <v>2926</v>
      </c>
    </row>
    <row r="441" spans="1:33" s="39" customFormat="1" ht="12.95" customHeight="1" x14ac:dyDescent="0.2">
      <c r="A441" s="6" t="s">
        <v>2927</v>
      </c>
      <c r="B441" s="12"/>
      <c r="C441" s="7">
        <v>43290.400000000001</v>
      </c>
      <c r="D441" s="7"/>
      <c r="E441" s="39">
        <f>(C441-C$7)/C$8</f>
        <v>1277.9820069798864</v>
      </c>
      <c r="F441" s="39">
        <f>ROUND(2*E441,0)/2</f>
        <v>1278</v>
      </c>
      <c r="G441" s="39">
        <f>C441-(C$7+F441*C$8)</f>
        <v>-9.7993999952450395E-3</v>
      </c>
      <c r="H441" s="39">
        <f>G441</f>
        <v>-9.7993999952450395E-3</v>
      </c>
      <c r="P441" s="39">
        <f>(G441-N441)^2</f>
        <v>9.6028240266808479E-5</v>
      </c>
      <c r="Q441" s="62">
        <f>C441-15018.5</f>
        <v>28271.9</v>
      </c>
      <c r="S441" s="40"/>
      <c r="AC441" s="39" t="s">
        <v>2970</v>
      </c>
      <c r="AG441" s="39" t="s">
        <v>2926</v>
      </c>
    </row>
    <row r="442" spans="1:33" s="39" customFormat="1" ht="12.95" customHeight="1" x14ac:dyDescent="0.2">
      <c r="A442" s="6" t="s">
        <v>2936</v>
      </c>
      <c r="B442" s="12"/>
      <c r="C442" s="7">
        <v>43296.404000000002</v>
      </c>
      <c r="D442" s="7"/>
      <c r="E442" s="39">
        <f>(C442-C$7)/C$8</f>
        <v>1289.0061607833586</v>
      </c>
      <c r="F442" s="39">
        <f>ROUND(2*E442,0)/2</f>
        <v>1289</v>
      </c>
      <c r="G442" s="39">
        <f>C442-(C$7+F442*C$8)</f>
        <v>3.3553000030224212E-3</v>
      </c>
      <c r="I442" s="39">
        <f>G442</f>
        <v>3.3553000030224212E-3</v>
      </c>
      <c r="P442" s="39">
        <f>(G442-N442)^2</f>
        <v>1.125803811028226E-5</v>
      </c>
      <c r="Q442" s="62">
        <f>C442-15018.5</f>
        <v>28277.904000000002</v>
      </c>
      <c r="S442" s="40"/>
      <c r="AC442" s="39" t="s">
        <v>2966</v>
      </c>
      <c r="AG442" s="39" t="s">
        <v>2926</v>
      </c>
    </row>
    <row r="443" spans="1:33" s="39" customFormat="1" ht="12.95" customHeight="1" x14ac:dyDescent="0.2">
      <c r="A443" s="6" t="s">
        <v>3115</v>
      </c>
      <c r="B443" s="12"/>
      <c r="C443" s="7">
        <v>43306.750999999997</v>
      </c>
      <c r="D443" s="7"/>
      <c r="E443" s="39">
        <f>(C443-C$7)/C$8</f>
        <v>1308.0046483590497</v>
      </c>
      <c r="F443" s="39">
        <f>ROUND(2*E443,0)/2</f>
        <v>1308</v>
      </c>
      <c r="G443" s="39">
        <f>C443-(C$7+F443*C$8)</f>
        <v>2.531599995563738E-3</v>
      </c>
      <c r="I443" s="39">
        <f>G443</f>
        <v>2.531599995563738E-3</v>
      </c>
      <c r="Q443" s="62">
        <f>C443-15018.5</f>
        <v>28288.250999999997</v>
      </c>
      <c r="S443" s="40"/>
      <c r="AC443" s="39" t="s">
        <v>2964</v>
      </c>
      <c r="AG443" s="39" t="s">
        <v>2926</v>
      </c>
    </row>
    <row r="444" spans="1:33" s="39" customFormat="1" ht="12.95" customHeight="1" x14ac:dyDescent="0.2">
      <c r="A444" s="6" t="s">
        <v>2939</v>
      </c>
      <c r="B444" s="12"/>
      <c r="C444" s="7">
        <v>43340.500999999997</v>
      </c>
      <c r="D444" s="7"/>
      <c r="E444" s="39">
        <f>(C444-C$7)/C$8</f>
        <v>1369.9742004688328</v>
      </c>
      <c r="F444" s="39">
        <f>ROUND(2*E444,0)/2</f>
        <v>1370</v>
      </c>
      <c r="G444" s="39">
        <f>C444-(C$7+F444*C$8)</f>
        <v>-1.4051000005565584E-2</v>
      </c>
      <c r="I444" s="39">
        <f>G444</f>
        <v>-1.4051000005565584E-2</v>
      </c>
      <c r="P444" s="39">
        <f>(G444-N444)^2</f>
        <v>1.9743060115640402E-4</v>
      </c>
      <c r="Q444" s="62">
        <f>C444-15018.5</f>
        <v>28322.000999999997</v>
      </c>
      <c r="S444" s="40"/>
      <c r="AC444" s="39" t="s">
        <v>2924</v>
      </c>
      <c r="AG444" s="39" t="s">
        <v>2926</v>
      </c>
    </row>
    <row r="445" spans="1:33" s="39" customFormat="1" ht="12.95" customHeight="1" x14ac:dyDescent="0.2">
      <c r="A445" s="6" t="s">
        <v>3115</v>
      </c>
      <c r="B445" s="12"/>
      <c r="C445" s="7">
        <v>43342.701999999997</v>
      </c>
      <c r="D445" s="7"/>
      <c r="E445" s="39">
        <f>(C445-C$7)/C$8</f>
        <v>1374.0155333338312</v>
      </c>
      <c r="F445" s="39">
        <f>ROUND(2*E445,0)/2</f>
        <v>1374</v>
      </c>
      <c r="G445" s="39">
        <f>C445-(C$7+F445*C$8)</f>
        <v>8.459799995762296E-3</v>
      </c>
      <c r="I445" s="39">
        <f>G445</f>
        <v>8.459799995762296E-3</v>
      </c>
      <c r="Q445" s="62">
        <f>C445-15018.5</f>
        <v>28324.201999999997</v>
      </c>
      <c r="S445" s="40"/>
      <c r="AC445" s="39" t="s">
        <v>2924</v>
      </c>
      <c r="AG445" s="39" t="s">
        <v>2926</v>
      </c>
    </row>
    <row r="446" spans="1:33" s="39" customFormat="1" ht="12.95" customHeight="1" x14ac:dyDescent="0.2">
      <c r="A446" s="6" t="s">
        <v>3115</v>
      </c>
      <c r="B446" s="12"/>
      <c r="C446" s="7">
        <v>43353.593000000001</v>
      </c>
      <c r="D446" s="7"/>
      <c r="E446" s="39">
        <f>(C446-C$7)/C$8</f>
        <v>1394.0128782828044</v>
      </c>
      <c r="F446" s="39">
        <f>ROUND(2*E446,0)/2</f>
        <v>1394</v>
      </c>
      <c r="G446" s="39">
        <f>C446-(C$7+F446*C$8)</f>
        <v>7.0138000010047108E-3</v>
      </c>
      <c r="I446" s="39">
        <f>G446</f>
        <v>7.0138000010047108E-3</v>
      </c>
      <c r="Q446" s="62">
        <f>C446-15018.5</f>
        <v>28335.093000000001</v>
      </c>
      <c r="S446" s="40"/>
      <c r="AC446" s="39" t="s">
        <v>2924</v>
      </c>
      <c r="AG446" s="39" t="s">
        <v>2926</v>
      </c>
    </row>
    <row r="447" spans="1:33" s="39" customFormat="1" ht="12.95" customHeight="1" x14ac:dyDescent="0.2">
      <c r="A447" s="6" t="s">
        <v>3115</v>
      </c>
      <c r="B447" s="12"/>
      <c r="C447" s="7">
        <v>43361.758000000002</v>
      </c>
      <c r="D447" s="7"/>
      <c r="E447" s="39">
        <f>(C447-C$7)/C$8</f>
        <v>1409.0049195561803</v>
      </c>
      <c r="F447" s="39">
        <f>ROUND(2*E447,0)/2</f>
        <v>1409</v>
      </c>
      <c r="G447" s="39">
        <f>C447-(C$7+F447*C$8)</f>
        <v>2.6792999997269362E-3</v>
      </c>
      <c r="I447" s="39">
        <f>G447</f>
        <v>2.6792999997269362E-3</v>
      </c>
      <c r="Q447" s="62">
        <f>C447-15018.5</f>
        <v>28343.258000000002</v>
      </c>
      <c r="S447" s="40"/>
      <c r="AC447" s="39" t="s">
        <v>2924</v>
      </c>
      <c r="AG447" s="39" t="s">
        <v>2926</v>
      </c>
    </row>
    <row r="448" spans="1:33" s="39" customFormat="1" ht="12.95" customHeight="1" x14ac:dyDescent="0.2">
      <c r="A448" s="6" t="s">
        <v>2927</v>
      </c>
      <c r="B448" s="12"/>
      <c r="C448" s="7">
        <v>43363.39</v>
      </c>
      <c r="D448" s="7"/>
      <c r="E448" s="39">
        <f>(C448-C$7)/C$8</f>
        <v>1412.0014916759737</v>
      </c>
      <c r="F448" s="39">
        <f>ROUND(2*E448,0)/2</f>
        <v>1412</v>
      </c>
      <c r="G448" s="39">
        <f>C448-(C$7+F448*C$8)</f>
        <v>8.1240000145044178E-4</v>
      </c>
      <c r="I448" s="39">
        <f>G448</f>
        <v>8.1240000145044178E-4</v>
      </c>
      <c r="P448" s="39">
        <f>(G448-N448)^2</f>
        <v>6.599937623566778E-7</v>
      </c>
      <c r="Q448" s="62">
        <f>C448-15018.5</f>
        <v>28344.89</v>
      </c>
      <c r="S448" s="40"/>
    </row>
    <row r="449" spans="1:33" s="39" customFormat="1" ht="12.95" customHeight="1" x14ac:dyDescent="0.2">
      <c r="A449" s="6" t="s">
        <v>2927</v>
      </c>
      <c r="B449" s="12"/>
      <c r="C449" s="7">
        <v>43363.392999999996</v>
      </c>
      <c r="D449" s="7"/>
      <c r="E449" s="39">
        <f>(C449-C$7)/C$8</f>
        <v>1412.0070000806002</v>
      </c>
      <c r="F449" s="39">
        <f>ROUND(2*E449,0)/2</f>
        <v>1412</v>
      </c>
      <c r="G449" s="39">
        <f>C449-(C$7+F449*C$8)</f>
        <v>3.8123999984236434E-3</v>
      </c>
      <c r="I449" s="39">
        <f>G449</f>
        <v>3.8123999984236434E-3</v>
      </c>
      <c r="P449" s="39">
        <f>(G449-N449)^2</f>
        <v>1.4534393747980596E-5</v>
      </c>
      <c r="Q449" s="62">
        <f>C449-15018.5</f>
        <v>28344.892999999996</v>
      </c>
      <c r="S449" s="40"/>
    </row>
    <row r="450" spans="1:33" s="39" customFormat="1" ht="12.95" customHeight="1" x14ac:dyDescent="0.2">
      <c r="A450" s="6" t="s">
        <v>2941</v>
      </c>
      <c r="B450" s="12"/>
      <c r="C450" s="7">
        <v>43370.468999999997</v>
      </c>
      <c r="D450" s="7"/>
      <c r="E450" s="39">
        <f>(C450-C$7)/C$8</f>
        <v>1424.9994904725672</v>
      </c>
      <c r="F450" s="39">
        <f>ROUND(2*E450,0)/2</f>
        <v>1425</v>
      </c>
      <c r="G450" s="39">
        <f>C450-(C$7+F450*C$8)</f>
        <v>-2.7750000299420208E-4</v>
      </c>
      <c r="I450" s="39">
        <f>G450</f>
        <v>-2.7750000299420208E-4</v>
      </c>
      <c r="P450" s="39">
        <f>(G450-N450)^2</f>
        <v>7.7006251661782162E-8</v>
      </c>
      <c r="Q450" s="62">
        <f>C450-15018.5</f>
        <v>28351.968999999997</v>
      </c>
      <c r="S450" s="40"/>
    </row>
    <row r="451" spans="1:33" s="39" customFormat="1" ht="12.95" customHeight="1" x14ac:dyDescent="0.2">
      <c r="A451" s="6" t="s">
        <v>2927</v>
      </c>
      <c r="B451" s="12"/>
      <c r="C451" s="7">
        <v>43393.353000000003</v>
      </c>
      <c r="D451" s="7"/>
      <c r="E451" s="39">
        <f>(C451-C$7)/C$8</f>
        <v>1467.0176010053262</v>
      </c>
      <c r="F451" s="39">
        <f>ROUND(2*E451,0)/2</f>
        <v>1467</v>
      </c>
      <c r="G451" s="39">
        <f>C451-(C$7+F451*C$8)</f>
        <v>9.5859000066411681E-3</v>
      </c>
      <c r="I451" s="39">
        <f>G451</f>
        <v>9.5859000066411681E-3</v>
      </c>
      <c r="P451" s="39">
        <f>(G451-N451)^2</f>
        <v>9.1889478937323151E-5</v>
      </c>
      <c r="Q451" s="62">
        <f>C451-15018.5</f>
        <v>28374.853000000003</v>
      </c>
      <c r="S451" s="40"/>
      <c r="AC451" s="39" t="s">
        <v>2924</v>
      </c>
      <c r="AE451" s="39" t="s">
        <v>2885</v>
      </c>
    </row>
    <row r="452" spans="1:33" s="39" customFormat="1" ht="12.95" customHeight="1" x14ac:dyDescent="0.2">
      <c r="A452" s="6" t="s">
        <v>2927</v>
      </c>
      <c r="B452" s="12"/>
      <c r="C452" s="7">
        <v>43399.341</v>
      </c>
      <c r="D452" s="7"/>
      <c r="E452" s="39">
        <f>(C452-C$7)/C$8</f>
        <v>1478.0123766507552</v>
      </c>
      <c r="F452" s="39">
        <f>ROUND(2*E452,0)/2</f>
        <v>1478</v>
      </c>
      <c r="G452" s="39">
        <f>C452-(C$7+F452*C$8)</f>
        <v>6.7406000016489998E-3</v>
      </c>
      <c r="I452" s="39">
        <f>G452</f>
        <v>6.7406000016489998E-3</v>
      </c>
      <c r="P452" s="39">
        <f>(G452-N452)^2</f>
        <v>4.5435688382230499E-5</v>
      </c>
      <c r="Q452" s="62">
        <f>C452-15018.5</f>
        <v>28380.841</v>
      </c>
      <c r="S452" s="40"/>
      <c r="AC452" s="39" t="s">
        <v>2924</v>
      </c>
      <c r="AG452" s="39" t="s">
        <v>2926</v>
      </c>
    </row>
    <row r="453" spans="1:33" s="39" customFormat="1" ht="12.95" customHeight="1" x14ac:dyDescent="0.2">
      <c r="A453" s="6" t="s">
        <v>2927</v>
      </c>
      <c r="B453" s="12"/>
      <c r="C453" s="7">
        <v>43400.417999999998</v>
      </c>
      <c r="D453" s="7"/>
      <c r="E453" s="39">
        <f>(C453-C$7)/C$8</f>
        <v>1479.9898939136317</v>
      </c>
      <c r="F453" s="39">
        <f>ROUND(2*E453,0)/2</f>
        <v>1480</v>
      </c>
      <c r="G453" s="39">
        <f>C453-(C$7+F453*C$8)</f>
        <v>-5.5040000006556511E-3</v>
      </c>
      <c r="I453" s="39">
        <f>G453</f>
        <v>-5.5040000006556511E-3</v>
      </c>
      <c r="P453" s="39">
        <f>(G453-N453)^2</f>
        <v>3.0294016007217407E-5</v>
      </c>
      <c r="Q453" s="62">
        <f>C453-15018.5</f>
        <v>28381.917999999998</v>
      </c>
      <c r="S453" s="40"/>
      <c r="AC453" s="39" t="s">
        <v>2924</v>
      </c>
      <c r="AG453" s="39" t="s">
        <v>2926</v>
      </c>
    </row>
    <row r="454" spans="1:33" s="39" customFormat="1" ht="12.95" customHeight="1" x14ac:dyDescent="0.2">
      <c r="A454" s="6" t="s">
        <v>2942</v>
      </c>
      <c r="B454" s="12"/>
      <c r="C454" s="7">
        <v>43400.419000000002</v>
      </c>
      <c r="D454" s="7"/>
      <c r="E454" s="39">
        <f>(C454-C$7)/C$8</f>
        <v>1479.991730048516</v>
      </c>
      <c r="F454" s="39">
        <f>ROUND(2*E454,0)/2</f>
        <v>1480</v>
      </c>
      <c r="G454" s="39">
        <f>C454-(C$7+F454*C$8)</f>
        <v>-4.5039999968139455E-3</v>
      </c>
      <c r="I454" s="39">
        <f>G454</f>
        <v>-4.5039999968139455E-3</v>
      </c>
      <c r="P454" s="39">
        <f>(G454-N454)^2</f>
        <v>2.0286015971300022E-5</v>
      </c>
      <c r="Q454" s="62">
        <f>C454-15018.5</f>
        <v>28381.919000000002</v>
      </c>
      <c r="S454" s="40"/>
      <c r="AC454" s="39" t="s">
        <v>2924</v>
      </c>
      <c r="AG454" s="39" t="s">
        <v>2926</v>
      </c>
    </row>
    <row r="455" spans="1:33" s="39" customFormat="1" ht="12.95" customHeight="1" x14ac:dyDescent="0.2">
      <c r="A455" s="6" t="s">
        <v>2927</v>
      </c>
      <c r="B455" s="12"/>
      <c r="C455" s="7">
        <v>43400.421000000002</v>
      </c>
      <c r="D455" s="7"/>
      <c r="E455" s="39">
        <f>(C455-C$7)/C$8</f>
        <v>1479.9954023182715</v>
      </c>
      <c r="F455" s="39">
        <f>ROUND(2*E455,0)/2</f>
        <v>1480</v>
      </c>
      <c r="G455" s="39">
        <f>C455-(C$7+F455*C$8)</f>
        <v>-2.5039999964064918E-3</v>
      </c>
      <c r="I455" s="39">
        <f>G455</f>
        <v>-2.5039999964064918E-3</v>
      </c>
      <c r="P455" s="39">
        <f>(G455-N455)^2</f>
        <v>6.2700159820037115E-6</v>
      </c>
      <c r="Q455" s="62">
        <f>C455-15018.5</f>
        <v>28381.921000000002</v>
      </c>
      <c r="S455" s="40"/>
      <c r="AC455" s="39" t="s">
        <v>2924</v>
      </c>
      <c r="AG455" s="39" t="s">
        <v>2926</v>
      </c>
    </row>
    <row r="456" spans="1:33" s="39" customFormat="1" ht="12.95" customHeight="1" x14ac:dyDescent="0.2">
      <c r="A456" s="6" t="s">
        <v>2941</v>
      </c>
      <c r="B456" s="12"/>
      <c r="C456" s="7">
        <v>43405.313999999998</v>
      </c>
      <c r="D456" s="7"/>
      <c r="E456" s="39">
        <f>(C456-C$7)/C$8</f>
        <v>1488.9796102730254</v>
      </c>
      <c r="F456" s="39">
        <f>ROUND(2*E456,0)/2</f>
        <v>1489</v>
      </c>
      <c r="G456" s="39">
        <f>C456-(C$7+F456*C$8)</f>
        <v>-1.1104700002761092E-2</v>
      </c>
      <c r="I456" s="39">
        <f>G456</f>
        <v>-1.1104700002761092E-2</v>
      </c>
      <c r="P456" s="39">
        <f>(G456-N456)^2</f>
        <v>1.2331436215132219E-4</v>
      </c>
      <c r="Q456" s="62">
        <f>C456-15018.5</f>
        <v>28386.813999999998</v>
      </c>
      <c r="S456" s="40"/>
    </row>
    <row r="457" spans="1:33" s="39" customFormat="1" ht="12.95" customHeight="1" x14ac:dyDescent="0.2">
      <c r="A457" s="6" t="s">
        <v>2927</v>
      </c>
      <c r="B457" s="12"/>
      <c r="C457" s="7">
        <v>43424.381000000001</v>
      </c>
      <c r="D457" s="7"/>
      <c r="E457" s="39">
        <f>(C457-C$7)/C$8</f>
        <v>1523.9891939790227</v>
      </c>
      <c r="F457" s="39">
        <f>ROUND(2*E457,0)/2</f>
        <v>1524</v>
      </c>
      <c r="G457" s="39">
        <f>C457-(C$7+F457*C$8)</f>
        <v>-5.8852000001934357E-3</v>
      </c>
      <c r="I457" s="39">
        <f>G457</f>
        <v>-5.8852000001934357E-3</v>
      </c>
      <c r="P457" s="39">
        <f>(G457-N457)^2</f>
        <v>3.4635579042276817E-5</v>
      </c>
      <c r="Q457" s="62">
        <f>C457-15018.5</f>
        <v>28405.881000000001</v>
      </c>
      <c r="S457" s="40"/>
      <c r="AC457" s="39" t="s">
        <v>2918</v>
      </c>
      <c r="AE457" s="39" t="s">
        <v>3000</v>
      </c>
      <c r="AG457" s="39" t="s">
        <v>2885</v>
      </c>
    </row>
    <row r="458" spans="1:33" s="39" customFormat="1" ht="12.95" customHeight="1" x14ac:dyDescent="0.2">
      <c r="A458" s="6" t="s">
        <v>2927</v>
      </c>
      <c r="B458" s="12"/>
      <c r="C458" s="7">
        <v>43425.482000000004</v>
      </c>
      <c r="D458" s="7"/>
      <c r="E458" s="39">
        <f>(C458-C$7)/C$8</f>
        <v>1526.0107784789641</v>
      </c>
      <c r="F458" s="39">
        <f>ROUND(2*E458,0)/2</f>
        <v>1526</v>
      </c>
      <c r="G458" s="39">
        <f>C458-(C$7+F458*C$8)</f>
        <v>5.870200002391357E-3</v>
      </c>
      <c r="I458" s="39">
        <f>G458</f>
        <v>5.870200002391357E-3</v>
      </c>
      <c r="P458" s="39">
        <f>(G458-N458)^2</f>
        <v>3.4459248068075491E-5</v>
      </c>
      <c r="Q458" s="62">
        <f>C458-15018.5</f>
        <v>28406.982000000004</v>
      </c>
      <c r="S458" s="40"/>
      <c r="AC458" s="39" t="s">
        <v>2944</v>
      </c>
      <c r="AG458" s="39" t="s">
        <v>2926</v>
      </c>
    </row>
    <row r="459" spans="1:33" s="39" customFormat="1" ht="12.95" customHeight="1" x14ac:dyDescent="0.2">
      <c r="A459" s="6" t="s">
        <v>2941</v>
      </c>
      <c r="B459" s="12"/>
      <c r="C459" s="7">
        <v>43429.290999999997</v>
      </c>
      <c r="D459" s="7"/>
      <c r="E459" s="39">
        <f>(C459-C$7)/C$8</f>
        <v>1533.0046162266908</v>
      </c>
      <c r="F459" s="39">
        <f>ROUND(2*E459,0)/2</f>
        <v>1533</v>
      </c>
      <c r="G459" s="39">
        <f>C459-(C$7+F459*C$8)</f>
        <v>2.5141000005532987E-3</v>
      </c>
      <c r="I459" s="39">
        <f>G459</f>
        <v>2.5141000005532987E-3</v>
      </c>
      <c r="P459" s="39">
        <f>(G459-N459)^2</f>
        <v>6.3206988127820967E-6</v>
      </c>
      <c r="Q459" s="62">
        <f>C459-15018.5</f>
        <v>28410.790999999997</v>
      </c>
      <c r="S459" s="40"/>
      <c r="AC459" s="39" t="s">
        <v>2930</v>
      </c>
      <c r="AE459" s="39" t="s">
        <v>3003</v>
      </c>
      <c r="AG459" s="39" t="s">
        <v>2885</v>
      </c>
    </row>
    <row r="460" spans="1:33" s="39" customFormat="1" ht="12.95" customHeight="1" x14ac:dyDescent="0.2">
      <c r="A460" s="6" t="s">
        <v>2941</v>
      </c>
      <c r="B460" s="12"/>
      <c r="C460" s="7">
        <v>43430.381999999998</v>
      </c>
      <c r="D460" s="7"/>
      <c r="E460" s="39">
        <f>(C460-C$7)/C$8</f>
        <v>1535.0078393778551</v>
      </c>
      <c r="F460" s="39">
        <f>ROUND(2*E460,0)/2</f>
        <v>1535</v>
      </c>
      <c r="G460" s="39">
        <f>C460-(C$7+F460*C$8)</f>
        <v>4.2695000011008233E-3</v>
      </c>
      <c r="I460" s="39">
        <f>G460</f>
        <v>4.2695000011008233E-3</v>
      </c>
      <c r="P460" s="39">
        <f>(G460-N460)^2</f>
        <v>1.8228630259399929E-5</v>
      </c>
      <c r="Q460" s="62">
        <f>C460-15018.5</f>
        <v>28411.881999999998</v>
      </c>
      <c r="S460" s="40"/>
    </row>
    <row r="461" spans="1:33" s="39" customFormat="1" ht="12.95" customHeight="1" x14ac:dyDescent="0.2">
      <c r="A461" s="6" t="s">
        <v>2927</v>
      </c>
      <c r="B461" s="12"/>
      <c r="C461" s="7">
        <v>43436.358</v>
      </c>
      <c r="D461" s="7"/>
      <c r="E461" s="39">
        <f>(C461-C$7)/C$8</f>
        <v>1545.9805814047652</v>
      </c>
      <c r="F461" s="39">
        <f>ROUND(2*E461,0)/2</f>
        <v>1546</v>
      </c>
      <c r="G461" s="39">
        <f>C461-(C$7+F461*C$8)</f>
        <v>-1.0575799999060109E-2</v>
      </c>
      <c r="I461" s="39">
        <f>G461</f>
        <v>-1.0575799999060109E-2</v>
      </c>
      <c r="P461" s="39">
        <f>(G461-N461)^2</f>
        <v>1.1184754562011981E-4</v>
      </c>
      <c r="Q461" s="62">
        <f>C461-15018.5</f>
        <v>28417.858</v>
      </c>
      <c r="S461" s="40"/>
    </row>
    <row r="462" spans="1:33" s="39" customFormat="1" ht="12.95" customHeight="1" x14ac:dyDescent="0.2">
      <c r="A462" s="6" t="s">
        <v>2941</v>
      </c>
      <c r="B462" s="12"/>
      <c r="C462" s="7">
        <v>43436.370999999999</v>
      </c>
      <c r="D462" s="7"/>
      <c r="E462" s="39">
        <f>(C462-C$7)/C$8</f>
        <v>1546.0044511581686</v>
      </c>
      <c r="F462" s="39">
        <f>ROUND(2*E462,0)/2</f>
        <v>1546</v>
      </c>
      <c r="G462" s="39">
        <f>C462-(C$7+F462*C$8)</f>
        <v>2.4241999999503605E-3</v>
      </c>
      <c r="I462" s="39">
        <f>G462</f>
        <v>2.4241999999503605E-3</v>
      </c>
      <c r="P462" s="39">
        <f>(G462-N462)^2</f>
        <v>5.8767456397593278E-6</v>
      </c>
      <c r="Q462" s="62">
        <f>C462-15018.5</f>
        <v>28417.870999999999</v>
      </c>
      <c r="S462" s="40"/>
      <c r="AC462" s="39" t="s">
        <v>2924</v>
      </c>
      <c r="AG462" s="39" t="s">
        <v>2926</v>
      </c>
    </row>
    <row r="463" spans="1:33" s="39" customFormat="1" ht="12.95" customHeight="1" x14ac:dyDescent="0.2">
      <c r="A463" s="60" t="s">
        <v>755</v>
      </c>
      <c r="B463" s="61" t="s">
        <v>3110</v>
      </c>
      <c r="C463" s="60">
        <v>43454.334000000003</v>
      </c>
      <c r="D463" s="60" t="s">
        <v>3150</v>
      </c>
      <c r="E463" s="39">
        <f>(C463-C$7)/C$8</f>
        <v>1578.9869419595982</v>
      </c>
      <c r="F463" s="39">
        <f>ROUND(2*E463,0)/2</f>
        <v>1579</v>
      </c>
      <c r="G463" s="39">
        <f>C463-(C$7+F463*C$8)</f>
        <v>-7.1116999970399775E-3</v>
      </c>
      <c r="I463" s="39">
        <f>G463</f>
        <v>-7.1116999970399775E-3</v>
      </c>
      <c r="Q463" s="62">
        <f>C463-15018.5</f>
        <v>28435.834000000003</v>
      </c>
      <c r="S463" s="40"/>
      <c r="AC463" s="39" t="s">
        <v>2924</v>
      </c>
      <c r="AG463" s="39" t="s">
        <v>2926</v>
      </c>
    </row>
    <row r="464" spans="1:33" s="39" customFormat="1" ht="12.95" customHeight="1" x14ac:dyDescent="0.2">
      <c r="A464" s="6" t="s">
        <v>2927</v>
      </c>
      <c r="B464" s="12"/>
      <c r="C464" s="7">
        <v>43470.671999999999</v>
      </c>
      <c r="D464" s="7"/>
      <c r="E464" s="39">
        <f>(C464-C$7)/C$8</f>
        <v>1608.9857135853581</v>
      </c>
      <c r="F464" s="39">
        <f>ROUND(2*E464,0)/2</f>
        <v>1609</v>
      </c>
      <c r="G464" s="39">
        <f>C464-(C$7+F464*C$8)</f>
        <v>-7.7806999979657121E-3</v>
      </c>
      <c r="I464" s="39">
        <f>G464</f>
        <v>-7.7806999979657121E-3</v>
      </c>
      <c r="P464" s="39">
        <f>(G464-N464)^2</f>
        <v>6.0539292458343632E-5</v>
      </c>
      <c r="Q464" s="62">
        <f>C464-15018.5</f>
        <v>28452.171999999999</v>
      </c>
      <c r="S464" s="40"/>
      <c r="AC464" s="39" t="s">
        <v>2924</v>
      </c>
      <c r="AG464" s="39" t="s">
        <v>2926</v>
      </c>
    </row>
    <row r="465" spans="1:33" s="39" customFormat="1" ht="12.95" customHeight="1" x14ac:dyDescent="0.2">
      <c r="A465" s="6" t="s">
        <v>2927</v>
      </c>
      <c r="B465" s="12"/>
      <c r="C465" s="7">
        <v>43477.213000000003</v>
      </c>
      <c r="D465" s="7"/>
      <c r="E465" s="39">
        <f>(C465-C$7)/C$8</f>
        <v>1620.9958718179621</v>
      </c>
      <c r="F465" s="39">
        <f>ROUND(2*E465,0)/2</f>
        <v>1621</v>
      </c>
      <c r="G465" s="39">
        <f>C465-(C$7+F465*C$8)</f>
        <v>-2.2482999993371777E-3</v>
      </c>
      <c r="I465" s="39">
        <f>G465</f>
        <v>-2.2482999993371777E-3</v>
      </c>
      <c r="P465" s="39">
        <f>(G465-N465)^2</f>
        <v>5.0548528870195533E-6</v>
      </c>
      <c r="Q465" s="62">
        <f>C465-15018.5</f>
        <v>28458.713000000003</v>
      </c>
      <c r="S465" s="40"/>
      <c r="AC465" s="39" t="s">
        <v>2924</v>
      </c>
      <c r="AG465" s="39" t="s">
        <v>2926</v>
      </c>
    </row>
    <row r="466" spans="1:33" s="39" customFormat="1" ht="12.95" customHeight="1" x14ac:dyDescent="0.2">
      <c r="A466" s="6" t="s">
        <v>2927</v>
      </c>
      <c r="B466" s="12"/>
      <c r="C466" s="7">
        <v>43490.273000000001</v>
      </c>
      <c r="D466" s="7"/>
      <c r="E466" s="39">
        <f>(C466-C$7)/C$8</f>
        <v>1644.9757933158471</v>
      </c>
      <c r="F466" s="39">
        <f>ROUND(2*E466,0)/2</f>
        <v>1645</v>
      </c>
      <c r="G466" s="39">
        <f>C466-(C$7+F466*C$8)</f>
        <v>-1.3183499999286141E-2</v>
      </c>
      <c r="I466" s="39">
        <f>G466</f>
        <v>-1.3183499999286141E-2</v>
      </c>
      <c r="P466" s="39">
        <f>(G466-N466)^2</f>
        <v>1.7380467223117768E-4</v>
      </c>
      <c r="Q466" s="62">
        <f>C466-15018.5</f>
        <v>28471.773000000001</v>
      </c>
      <c r="S466" s="40"/>
      <c r="AC466" s="39" t="s">
        <v>2924</v>
      </c>
      <c r="AG466" s="39" t="s">
        <v>2926</v>
      </c>
    </row>
    <row r="467" spans="1:33" s="39" customFormat="1" ht="12.95" customHeight="1" x14ac:dyDescent="0.2">
      <c r="A467" s="6" t="s">
        <v>2943</v>
      </c>
      <c r="B467" s="12"/>
      <c r="C467" s="7">
        <v>43508.264000000003</v>
      </c>
      <c r="D467" s="7"/>
      <c r="E467" s="39">
        <f>(C467-C$7)/C$8</f>
        <v>1678.0096958938391</v>
      </c>
      <c r="F467" s="39">
        <f>ROUND(2*E467,0)/2</f>
        <v>1678</v>
      </c>
      <c r="G467" s="39">
        <f>C467-(C$7+F467*C$8)</f>
        <v>5.2806000021519139E-3</v>
      </c>
      <c r="I467" s="39">
        <f>G467</f>
        <v>5.2806000021519139E-3</v>
      </c>
      <c r="P467" s="39">
        <f>(G467-N467)^2</f>
        <v>2.7884736382726795E-5</v>
      </c>
      <c r="Q467" s="62">
        <f>C467-15018.5</f>
        <v>28489.764000000003</v>
      </c>
      <c r="S467" s="40"/>
      <c r="AC467" s="39" t="s">
        <v>2924</v>
      </c>
      <c r="AG467" s="39" t="s">
        <v>2926</v>
      </c>
    </row>
    <row r="468" spans="1:33" s="39" customFormat="1" ht="12.95" customHeight="1" x14ac:dyDescent="0.2">
      <c r="A468" s="6" t="s">
        <v>2943</v>
      </c>
      <c r="B468" s="12"/>
      <c r="C468" s="7">
        <v>43510.428</v>
      </c>
      <c r="D468" s="7"/>
      <c r="E468" s="39">
        <f>(C468-C$7)/C$8</f>
        <v>1681.9830917683689</v>
      </c>
      <c r="F468" s="39">
        <f>ROUND(2*E468,0)/2</f>
        <v>1682</v>
      </c>
      <c r="G468" s="39">
        <f>C468-(C$7+F468*C$8)</f>
        <v>-9.2086000004201196E-3</v>
      </c>
      <c r="I468" s="39">
        <f>G468</f>
        <v>-9.2086000004201196E-3</v>
      </c>
      <c r="P468" s="39">
        <f>(G468-N468)^2</f>
        <v>8.4798313967737426E-5</v>
      </c>
      <c r="Q468" s="62">
        <f>C468-15018.5</f>
        <v>28491.928</v>
      </c>
      <c r="S468" s="40"/>
      <c r="AC468" s="39" t="s">
        <v>2924</v>
      </c>
      <c r="AG468" s="39" t="s">
        <v>2926</v>
      </c>
    </row>
    <row r="469" spans="1:33" s="39" customFormat="1" ht="12.95" customHeight="1" x14ac:dyDescent="0.2">
      <c r="A469" s="6" t="s">
        <v>2942</v>
      </c>
      <c r="B469" s="12"/>
      <c r="C469" s="7">
        <v>43540.381999999998</v>
      </c>
      <c r="D469" s="7"/>
      <c r="E469" s="39">
        <f>(C469-C$7)/C$8</f>
        <v>1736.9826758838153</v>
      </c>
      <c r="F469" s="39">
        <f>ROUND(2*E469,0)/2</f>
        <v>1737</v>
      </c>
      <c r="G469" s="39">
        <f>C469-(C$7+F469*C$8)</f>
        <v>-9.4351000007009134E-3</v>
      </c>
      <c r="I469" s="39">
        <f>G469</f>
        <v>-9.4351000007009134E-3</v>
      </c>
      <c r="P469" s="39">
        <f>(G469-N469)^2</f>
        <v>8.9021112023226375E-5</v>
      </c>
      <c r="Q469" s="62">
        <f>C469-15018.5</f>
        <v>28521.881999999998</v>
      </c>
      <c r="S469" s="40"/>
      <c r="AC469" s="39" t="s">
        <v>2924</v>
      </c>
      <c r="AG469" s="39" t="s">
        <v>2926</v>
      </c>
    </row>
    <row r="470" spans="1:33" s="39" customFormat="1" ht="12.95" customHeight="1" x14ac:dyDescent="0.2">
      <c r="A470" s="6" t="s">
        <v>2942</v>
      </c>
      <c r="B470" s="12"/>
      <c r="C470" s="7">
        <v>43540.383999999998</v>
      </c>
      <c r="D470" s="7"/>
      <c r="E470" s="39">
        <f>(C470-C$7)/C$8</f>
        <v>1736.9863481535708</v>
      </c>
      <c r="F470" s="39">
        <f>ROUND(2*E470,0)/2</f>
        <v>1737</v>
      </c>
      <c r="G470" s="39">
        <f>C470-(C$7+F470*C$8)</f>
        <v>-7.4351000002934597E-3</v>
      </c>
      <c r="I470" s="39">
        <f>G470</f>
        <v>-7.4351000002934597E-3</v>
      </c>
      <c r="P470" s="39">
        <f>(G470-N470)^2</f>
        <v>5.5280712014363802E-5</v>
      </c>
      <c r="Q470" s="62">
        <f>C470-15018.5</f>
        <v>28521.883999999998</v>
      </c>
      <c r="S470" s="40"/>
      <c r="AC470" s="39" t="s">
        <v>2924</v>
      </c>
      <c r="AG470" s="39" t="s">
        <v>2926</v>
      </c>
    </row>
    <row r="471" spans="1:33" s="39" customFormat="1" ht="12.95" customHeight="1" x14ac:dyDescent="0.2">
      <c r="A471" s="6" t="s">
        <v>2942</v>
      </c>
      <c r="B471" s="12"/>
      <c r="C471" s="7">
        <v>43540.385000000002</v>
      </c>
      <c r="D471" s="7"/>
      <c r="E471" s="39">
        <f>(C471-C$7)/C$8</f>
        <v>1736.9881842884552</v>
      </c>
      <c r="F471" s="39">
        <f>ROUND(2*E471,0)/2</f>
        <v>1737</v>
      </c>
      <c r="G471" s="39">
        <f>C471-(C$7+F471*C$8)</f>
        <v>-6.4350999964517541E-3</v>
      </c>
      <c r="I471" s="39">
        <f>G471</f>
        <v>-6.4350999964517541E-3</v>
      </c>
      <c r="P471" s="39">
        <f>(G471-N471)^2</f>
        <v>4.1410511964333366E-5</v>
      </c>
      <c r="Q471" s="62">
        <f>C471-15018.5</f>
        <v>28521.885000000002</v>
      </c>
      <c r="S471" s="40"/>
      <c r="AC471" s="39" t="s">
        <v>2924</v>
      </c>
      <c r="AG471" s="39" t="s">
        <v>2926</v>
      </c>
    </row>
    <row r="472" spans="1:33" s="39" customFormat="1" ht="12.95" customHeight="1" x14ac:dyDescent="0.2">
      <c r="A472" s="6" t="s">
        <v>2945</v>
      </c>
      <c r="B472" s="12"/>
      <c r="C472" s="7">
        <v>43617.452899999997</v>
      </c>
      <c r="D472" s="7"/>
      <c r="E472" s="39">
        <f>(C472-C$7)/C$8</f>
        <v>1878.4952434007878</v>
      </c>
      <c r="F472" s="39">
        <f>ROUND(2*E472,0)/2</f>
        <v>1878.5</v>
      </c>
      <c r="G472" s="39">
        <f>C472-(C$7+F472*C$8)</f>
        <v>-2.5905500006047077E-3</v>
      </c>
      <c r="J472" s="39">
        <f>G472</f>
        <v>-2.5905500006047077E-3</v>
      </c>
      <c r="P472" s="39">
        <f>(G472-N472)^2</f>
        <v>6.7109493056330513E-6</v>
      </c>
      <c r="Q472" s="62">
        <f>C472-15018.5</f>
        <v>28598.952899999997</v>
      </c>
      <c r="S472" s="40"/>
      <c r="AC472" s="39" t="s">
        <v>2924</v>
      </c>
      <c r="AG472" s="39" t="s">
        <v>2926</v>
      </c>
    </row>
    <row r="473" spans="1:33" s="39" customFormat="1" ht="12.95" customHeight="1" x14ac:dyDescent="0.2">
      <c r="A473" s="6" t="s">
        <v>3115</v>
      </c>
      <c r="B473" s="12"/>
      <c r="C473" s="7">
        <v>43630.792999999998</v>
      </c>
      <c r="D473" s="7"/>
      <c r="E473" s="39">
        <f>(C473-C$7)/C$8</f>
        <v>1902.9894662778188</v>
      </c>
      <c r="F473" s="39">
        <f>ROUND(2*E473,0)/2</f>
        <v>1903</v>
      </c>
      <c r="G473" s="39">
        <f>C473-(C$7+F473*C$8)</f>
        <v>-5.7368999987374991E-3</v>
      </c>
      <c r="I473" s="39">
        <f>G473</f>
        <v>-5.7368999987374991E-3</v>
      </c>
      <c r="Q473" s="62">
        <f>C473-15018.5</f>
        <v>28612.292999999998</v>
      </c>
      <c r="S473" s="40"/>
      <c r="AC473" s="39" t="s">
        <v>2924</v>
      </c>
      <c r="AG473" s="39" t="s">
        <v>2926</v>
      </c>
    </row>
    <row r="474" spans="1:33" s="39" customFormat="1" ht="12.95" customHeight="1" x14ac:dyDescent="0.2">
      <c r="A474" s="6" t="s">
        <v>2942</v>
      </c>
      <c r="B474" s="12"/>
      <c r="C474" s="7">
        <v>43700.500999999997</v>
      </c>
      <c r="D474" s="7"/>
      <c r="E474" s="39">
        <f>(C474-C$7)/C$8</f>
        <v>2030.9827563065207</v>
      </c>
      <c r="F474" s="39">
        <f>ROUND(2*E474,0)/2</f>
        <v>2031</v>
      </c>
      <c r="G474" s="39">
        <f>C474-(C$7+F474*C$8)</f>
        <v>-9.391300001880154E-3</v>
      </c>
      <c r="I474" s="39">
        <f>G474</f>
        <v>-9.391300001880154E-3</v>
      </c>
      <c r="P474" s="39">
        <f>(G474-N474)^2</f>
        <v>8.8196515725314187E-5</v>
      </c>
      <c r="Q474" s="62">
        <f>C474-15018.5</f>
        <v>28682.000999999997</v>
      </c>
      <c r="S474" s="40"/>
      <c r="AC474" s="39" t="s">
        <v>2924</v>
      </c>
      <c r="AG474" s="39" t="s">
        <v>2926</v>
      </c>
    </row>
    <row r="475" spans="1:33" s="39" customFormat="1" ht="12.95" customHeight="1" x14ac:dyDescent="0.2">
      <c r="A475" s="6" t="s">
        <v>2946</v>
      </c>
      <c r="B475" s="12"/>
      <c r="C475" s="7">
        <v>43705.417999999998</v>
      </c>
      <c r="D475" s="7"/>
      <c r="E475" s="39">
        <f>(C475-C$7)/C$8</f>
        <v>2040.0110314983394</v>
      </c>
      <c r="F475" s="39">
        <f>ROUND(2*E475,0)/2</f>
        <v>2040</v>
      </c>
      <c r="G475" s="39">
        <f>C475-(C$7+F475*C$8)</f>
        <v>6.0079999966546893E-3</v>
      </c>
      <c r="I475" s="39">
        <f>G475</f>
        <v>6.0079999966546893E-3</v>
      </c>
      <c r="P475" s="39">
        <f>(G475-N475)^2</f>
        <v>3.6096063959802747E-5</v>
      </c>
      <c r="Q475" s="62">
        <f>C475-15018.5</f>
        <v>28686.917999999998</v>
      </c>
      <c r="S475" s="40"/>
      <c r="AC475" s="39" t="s">
        <v>2924</v>
      </c>
      <c r="AG475" s="39" t="s">
        <v>2926</v>
      </c>
    </row>
    <row r="476" spans="1:33" s="39" customFormat="1" ht="12.95" customHeight="1" x14ac:dyDescent="0.2">
      <c r="A476" s="6" t="s">
        <v>2946</v>
      </c>
      <c r="B476" s="12"/>
      <c r="C476" s="7">
        <v>43706.519</v>
      </c>
      <c r="D476" s="7"/>
      <c r="E476" s="39">
        <f>(C476-C$7)/C$8</f>
        <v>2042.0326159982808</v>
      </c>
      <c r="F476" s="39">
        <f>ROUND(2*E476,0)/2</f>
        <v>2042</v>
      </c>
      <c r="G476" s="39">
        <f>C476-(C$7+F476*C$8)</f>
        <v>1.7763399999239482E-2</v>
      </c>
      <c r="I476" s="39">
        <f>G476</f>
        <v>1.7763399999239482E-2</v>
      </c>
      <c r="P476" s="39">
        <f>(G476-N476)^2</f>
        <v>3.1553837953298124E-4</v>
      </c>
      <c r="Q476" s="62">
        <f>C476-15018.5</f>
        <v>28688.019</v>
      </c>
      <c r="S476" s="40"/>
      <c r="AC476" s="39" t="s">
        <v>2924</v>
      </c>
      <c r="AG476" s="39" t="s">
        <v>2926</v>
      </c>
    </row>
    <row r="477" spans="1:33" s="39" customFormat="1" ht="12.95" customHeight="1" x14ac:dyDescent="0.2">
      <c r="A477" s="6" t="s">
        <v>2946</v>
      </c>
      <c r="B477" s="12"/>
      <c r="C477" s="7">
        <v>43711.406999999999</v>
      </c>
      <c r="D477" s="7"/>
      <c r="E477" s="39">
        <f>(C477-C$7)/C$8</f>
        <v>2051.0076432786532</v>
      </c>
      <c r="F477" s="39">
        <f>ROUND(2*E477,0)/2</f>
        <v>2051</v>
      </c>
      <c r="G477" s="39">
        <f>C477-(C$7+F477*C$8)</f>
        <v>4.1627000027801841E-3</v>
      </c>
      <c r="I477" s="39">
        <f>G477</f>
        <v>4.1627000027801841E-3</v>
      </c>
      <c r="P477" s="39">
        <f>(G477-N477)^2</f>
        <v>1.7328071313146144E-5</v>
      </c>
      <c r="Q477" s="62">
        <f>C477-15018.5</f>
        <v>28692.906999999999</v>
      </c>
      <c r="S477" s="40"/>
      <c r="AC477" s="39" t="s">
        <v>2924</v>
      </c>
      <c r="AG477" s="39" t="s">
        <v>2926</v>
      </c>
    </row>
    <row r="478" spans="1:33" s="39" customFormat="1" ht="12.95" customHeight="1" x14ac:dyDescent="0.2">
      <c r="A478" s="6" t="s">
        <v>2946</v>
      </c>
      <c r="B478" s="12"/>
      <c r="C478" s="7">
        <v>43712.495999999999</v>
      </c>
      <c r="D478" s="7"/>
      <c r="E478" s="39">
        <f>(C478-C$7)/C$8</f>
        <v>2053.0071941600618</v>
      </c>
      <c r="F478" s="39">
        <f>ROUND(2*E478,0)/2</f>
        <v>2053</v>
      </c>
      <c r="G478" s="39">
        <f>C478-(C$7+F478*C$8)</f>
        <v>3.9181000029202551E-3</v>
      </c>
      <c r="I478" s="39">
        <f>G478</f>
        <v>3.9181000029202551E-3</v>
      </c>
      <c r="P478" s="39">
        <f>(G478-N478)^2</f>
        <v>1.5351507632883702E-5</v>
      </c>
      <c r="Q478" s="62">
        <f>C478-15018.5</f>
        <v>28693.995999999999</v>
      </c>
      <c r="S478" s="40"/>
      <c r="AC478" s="39" t="s">
        <v>2924</v>
      </c>
      <c r="AG478" s="39" t="s">
        <v>2926</v>
      </c>
    </row>
    <row r="479" spans="1:33" s="39" customFormat="1" ht="12.95" customHeight="1" x14ac:dyDescent="0.2">
      <c r="A479" s="6" t="s">
        <v>2946</v>
      </c>
      <c r="B479" s="12"/>
      <c r="C479" s="7">
        <v>43713.580999999998</v>
      </c>
      <c r="D479" s="7"/>
      <c r="E479" s="39">
        <f>(C479-C$7)/C$8</f>
        <v>2054.9994005019598</v>
      </c>
      <c r="F479" s="39">
        <f>ROUND(2*E479,0)/2</f>
        <v>2055</v>
      </c>
      <c r="G479" s="39">
        <f>C479-(C$7+F479*C$8)</f>
        <v>-3.2650000503053889E-4</v>
      </c>
      <c r="I479" s="39">
        <f>G479</f>
        <v>-3.2650000503053889E-4</v>
      </c>
      <c r="P479" s="39">
        <f>(G479-N479)^2</f>
        <v>1.0660225328494192E-7</v>
      </c>
      <c r="Q479" s="62">
        <f>C479-15018.5</f>
        <v>28695.080999999998</v>
      </c>
      <c r="S479" s="40"/>
      <c r="AC479" s="39" t="s">
        <v>2924</v>
      </c>
      <c r="AG479" s="39" t="s">
        <v>2926</v>
      </c>
    </row>
    <row r="480" spans="1:33" s="39" customFormat="1" ht="12.95" customHeight="1" x14ac:dyDescent="0.2">
      <c r="A480" s="6" t="s">
        <v>2946</v>
      </c>
      <c r="B480" s="12"/>
      <c r="C480" s="7">
        <v>43717.396000000001</v>
      </c>
      <c r="D480" s="7"/>
      <c r="E480" s="39">
        <f>(C480-C$7)/C$8</f>
        <v>2062.0042550589665</v>
      </c>
      <c r="F480" s="39">
        <f>ROUND(2*E480,0)/2</f>
        <v>2062</v>
      </c>
      <c r="G480" s="39">
        <f>C480-(C$7+F480*C$8)</f>
        <v>2.3174000016297214E-3</v>
      </c>
      <c r="I480" s="39">
        <f>G480</f>
        <v>2.3174000016297214E-3</v>
      </c>
      <c r="P480" s="39">
        <f>(G480-N480)^2</f>
        <v>5.3703427675534326E-6</v>
      </c>
      <c r="Q480" s="62">
        <f>C480-15018.5</f>
        <v>28698.896000000001</v>
      </c>
      <c r="S480" s="40"/>
      <c r="AC480" s="39" t="s">
        <v>2924</v>
      </c>
      <c r="AG480" s="39" t="s">
        <v>2926</v>
      </c>
    </row>
    <row r="481" spans="1:33" s="39" customFormat="1" ht="12.95" customHeight="1" x14ac:dyDescent="0.2">
      <c r="A481" s="6" t="s">
        <v>2942</v>
      </c>
      <c r="B481" s="12"/>
      <c r="C481" s="7">
        <v>43723.381000000001</v>
      </c>
      <c r="D481" s="7"/>
      <c r="E481" s="39">
        <f>(C481-C$7)/C$8</f>
        <v>2072.9935222997692</v>
      </c>
      <c r="F481" s="39">
        <f>ROUND(2*E481,0)/2</f>
        <v>2073</v>
      </c>
      <c r="G481" s="39">
        <f>C481-(C$7+F481*C$8)</f>
        <v>-3.5279000003356487E-3</v>
      </c>
      <c r="I481" s="39">
        <f>G481</f>
        <v>-3.5279000003356487E-3</v>
      </c>
      <c r="P481" s="39">
        <f>(G481-N481)^2</f>
        <v>1.2446078412368269E-5</v>
      </c>
      <c r="Q481" s="62">
        <f>C481-15018.5</f>
        <v>28704.881000000001</v>
      </c>
      <c r="S481" s="40"/>
      <c r="AC481" s="39" t="s">
        <v>2924</v>
      </c>
      <c r="AG481" s="39" t="s">
        <v>2926</v>
      </c>
    </row>
    <row r="482" spans="1:33" s="39" customFormat="1" ht="12.95" customHeight="1" x14ac:dyDescent="0.2">
      <c r="A482" s="6" t="s">
        <v>2946</v>
      </c>
      <c r="B482" s="12"/>
      <c r="C482" s="7">
        <v>43723.385999999999</v>
      </c>
      <c r="D482" s="7"/>
      <c r="E482" s="39">
        <f>(C482-C$7)/C$8</f>
        <v>2073.0027029741509</v>
      </c>
      <c r="F482" s="39">
        <f>ROUND(2*E482,0)/2</f>
        <v>2073</v>
      </c>
      <c r="G482" s="39">
        <f>C482-(C$7+F482*C$8)</f>
        <v>1.4720999970450066E-3</v>
      </c>
      <c r="I482" s="39">
        <f>G482</f>
        <v>1.4720999970450066E-3</v>
      </c>
      <c r="P482" s="39">
        <f>(G482-N482)^2</f>
        <v>2.1670784012999084E-6</v>
      </c>
      <c r="Q482" s="62">
        <f>C482-15018.5</f>
        <v>28704.885999999999</v>
      </c>
      <c r="S482" s="40"/>
      <c r="AC482" s="39" t="s">
        <v>2924</v>
      </c>
      <c r="AG482" s="39" t="s">
        <v>2926</v>
      </c>
    </row>
    <row r="483" spans="1:33" s="39" customFormat="1" ht="12.95" customHeight="1" x14ac:dyDescent="0.2">
      <c r="A483" s="6" t="s">
        <v>2946</v>
      </c>
      <c r="B483" s="12"/>
      <c r="C483" s="7">
        <v>43723.387000000002</v>
      </c>
      <c r="D483" s="7"/>
      <c r="E483" s="39">
        <f>(C483-C$7)/C$8</f>
        <v>2073.0045391090352</v>
      </c>
      <c r="F483" s="39">
        <f>ROUND(2*E483,0)/2</f>
        <v>2073</v>
      </c>
      <c r="G483" s="39">
        <f>C483-(C$7+F483*C$8)</f>
        <v>2.4721000008867122E-3</v>
      </c>
      <c r="I483" s="39">
        <f>G483</f>
        <v>2.4721000008867122E-3</v>
      </c>
      <c r="P483" s="39">
        <f>(G483-N483)^2</f>
        <v>6.1112784143840829E-6</v>
      </c>
      <c r="Q483" s="62">
        <f>C483-15018.5</f>
        <v>28704.887000000002</v>
      </c>
      <c r="S483" s="40"/>
      <c r="AC483" s="39" t="s">
        <v>2924</v>
      </c>
      <c r="AG483" s="39" t="s">
        <v>2926</v>
      </c>
    </row>
    <row r="484" spans="1:33" s="39" customFormat="1" ht="12.95" customHeight="1" x14ac:dyDescent="0.2">
      <c r="A484" s="6" t="s">
        <v>2942</v>
      </c>
      <c r="B484" s="12"/>
      <c r="C484" s="7">
        <v>43723.387999999999</v>
      </c>
      <c r="D484" s="7"/>
      <c r="E484" s="39">
        <f>(C484-C$7)/C$8</f>
        <v>2073.0063752439064</v>
      </c>
      <c r="F484" s="39">
        <f>ROUND(2*E484,0)/2</f>
        <v>2073</v>
      </c>
      <c r="G484" s="39">
        <f>C484-(C$7+F484*C$8)</f>
        <v>3.4720999974524602E-3</v>
      </c>
      <c r="I484" s="39">
        <f>G484</f>
        <v>3.4720999974524602E-3</v>
      </c>
      <c r="P484" s="39">
        <f>(G484-N484)^2</f>
        <v>1.2055478392309374E-5</v>
      </c>
      <c r="Q484" s="62">
        <f>C484-15018.5</f>
        <v>28704.887999999999</v>
      </c>
      <c r="S484" s="40"/>
      <c r="AC484" s="39" t="s">
        <v>2924</v>
      </c>
      <c r="AG484" s="39" t="s">
        <v>2926</v>
      </c>
    </row>
    <row r="485" spans="1:33" s="39" customFormat="1" ht="12.95" customHeight="1" x14ac:dyDescent="0.2">
      <c r="A485" s="6" t="s">
        <v>2942</v>
      </c>
      <c r="B485" s="12"/>
      <c r="C485" s="7">
        <v>43724.459000000003</v>
      </c>
      <c r="D485" s="7"/>
      <c r="E485" s="39">
        <f>(C485-C$7)/C$8</f>
        <v>2074.9728756975301</v>
      </c>
      <c r="F485" s="39">
        <f>ROUND(2*E485,0)/2</f>
        <v>2075</v>
      </c>
      <c r="G485" s="39">
        <f>C485-(C$7+F485*C$8)</f>
        <v>-1.4772499998798594E-2</v>
      </c>
      <c r="I485" s="39">
        <f>G485</f>
        <v>-1.4772499998798594E-2</v>
      </c>
      <c r="P485" s="39">
        <f>(G485-N485)^2</f>
        <v>2.1822675621450445E-4</v>
      </c>
      <c r="Q485" s="62">
        <f>C485-15018.5</f>
        <v>28705.959000000003</v>
      </c>
      <c r="S485" s="40"/>
      <c r="AC485" s="39" t="s">
        <v>2924</v>
      </c>
      <c r="AG485" s="39" t="s">
        <v>2926</v>
      </c>
    </row>
    <row r="486" spans="1:33" s="39" customFormat="1" ht="12.95" customHeight="1" x14ac:dyDescent="0.2">
      <c r="A486" s="6" t="s">
        <v>2942</v>
      </c>
      <c r="B486" s="12"/>
      <c r="C486" s="7">
        <v>43724.462</v>
      </c>
      <c r="D486" s="7"/>
      <c r="E486" s="39">
        <f>(C486-C$7)/C$8</f>
        <v>2074.9783841021563</v>
      </c>
      <c r="F486" s="39">
        <f>ROUND(2*E486,0)/2</f>
        <v>2075</v>
      </c>
      <c r="G486" s="39">
        <f>C486-(C$7+F486*C$8)</f>
        <v>-1.1772500001825392E-2</v>
      </c>
      <c r="I486" s="39">
        <f>G486</f>
        <v>-1.1772500001825392E-2</v>
      </c>
      <c r="P486" s="39">
        <f>(G486-N486)^2</f>
        <v>1.3859175629297885E-4</v>
      </c>
      <c r="Q486" s="62">
        <f>C486-15018.5</f>
        <v>28705.962</v>
      </c>
      <c r="S486" s="40"/>
    </row>
    <row r="487" spans="1:33" s="39" customFormat="1" ht="12.95" customHeight="1" x14ac:dyDescent="0.2">
      <c r="A487" s="6" t="s">
        <v>2942</v>
      </c>
      <c r="B487" s="12"/>
      <c r="C487" s="7">
        <v>43724.464</v>
      </c>
      <c r="D487" s="7"/>
      <c r="E487" s="39">
        <f>(C487-C$7)/C$8</f>
        <v>2074.9820563719118</v>
      </c>
      <c r="F487" s="39">
        <f>ROUND(2*E487,0)/2</f>
        <v>2075</v>
      </c>
      <c r="G487" s="39">
        <f>C487-(C$7+F487*C$8)</f>
        <v>-9.7725000014179386E-3</v>
      </c>
      <c r="I487" s="39">
        <f>G487</f>
        <v>-9.7725000014179386E-3</v>
      </c>
      <c r="P487" s="39">
        <f>(G487-N487)^2</f>
        <v>9.550175627771361E-5</v>
      </c>
      <c r="Q487" s="62">
        <f>C487-15018.5</f>
        <v>28705.964</v>
      </c>
      <c r="S487" s="40"/>
      <c r="AC487" s="39" t="s">
        <v>2924</v>
      </c>
      <c r="AG487" s="39" t="s">
        <v>2926</v>
      </c>
    </row>
    <row r="488" spans="1:33" s="39" customFormat="1" ht="12.95" customHeight="1" x14ac:dyDescent="0.2">
      <c r="A488" s="6" t="s">
        <v>2942</v>
      </c>
      <c r="B488" s="12"/>
      <c r="C488" s="7">
        <v>43724.464999999997</v>
      </c>
      <c r="D488" s="7"/>
      <c r="E488" s="39">
        <f>(C488-C$7)/C$8</f>
        <v>2074.9838925067829</v>
      </c>
      <c r="F488" s="39">
        <f>ROUND(2*E488,0)/2</f>
        <v>2075</v>
      </c>
      <c r="G488" s="39">
        <f>C488-(C$7+F488*C$8)</f>
        <v>-8.7725000048521906E-3</v>
      </c>
      <c r="I488" s="39">
        <f>G488</f>
        <v>-8.7725000048521906E-3</v>
      </c>
      <c r="P488" s="39">
        <f>(G488-N488)^2</f>
        <v>7.695675633513169E-5</v>
      </c>
      <c r="Q488" s="62">
        <f>C488-15018.5</f>
        <v>28705.964999999997</v>
      </c>
      <c r="S488" s="40"/>
      <c r="AC488" s="39" t="s">
        <v>2924</v>
      </c>
      <c r="AG488" s="39" t="s">
        <v>2926</v>
      </c>
    </row>
    <row r="489" spans="1:33" s="39" customFormat="1" ht="12.95" customHeight="1" x14ac:dyDescent="0.2">
      <c r="A489" s="6" t="s">
        <v>2942</v>
      </c>
      <c r="B489" s="12"/>
      <c r="C489" s="7">
        <v>43724.472000000002</v>
      </c>
      <c r="D489" s="7"/>
      <c r="E489" s="39">
        <f>(C489-C$7)/C$8</f>
        <v>2074.9967454509333</v>
      </c>
      <c r="F489" s="39">
        <f>ROUND(2*E489,0)/2</f>
        <v>2075</v>
      </c>
      <c r="G489" s="39">
        <f>C489-(C$7+F489*C$8)</f>
        <v>-1.7724999997881241E-3</v>
      </c>
      <c r="I489" s="39">
        <f>G489</f>
        <v>-1.7724999997881241E-3</v>
      </c>
      <c r="P489" s="39">
        <f>(G489-N489)^2</f>
        <v>3.1417562492488999E-6</v>
      </c>
      <c r="Q489" s="62">
        <f>C489-15018.5</f>
        <v>28705.972000000002</v>
      </c>
      <c r="S489" s="40"/>
      <c r="AC489" s="39" t="s">
        <v>2924</v>
      </c>
      <c r="AG489" s="39" t="s">
        <v>2926</v>
      </c>
    </row>
    <row r="490" spans="1:33" s="39" customFormat="1" ht="12.95" customHeight="1" x14ac:dyDescent="0.2">
      <c r="A490" s="6" t="s">
        <v>2942</v>
      </c>
      <c r="B490" s="12"/>
      <c r="C490" s="7">
        <v>43724.483999999997</v>
      </c>
      <c r="D490" s="7"/>
      <c r="E490" s="39">
        <f>(C490-C$7)/C$8</f>
        <v>2075.0187790694522</v>
      </c>
      <c r="F490" s="39">
        <f>ROUND(2*E490,0)/2</f>
        <v>2075</v>
      </c>
      <c r="G490" s="39">
        <f>C490-(C$7+F490*C$8)</f>
        <v>1.022749999538064E-2</v>
      </c>
      <c r="I490" s="39">
        <f>G490</f>
        <v>1.022749999538064E-2</v>
      </c>
      <c r="P490" s="39">
        <f>(G490-N490)^2</f>
        <v>1.0460175615551099E-4</v>
      </c>
      <c r="Q490" s="62">
        <f>C490-15018.5</f>
        <v>28705.983999999997</v>
      </c>
      <c r="S490" s="40"/>
      <c r="AC490" s="39" t="s">
        <v>2924</v>
      </c>
      <c r="AG490" s="39" t="s">
        <v>2926</v>
      </c>
    </row>
    <row r="491" spans="1:33" s="39" customFormat="1" ht="12.95" customHeight="1" x14ac:dyDescent="0.2">
      <c r="A491" s="6" t="s">
        <v>2942</v>
      </c>
      <c r="B491" s="12"/>
      <c r="C491" s="7">
        <v>43724.485999999997</v>
      </c>
      <c r="D491" s="7"/>
      <c r="E491" s="39">
        <f>(C491-C$7)/C$8</f>
        <v>2075.0224513392077</v>
      </c>
      <c r="F491" s="39">
        <f>ROUND(2*E491,0)/2</f>
        <v>2075</v>
      </c>
      <c r="G491" s="39">
        <f>C491-(C$7+F491*C$8)</f>
        <v>1.2227499995788094E-2</v>
      </c>
      <c r="I491" s="39">
        <f>G491</f>
        <v>1.2227499995788094E-2</v>
      </c>
      <c r="P491" s="39">
        <f>(G491-N491)^2</f>
        <v>1.4951175614699784E-4</v>
      </c>
      <c r="Q491" s="62">
        <f>C491-15018.5</f>
        <v>28705.985999999997</v>
      </c>
      <c r="S491" s="40"/>
    </row>
    <row r="492" spans="1:33" s="39" customFormat="1" ht="12.95" customHeight="1" x14ac:dyDescent="0.2">
      <c r="A492" s="6" t="s">
        <v>2942</v>
      </c>
      <c r="B492" s="12"/>
      <c r="C492" s="7">
        <v>43729.387000000002</v>
      </c>
      <c r="D492" s="7"/>
      <c r="E492" s="39">
        <f>(C492-C$7)/C$8</f>
        <v>2084.0213483729967</v>
      </c>
      <c r="F492" s="39">
        <f>ROUND(2*E492,0)/2</f>
        <v>2084</v>
      </c>
      <c r="G492" s="39">
        <f>C492-(C$7+F492*C$8)</f>
        <v>1.1626800005615223E-2</v>
      </c>
      <c r="I492" s="39">
        <f>G492</f>
        <v>1.1626800005615223E-2</v>
      </c>
      <c r="P492" s="39">
        <f>(G492-N492)^2</f>
        <v>1.3518247837057416E-4</v>
      </c>
      <c r="Q492" s="62">
        <f>C492-15018.5</f>
        <v>28710.887000000002</v>
      </c>
      <c r="S492" s="40"/>
    </row>
    <row r="493" spans="1:33" s="39" customFormat="1" ht="12.95" customHeight="1" x14ac:dyDescent="0.2">
      <c r="A493" s="6" t="s">
        <v>3115</v>
      </c>
      <c r="B493" s="12"/>
      <c r="C493" s="7">
        <v>43739.726000000002</v>
      </c>
      <c r="D493" s="7"/>
      <c r="E493" s="39">
        <f>(C493-C$7)/C$8</f>
        <v>2103.0051468696797</v>
      </c>
      <c r="F493" s="39">
        <f>ROUND(2*E493,0)/2</f>
        <v>2103</v>
      </c>
      <c r="G493" s="39">
        <f>C493-(C$7+F493*C$8)</f>
        <v>2.8031000038026832E-3</v>
      </c>
      <c r="I493" s="39">
        <f>G493</f>
        <v>2.8031000038026832E-3</v>
      </c>
      <c r="Q493" s="62">
        <f>C493-15018.5</f>
        <v>28721.226000000002</v>
      </c>
      <c r="S493" s="40"/>
      <c r="AC493" s="39" t="s">
        <v>2951</v>
      </c>
      <c r="AG493" s="39" t="s">
        <v>2926</v>
      </c>
    </row>
    <row r="494" spans="1:33" s="39" customFormat="1" ht="12.95" customHeight="1" x14ac:dyDescent="0.2">
      <c r="A494" s="6" t="s">
        <v>2946</v>
      </c>
      <c r="B494" s="12"/>
      <c r="C494" s="7">
        <v>43741.353999999999</v>
      </c>
      <c r="D494" s="7"/>
      <c r="E494" s="39">
        <f>(C494-C$7)/C$8</f>
        <v>2105.9943744499624</v>
      </c>
      <c r="F494" s="39">
        <f>ROUND(2*E494,0)/2</f>
        <v>2106</v>
      </c>
      <c r="G494" s="39">
        <f>C494-(C$7+F494*C$8)</f>
        <v>-3.0638000025646761E-3</v>
      </c>
      <c r="I494" s="39">
        <f>G494</f>
        <v>-3.0638000025646761E-3</v>
      </c>
      <c r="P494" s="39">
        <f>(G494-N494)^2</f>
        <v>9.3868704557153091E-6</v>
      </c>
      <c r="Q494" s="62">
        <f>C494-15018.5</f>
        <v>28722.853999999999</v>
      </c>
      <c r="S494" s="40"/>
    </row>
    <row r="495" spans="1:33" s="39" customFormat="1" ht="12.95" customHeight="1" x14ac:dyDescent="0.2">
      <c r="A495" s="6" t="s">
        <v>2948</v>
      </c>
      <c r="B495" s="12"/>
      <c r="C495" s="7">
        <v>43762.597999999998</v>
      </c>
      <c r="D495" s="7"/>
      <c r="E495" s="39">
        <f>(C495-C$7)/C$8</f>
        <v>2145.0012237838928</v>
      </c>
      <c r="F495" s="39">
        <f>ROUND(2*E495,0)/2</f>
        <v>2145</v>
      </c>
      <c r="G495" s="39">
        <f>C495-(C$7+F495*C$8)</f>
        <v>6.6649999644141644E-4</v>
      </c>
      <c r="K495" s="39">
        <f>G495</f>
        <v>6.6649999644141644E-4</v>
      </c>
      <c r="P495" s="39">
        <f>(G495-N495)^2</f>
        <v>4.4422224525640813E-7</v>
      </c>
      <c r="Q495" s="62">
        <f>C495-15018.5</f>
        <v>28744.097999999998</v>
      </c>
      <c r="S495" s="40"/>
    </row>
    <row r="496" spans="1:33" s="39" customFormat="1" ht="12.95" customHeight="1" x14ac:dyDescent="0.2">
      <c r="A496" s="6" t="s">
        <v>2948</v>
      </c>
      <c r="B496" s="12"/>
      <c r="C496" s="7">
        <v>43765.328000000001</v>
      </c>
      <c r="D496" s="7"/>
      <c r="E496" s="39">
        <f>(C496-C$7)/C$8</f>
        <v>2150.0138719990014</v>
      </c>
      <c r="F496" s="39">
        <f>ROUND(2*E496,0)/2</f>
        <v>2150</v>
      </c>
      <c r="G496" s="39">
        <f>C496-(C$7+F496*C$8)</f>
        <v>7.555000003776513E-3</v>
      </c>
      <c r="I496" s="39">
        <f>G496</f>
        <v>7.555000003776513E-3</v>
      </c>
      <c r="P496" s="39">
        <f>(G496-N496)^2</f>
        <v>5.7078025057063112E-5</v>
      </c>
      <c r="Q496" s="62">
        <f>C496-15018.5</f>
        <v>28746.828000000001</v>
      </c>
      <c r="S496" s="40"/>
      <c r="AC496" s="39" t="s">
        <v>2924</v>
      </c>
      <c r="AG496" s="39" t="s">
        <v>2926</v>
      </c>
    </row>
    <row r="497" spans="1:33" s="39" customFormat="1" ht="12.95" customHeight="1" x14ac:dyDescent="0.2">
      <c r="A497" s="6" t="s">
        <v>2948</v>
      </c>
      <c r="B497" s="12"/>
      <c r="C497" s="7">
        <v>43766.413999999997</v>
      </c>
      <c r="D497" s="7"/>
      <c r="E497" s="39">
        <f>(C497-C$7)/C$8</f>
        <v>2152.0079144757701</v>
      </c>
      <c r="F497" s="39">
        <f>ROUND(2*E497,0)/2</f>
        <v>2152</v>
      </c>
      <c r="G497" s="39">
        <f>C497-(C$7+F497*C$8)</f>
        <v>4.3103999996674247E-3</v>
      </c>
      <c r="I497" s="39">
        <f>G497</f>
        <v>4.3103999996674247E-3</v>
      </c>
      <c r="P497" s="39">
        <f>(G497-N497)^2</f>
        <v>1.8579548157132935E-5</v>
      </c>
      <c r="Q497" s="62">
        <f>C497-15018.5</f>
        <v>28747.913999999997</v>
      </c>
      <c r="S497" s="40"/>
    </row>
    <row r="498" spans="1:33" s="39" customFormat="1" ht="12.95" customHeight="1" x14ac:dyDescent="0.2">
      <c r="A498" s="6" t="s">
        <v>3115</v>
      </c>
      <c r="B498" s="12"/>
      <c r="C498" s="7">
        <v>43775.671000000002</v>
      </c>
      <c r="D498" s="7"/>
      <c r="E498" s="39">
        <f>(C498-C$7)/C$8</f>
        <v>2169.0050150351949</v>
      </c>
      <c r="F498" s="39">
        <f>ROUND(2*E498,0)/2</f>
        <v>2169</v>
      </c>
      <c r="G498" s="39">
        <f>C498-(C$7+F498*C$8)</f>
        <v>2.7313000027788803E-3</v>
      </c>
      <c r="I498" s="39">
        <f>G498</f>
        <v>2.7313000027788803E-3</v>
      </c>
      <c r="Q498" s="62">
        <f>C498-15018.5</f>
        <v>28757.171000000002</v>
      </c>
      <c r="S498" s="40"/>
      <c r="AC498" s="39" t="s">
        <v>2924</v>
      </c>
      <c r="AG498" s="39" t="s">
        <v>2926</v>
      </c>
    </row>
    <row r="499" spans="1:33" s="39" customFormat="1" ht="12.95" customHeight="1" x14ac:dyDescent="0.2">
      <c r="A499" s="6" t="s">
        <v>2942</v>
      </c>
      <c r="B499" s="12"/>
      <c r="C499" s="7">
        <v>43790.372000000003</v>
      </c>
      <c r="D499" s="7"/>
      <c r="E499" s="39">
        <f>(C499-C$7)/C$8</f>
        <v>2195.9980338667792</v>
      </c>
      <c r="F499" s="39">
        <f>ROUND(2*E499,0)/2</f>
        <v>2196</v>
      </c>
      <c r="G499" s="39">
        <f>C499-(C$7+F499*C$8)</f>
        <v>-1.0707999972510152E-3</v>
      </c>
      <c r="I499" s="39">
        <f>G499</f>
        <v>-1.0707999972510152E-3</v>
      </c>
      <c r="P499" s="39">
        <f>(G499-N499)^2</f>
        <v>1.146612634112774E-6</v>
      </c>
      <c r="Q499" s="62">
        <f>C499-15018.5</f>
        <v>28771.872000000003</v>
      </c>
      <c r="S499" s="40"/>
    </row>
    <row r="500" spans="1:33" s="39" customFormat="1" ht="12.95" customHeight="1" x14ac:dyDescent="0.2">
      <c r="A500" s="6" t="s">
        <v>2948</v>
      </c>
      <c r="B500" s="12"/>
      <c r="C500" s="7">
        <v>43795.267999999996</v>
      </c>
      <c r="D500" s="7"/>
      <c r="E500" s="39">
        <f>(C500-C$7)/C$8</f>
        <v>2204.9877502261597</v>
      </c>
      <c r="F500" s="39">
        <f>ROUND(2*E500,0)/2</f>
        <v>2205</v>
      </c>
      <c r="G500" s="39">
        <f>C500-(C$7+F500*C$8)</f>
        <v>-6.6715000066324137E-3</v>
      </c>
      <c r="I500" s="39">
        <f>G500</f>
        <v>-6.6715000066324137E-3</v>
      </c>
      <c r="P500" s="39">
        <f>(G500-N500)^2</f>
        <v>4.4508912338496297E-5</v>
      </c>
      <c r="Q500" s="62">
        <f>C500-15018.5</f>
        <v>28776.767999999996</v>
      </c>
      <c r="S500" s="40"/>
    </row>
    <row r="501" spans="1:33" s="39" customFormat="1" ht="12.95" customHeight="1" x14ac:dyDescent="0.2">
      <c r="A501" s="6" t="s">
        <v>2948</v>
      </c>
      <c r="B501" s="12"/>
      <c r="C501" s="7">
        <v>43796.357000000004</v>
      </c>
      <c r="D501" s="7"/>
      <c r="E501" s="39">
        <f>(C501-C$7)/C$8</f>
        <v>2206.987301107582</v>
      </c>
      <c r="F501" s="39">
        <f>ROUND(2*E501,0)/2</f>
        <v>2207</v>
      </c>
      <c r="G501" s="39">
        <f>C501-(C$7+F501*C$8)</f>
        <v>-6.9160999992163852E-3</v>
      </c>
      <c r="I501" s="39">
        <f>G501</f>
        <v>-6.9160999992163852E-3</v>
      </c>
      <c r="P501" s="39">
        <f>(G501-N501)^2</f>
        <v>4.7832439199160885E-5</v>
      </c>
      <c r="Q501" s="62">
        <f>C501-15018.5</f>
        <v>28777.857000000004</v>
      </c>
      <c r="S501" s="40"/>
    </row>
    <row r="502" spans="1:33" s="39" customFormat="1" ht="12.95" customHeight="1" x14ac:dyDescent="0.2">
      <c r="A502" s="6" t="s">
        <v>2948</v>
      </c>
      <c r="B502" s="12"/>
      <c r="C502" s="7">
        <v>43796.366000000002</v>
      </c>
      <c r="D502" s="7"/>
      <c r="E502" s="39">
        <f>(C502-C$7)/C$8</f>
        <v>2207.0038263214747</v>
      </c>
      <c r="F502" s="39">
        <f>ROUND(2*E502,0)/2</f>
        <v>2207</v>
      </c>
      <c r="G502" s="39">
        <f>C502-(C$7+F502*C$8)</f>
        <v>2.0838999989791773E-3</v>
      </c>
      <c r="I502" s="39">
        <f>G502</f>
        <v>2.0838999989791773E-3</v>
      </c>
      <c r="P502" s="39">
        <f>(G502-N502)^2</f>
        <v>4.3426392057454156E-6</v>
      </c>
      <c r="Q502" s="62">
        <f>C502-15018.5</f>
        <v>28777.866000000002</v>
      </c>
      <c r="S502" s="40"/>
    </row>
    <row r="503" spans="1:33" s="39" customFormat="1" ht="12.95" customHeight="1" x14ac:dyDescent="0.2">
      <c r="A503" s="6" t="s">
        <v>2948</v>
      </c>
      <c r="B503" s="12"/>
      <c r="C503" s="7">
        <v>43813.245999999999</v>
      </c>
      <c r="D503" s="7"/>
      <c r="E503" s="39">
        <f>(C503-C$7)/C$8</f>
        <v>2237.9977830507482</v>
      </c>
      <c r="F503" s="39">
        <f>ROUND(2*E503,0)/2</f>
        <v>2238</v>
      </c>
      <c r="G503" s="39">
        <f>C503-(C$7+F503*C$8)</f>
        <v>-1.2073999969288707E-3</v>
      </c>
      <c r="I503" s="39">
        <f>G503</f>
        <v>-1.2073999969288707E-3</v>
      </c>
      <c r="P503" s="39">
        <f>(G503-N503)^2</f>
        <v>1.4578147525838369E-6</v>
      </c>
      <c r="Q503" s="62">
        <f>C503-15018.5</f>
        <v>28794.745999999999</v>
      </c>
      <c r="S503" s="40"/>
      <c r="AC503" s="39" t="s">
        <v>2924</v>
      </c>
      <c r="AG503" s="39" t="s">
        <v>2926</v>
      </c>
    </row>
    <row r="504" spans="1:33" s="39" customFormat="1" ht="12.95" customHeight="1" x14ac:dyDescent="0.2">
      <c r="A504" s="6" t="s">
        <v>2950</v>
      </c>
      <c r="B504" s="12"/>
      <c r="C504" s="7">
        <v>43831.226999999999</v>
      </c>
      <c r="D504" s="7"/>
      <c r="E504" s="39">
        <f>(C504-C$7)/C$8</f>
        <v>2271.0133242799629</v>
      </c>
      <c r="F504" s="39">
        <f>ROUND(2*E504,0)/2</f>
        <v>2271</v>
      </c>
      <c r="G504" s="39">
        <f>C504-(C$7+F504*C$8)</f>
        <v>7.2567000024719164E-3</v>
      </c>
      <c r="I504" s="39">
        <f>G504</f>
        <v>7.2567000024719164E-3</v>
      </c>
      <c r="P504" s="39">
        <f>(G504-N504)^2</f>
        <v>5.2659694925875909E-5</v>
      </c>
      <c r="Q504" s="62">
        <f>C504-15018.5</f>
        <v>28812.726999999999</v>
      </c>
      <c r="S504" s="40"/>
      <c r="AC504" s="39" t="s">
        <v>2924</v>
      </c>
      <c r="AG504" s="39" t="s">
        <v>2926</v>
      </c>
    </row>
    <row r="505" spans="1:33" s="39" customFormat="1" ht="12.95" customHeight="1" x14ac:dyDescent="0.2">
      <c r="A505" s="6" t="s">
        <v>2952</v>
      </c>
      <c r="B505" s="12"/>
      <c r="C505" s="7">
        <v>43832.303999999996</v>
      </c>
      <c r="D505" s="7"/>
      <c r="E505" s="39">
        <f>(C505-C$7)/C$8</f>
        <v>2272.9908415428395</v>
      </c>
      <c r="F505" s="39">
        <f>ROUND(2*E505,0)/2</f>
        <v>2273</v>
      </c>
      <c r="G505" s="39">
        <f>C505-(C$7+F505*C$8)</f>
        <v>-4.9878999998327345E-3</v>
      </c>
      <c r="I505" s="39">
        <f>G505</f>
        <v>-4.9878999998327345E-3</v>
      </c>
      <c r="P505" s="39">
        <f>(G505-N505)^2</f>
        <v>2.4879146408331392E-5</v>
      </c>
      <c r="Q505" s="62">
        <f>C505-15018.5</f>
        <v>28813.803999999996</v>
      </c>
      <c r="S505" s="40"/>
      <c r="AC505" s="39" t="s">
        <v>2924</v>
      </c>
      <c r="AG505" s="39" t="s">
        <v>2926</v>
      </c>
    </row>
    <row r="506" spans="1:33" s="39" customFormat="1" ht="12.95" customHeight="1" x14ac:dyDescent="0.2">
      <c r="A506" s="6" t="s">
        <v>2950</v>
      </c>
      <c r="B506" s="12"/>
      <c r="C506" s="7">
        <v>43832.311999999998</v>
      </c>
      <c r="D506" s="7"/>
      <c r="E506" s="39">
        <f>(C506-C$7)/C$8</f>
        <v>2273.005530621861</v>
      </c>
      <c r="F506" s="39">
        <f>ROUND(2*E506,0)/2</f>
        <v>2273</v>
      </c>
      <c r="G506" s="39">
        <f>C506-(C$7+F506*C$8)</f>
        <v>3.01210000179708E-3</v>
      </c>
      <c r="I506" s="39">
        <f>G506</f>
        <v>3.01210000179708E-3</v>
      </c>
      <c r="P506" s="39">
        <f>(G506-N506)^2</f>
        <v>9.0727464208259696E-6</v>
      </c>
      <c r="Q506" s="62">
        <f>C506-15018.5</f>
        <v>28813.811999999998</v>
      </c>
      <c r="S506" s="40"/>
      <c r="AC506" s="39" t="s">
        <v>2959</v>
      </c>
      <c r="AE506" s="39" t="s">
        <v>3000</v>
      </c>
      <c r="AG506" s="39" t="s">
        <v>2885</v>
      </c>
    </row>
    <row r="507" spans="1:33" s="39" customFormat="1" ht="12.95" customHeight="1" x14ac:dyDescent="0.2">
      <c r="A507" s="6" t="s">
        <v>2954</v>
      </c>
      <c r="B507" s="12"/>
      <c r="C507" s="7">
        <v>43852.464</v>
      </c>
      <c r="D507" s="7"/>
      <c r="E507" s="39">
        <f>(C507-C$7)/C$8</f>
        <v>2310.0073206697562</v>
      </c>
      <c r="F507" s="39">
        <f>ROUND(2*E507,0)/2</f>
        <v>2310</v>
      </c>
      <c r="G507" s="39">
        <f>C507-(C$7+F507*C$8)</f>
        <v>3.9870000036899E-3</v>
      </c>
      <c r="I507" s="39">
        <f>G507</f>
        <v>3.9870000036899E-3</v>
      </c>
      <c r="P507" s="39">
        <f>(G507-N507)^2</f>
        <v>1.5896169029423262E-5</v>
      </c>
      <c r="Q507" s="62">
        <f>C507-15018.5</f>
        <v>28833.964</v>
      </c>
      <c r="S507" s="40"/>
      <c r="AC507" s="39" t="s">
        <v>2921</v>
      </c>
      <c r="AE507" s="39" t="s">
        <v>3008</v>
      </c>
      <c r="AG507" s="39" t="s">
        <v>2885</v>
      </c>
    </row>
    <row r="508" spans="1:33" s="39" customFormat="1" ht="12.95" customHeight="1" x14ac:dyDescent="0.2">
      <c r="A508" s="6" t="s">
        <v>2952</v>
      </c>
      <c r="B508" s="12"/>
      <c r="C508" s="7">
        <v>43899.294000000002</v>
      </c>
      <c r="D508" s="7"/>
      <c r="E508" s="39">
        <f>(C508-C$7)/C$8</f>
        <v>2395.9935169749788</v>
      </c>
      <c r="F508" s="39">
        <f>ROUND(2*E508,0)/2</f>
        <v>2396</v>
      </c>
      <c r="G508" s="39">
        <f>C508-(C$7+F508*C$8)</f>
        <v>-3.5308000005898066E-3</v>
      </c>
      <c r="I508" s="39">
        <f>G508</f>
        <v>-3.5308000005898066E-3</v>
      </c>
      <c r="P508" s="39">
        <f>(G508-N508)^2</f>
        <v>1.2466548644164978E-5</v>
      </c>
      <c r="Q508" s="62">
        <f>C508-15018.5</f>
        <v>28880.794000000002</v>
      </c>
      <c r="S508" s="40"/>
      <c r="AC508" s="39" t="s">
        <v>2924</v>
      </c>
      <c r="AG508" s="39" t="s">
        <v>2926</v>
      </c>
    </row>
    <row r="509" spans="1:33" s="39" customFormat="1" ht="12.95" customHeight="1" x14ac:dyDescent="0.2">
      <c r="A509" s="6" t="s">
        <v>2942</v>
      </c>
      <c r="B509" s="12"/>
      <c r="C509" s="7">
        <v>43956.480000000003</v>
      </c>
      <c r="D509" s="7"/>
      <c r="E509" s="39">
        <f>(C509-C$7)/C$8</f>
        <v>2500.9947260697982</v>
      </c>
      <c r="F509" s="39">
        <f>ROUND(2*E509,0)/2</f>
        <v>2501</v>
      </c>
      <c r="G509" s="39">
        <f>C509-(C$7+F509*C$8)</f>
        <v>-2.8722999995807186E-3</v>
      </c>
      <c r="I509" s="39">
        <f>G509</f>
        <v>-2.8722999995807186E-3</v>
      </c>
      <c r="P509" s="39">
        <f>(G509-N509)^2</f>
        <v>8.2501072875913957E-6</v>
      </c>
      <c r="Q509" s="62">
        <f>C509-15018.5</f>
        <v>28937.980000000003</v>
      </c>
      <c r="S509" s="40"/>
      <c r="AC509" s="39" t="s">
        <v>2924</v>
      </c>
      <c r="AG509" s="39" t="s">
        <v>2926</v>
      </c>
    </row>
    <row r="510" spans="1:33" s="39" customFormat="1" ht="12.95" customHeight="1" x14ac:dyDescent="0.2">
      <c r="A510" s="6" t="s">
        <v>3115</v>
      </c>
      <c r="B510" s="12"/>
      <c r="C510" s="7">
        <v>43970.629000000001</v>
      </c>
      <c r="D510" s="7"/>
      <c r="E510" s="39">
        <f>(C510-C$7)/C$8</f>
        <v>2526.9741984490925</v>
      </c>
      <c r="F510" s="39">
        <f>ROUND(2*E510,0)/2</f>
        <v>2527</v>
      </c>
      <c r="G510" s="39">
        <f>C510-(C$7+F510*C$8)</f>
        <v>-1.4052099999389611E-2</v>
      </c>
      <c r="I510" s="39">
        <f>G510</f>
        <v>-1.4052099999389611E-2</v>
      </c>
      <c r="Q510" s="62">
        <f>C510-15018.5</f>
        <v>28952.129000000001</v>
      </c>
      <c r="S510" s="40"/>
      <c r="AC510" s="39" t="s">
        <v>2924</v>
      </c>
      <c r="AG510" s="39" t="s">
        <v>2926</v>
      </c>
    </row>
    <row r="511" spans="1:33" s="39" customFormat="1" ht="12.95" customHeight="1" x14ac:dyDescent="0.2">
      <c r="A511" s="6" t="s">
        <v>2942</v>
      </c>
      <c r="B511" s="12"/>
      <c r="C511" s="7">
        <v>43998.419000000002</v>
      </c>
      <c r="D511" s="7"/>
      <c r="E511" s="39">
        <f>(C511-C$7)/C$8</f>
        <v>2578.0003866900088</v>
      </c>
      <c r="F511" s="39">
        <f>ROUND(2*E511,0)/2</f>
        <v>2578</v>
      </c>
      <c r="G511" s="39">
        <f>C511-(C$7+F511*C$8)</f>
        <v>2.1060000290162861E-4</v>
      </c>
      <c r="I511" s="39">
        <f>G511</f>
        <v>2.1060000290162861E-4</v>
      </c>
      <c r="P511" s="39">
        <f>(G511-N511)^2</f>
        <v>4.435236122216598E-8</v>
      </c>
      <c r="Q511" s="62">
        <f>C511-15018.5</f>
        <v>28979.919000000002</v>
      </c>
      <c r="S511" s="40"/>
      <c r="AC511" s="39" t="s">
        <v>2924</v>
      </c>
      <c r="AG511" s="39" t="s">
        <v>2926</v>
      </c>
    </row>
    <row r="512" spans="1:33" s="39" customFormat="1" ht="12.95" customHeight="1" x14ac:dyDescent="0.2">
      <c r="A512" s="6" t="s">
        <v>2942</v>
      </c>
      <c r="B512" s="12"/>
      <c r="C512" s="7">
        <v>44022.377</v>
      </c>
      <c r="D512" s="7"/>
      <c r="E512" s="39">
        <f>(C512-C$7)/C$8</f>
        <v>2621.9905060810047</v>
      </c>
      <c r="F512" s="39">
        <f>ROUND(2*E512,0)/2</f>
        <v>2622</v>
      </c>
      <c r="G512" s="39">
        <f>C512-(C$7+F512*C$8)</f>
        <v>-5.1706000012927689E-3</v>
      </c>
      <c r="I512" s="39">
        <f>G512</f>
        <v>-5.1706000012927689E-3</v>
      </c>
      <c r="P512" s="39">
        <f>(G512-N512)^2</f>
        <v>2.6735104373368781E-5</v>
      </c>
      <c r="Q512" s="62">
        <f>C512-15018.5</f>
        <v>29003.877</v>
      </c>
      <c r="S512" s="40"/>
      <c r="AC512" s="39" t="s">
        <v>2924</v>
      </c>
      <c r="AG512" s="39" t="s">
        <v>2926</v>
      </c>
    </row>
    <row r="513" spans="1:33" s="39" customFormat="1" ht="12.95" customHeight="1" x14ac:dyDescent="0.2">
      <c r="A513" s="6" t="s">
        <v>2955</v>
      </c>
      <c r="B513" s="12"/>
      <c r="C513" s="7">
        <v>44022.383000000002</v>
      </c>
      <c r="D513" s="7"/>
      <c r="E513" s="39">
        <f>(C513-C$7)/C$8</f>
        <v>2622.0015228902707</v>
      </c>
      <c r="F513" s="39">
        <f>ROUND(2*E513,0)/2</f>
        <v>2622</v>
      </c>
      <c r="G513" s="39">
        <f>C513-(C$7+F513*C$8)</f>
        <v>8.2939999992959201E-4</v>
      </c>
      <c r="I513" s="39">
        <f>G513</f>
        <v>8.2939999992959201E-4</v>
      </c>
      <c r="P513" s="39">
        <f>(G513-N513)^2</f>
        <v>6.8790435988320723E-7</v>
      </c>
      <c r="Q513" s="62">
        <f>C513-15018.5</f>
        <v>29003.883000000002</v>
      </c>
      <c r="S513" s="40"/>
      <c r="AC513" s="39" t="s">
        <v>2924</v>
      </c>
      <c r="AG513" s="39" t="s">
        <v>2926</v>
      </c>
    </row>
    <row r="514" spans="1:33" s="39" customFormat="1" ht="12.95" customHeight="1" x14ac:dyDescent="0.2">
      <c r="A514" s="6" t="s">
        <v>2956</v>
      </c>
      <c r="B514" s="12"/>
      <c r="C514" s="7">
        <v>44028.375</v>
      </c>
      <c r="D514" s="7"/>
      <c r="E514" s="39">
        <f>(C514-C$7)/C$8</f>
        <v>2633.0036430752107</v>
      </c>
      <c r="F514" s="39">
        <f>ROUND(2*E514,0)/2</f>
        <v>2633</v>
      </c>
      <c r="G514" s="39">
        <f>C514-(C$7+F514*C$8)</f>
        <v>1.9841000030282885E-3</v>
      </c>
      <c r="I514" s="39">
        <f>G514</f>
        <v>1.9841000030282885E-3</v>
      </c>
      <c r="P514" s="39">
        <f>(G514-N514)^2</f>
        <v>3.9366528220168544E-6</v>
      </c>
      <c r="Q514" s="62">
        <f>C514-15018.5</f>
        <v>29009.875</v>
      </c>
      <c r="S514" s="40"/>
      <c r="AC514" s="39" t="s">
        <v>2924</v>
      </c>
      <c r="AG514" s="39" t="s">
        <v>2926</v>
      </c>
    </row>
    <row r="515" spans="1:33" s="39" customFormat="1" ht="12.95" customHeight="1" x14ac:dyDescent="0.2">
      <c r="A515" s="6" t="s">
        <v>2942</v>
      </c>
      <c r="B515" s="12"/>
      <c r="C515" s="7">
        <v>44077.39</v>
      </c>
      <c r="D515" s="7"/>
      <c r="E515" s="39">
        <f>(C515-C$7)/C$8</f>
        <v>2723.0017940873881</v>
      </c>
      <c r="F515" s="39">
        <f>ROUND(2*E515,0)/2</f>
        <v>2723</v>
      </c>
      <c r="G515" s="39">
        <f>C515-(C$7+F515*C$8)</f>
        <v>9.7709999681683257E-4</v>
      </c>
      <c r="I515" s="39">
        <f>G515</f>
        <v>9.7709999681683257E-4</v>
      </c>
      <c r="P515" s="39">
        <f>(G515-N515)^2</f>
        <v>9.5472440377945417E-7</v>
      </c>
      <c r="Q515" s="62">
        <f>C515-15018.5</f>
        <v>29058.89</v>
      </c>
      <c r="S515" s="40"/>
      <c r="AC515" s="39" t="s">
        <v>2924</v>
      </c>
      <c r="AG515" s="39" t="s">
        <v>2926</v>
      </c>
    </row>
    <row r="516" spans="1:33" s="39" customFormat="1" ht="12.95" customHeight="1" x14ac:dyDescent="0.2">
      <c r="A516" s="6" t="s">
        <v>2942</v>
      </c>
      <c r="B516" s="12"/>
      <c r="C516" s="7">
        <v>44077.394</v>
      </c>
      <c r="D516" s="7"/>
      <c r="E516" s="39">
        <f>(C516-C$7)/C$8</f>
        <v>2723.0091386268987</v>
      </c>
      <c r="F516" s="39">
        <f>ROUND(2*E516,0)/2</f>
        <v>2723</v>
      </c>
      <c r="G516" s="39">
        <f>C516-(C$7+F516*C$8)</f>
        <v>4.9770999976317398E-3</v>
      </c>
      <c r="I516" s="39">
        <f>G516</f>
        <v>4.9770999976317398E-3</v>
      </c>
      <c r="P516" s="39">
        <f>(G516-N516)^2</f>
        <v>2.4771524386425864E-5</v>
      </c>
      <c r="Q516" s="62">
        <f>C516-15018.5</f>
        <v>29058.894</v>
      </c>
      <c r="S516" s="40"/>
      <c r="AC516" s="39" t="s">
        <v>2924</v>
      </c>
      <c r="AG516" s="39" t="s">
        <v>2926</v>
      </c>
    </row>
    <row r="517" spans="1:33" s="39" customFormat="1" ht="12.95" customHeight="1" x14ac:dyDescent="0.2">
      <c r="A517" s="6" t="s">
        <v>2942</v>
      </c>
      <c r="B517" s="12"/>
      <c r="C517" s="7">
        <v>44077.394</v>
      </c>
      <c r="D517" s="7"/>
      <c r="E517" s="39">
        <f>(C517-C$7)/C$8</f>
        <v>2723.0091386268987</v>
      </c>
      <c r="F517" s="39">
        <f>ROUND(2*E517,0)/2</f>
        <v>2723</v>
      </c>
      <c r="G517" s="39">
        <f>C517-(C$7+F517*C$8)</f>
        <v>4.9770999976317398E-3</v>
      </c>
      <c r="I517" s="39">
        <f>G517</f>
        <v>4.9770999976317398E-3</v>
      </c>
      <c r="P517" s="39">
        <f>(G517-N517)^2</f>
        <v>2.4771524386425864E-5</v>
      </c>
      <c r="Q517" s="62">
        <f>C517-15018.5</f>
        <v>29058.894</v>
      </c>
      <c r="S517" s="40"/>
      <c r="AC517" s="39" t="s">
        <v>2924</v>
      </c>
      <c r="AG517" s="39" t="s">
        <v>2926</v>
      </c>
    </row>
    <row r="518" spans="1:33" s="39" customFormat="1" ht="12.95" customHeight="1" x14ac:dyDescent="0.2">
      <c r="A518" s="6" t="s">
        <v>2942</v>
      </c>
      <c r="B518" s="12"/>
      <c r="C518" s="7">
        <v>44077.398000000001</v>
      </c>
      <c r="D518" s="7"/>
      <c r="E518" s="39">
        <f>(C518-C$7)/C$8</f>
        <v>2723.0164831664097</v>
      </c>
      <c r="F518" s="39">
        <f>ROUND(2*E518,0)/2</f>
        <v>2723</v>
      </c>
      <c r="G518" s="39">
        <f>C518-(C$7+F518*C$8)</f>
        <v>8.9770999984466471E-3</v>
      </c>
      <c r="I518" s="39">
        <f>G518</f>
        <v>8.9770999984466471E-3</v>
      </c>
      <c r="P518" s="39">
        <f>(G518-N518)^2</f>
        <v>8.0588324382110794E-5</v>
      </c>
      <c r="Q518" s="62">
        <f>C518-15018.5</f>
        <v>29058.898000000001</v>
      </c>
      <c r="S518" s="40"/>
    </row>
    <row r="519" spans="1:33" s="39" customFormat="1" ht="12.95" customHeight="1" x14ac:dyDescent="0.2">
      <c r="A519" s="6" t="s">
        <v>2942</v>
      </c>
      <c r="B519" s="12"/>
      <c r="C519" s="7">
        <v>44077.398999999998</v>
      </c>
      <c r="D519" s="7"/>
      <c r="E519" s="39">
        <f>(C519-C$7)/C$8</f>
        <v>2723.0183193012808</v>
      </c>
      <c r="F519" s="39">
        <f>ROUND(2*E519,0)/2</f>
        <v>2723</v>
      </c>
      <c r="G519" s="39">
        <f>C519-(C$7+F519*C$8)</f>
        <v>9.9770999950123951E-3</v>
      </c>
      <c r="I519" s="39">
        <f>G519</f>
        <v>9.9770999950123951E-3</v>
      </c>
      <c r="P519" s="39">
        <f>(G519-N519)^2</f>
        <v>9.9542524310476332E-5</v>
      </c>
      <c r="Q519" s="62">
        <f>C519-15018.5</f>
        <v>29058.898999999998</v>
      </c>
      <c r="S519" s="40"/>
    </row>
    <row r="520" spans="1:33" s="39" customFormat="1" ht="12.95" customHeight="1" x14ac:dyDescent="0.2">
      <c r="A520" s="6" t="s">
        <v>2942</v>
      </c>
      <c r="B520" s="12"/>
      <c r="C520" s="7">
        <v>44077.4</v>
      </c>
      <c r="D520" s="7"/>
      <c r="E520" s="39">
        <f>(C520-C$7)/C$8</f>
        <v>2723.0201554361652</v>
      </c>
      <c r="F520" s="39">
        <f>ROUND(2*E520,0)/2</f>
        <v>2723</v>
      </c>
      <c r="G520" s="39">
        <f>C520-(C$7+F520*C$8)</f>
        <v>1.0977099998854101E-2</v>
      </c>
      <c r="H520" s="39">
        <f>G520</f>
        <v>1.0977099998854101E-2</v>
      </c>
      <c r="P520" s="39">
        <f>(G520-N520)^2</f>
        <v>1.204967243848427E-4</v>
      </c>
      <c r="Q520" s="62">
        <f>C520-15018.5</f>
        <v>29058.9</v>
      </c>
      <c r="S520" s="40"/>
    </row>
    <row r="521" spans="1:33" s="39" customFormat="1" ht="12.95" customHeight="1" x14ac:dyDescent="0.2">
      <c r="A521" s="6" t="s">
        <v>2942</v>
      </c>
      <c r="B521" s="12"/>
      <c r="C521" s="7">
        <v>44077.404000000002</v>
      </c>
      <c r="D521" s="7"/>
      <c r="E521" s="39">
        <f>(C521-C$7)/C$8</f>
        <v>2723.0274999756757</v>
      </c>
      <c r="F521" s="39">
        <f>ROUND(2*E521,0)/2</f>
        <v>2723</v>
      </c>
      <c r="G521" s="39">
        <f>C521-(C$7+F521*C$8)</f>
        <v>1.4977099999669008E-2</v>
      </c>
      <c r="I521" s="39">
        <f>G521</f>
        <v>1.4977099999669008E-2</v>
      </c>
      <c r="P521" s="39">
        <f>(G521-N521)^2</f>
        <v>2.2431352440008539E-4</v>
      </c>
      <c r="Q521" s="62">
        <f>C521-15018.5</f>
        <v>29058.904000000002</v>
      </c>
      <c r="S521" s="40"/>
    </row>
    <row r="522" spans="1:33" s="39" customFormat="1" ht="12.95" customHeight="1" x14ac:dyDescent="0.2">
      <c r="A522" s="6" t="s">
        <v>2942</v>
      </c>
      <c r="B522" s="12"/>
      <c r="C522" s="7">
        <v>44077.406000000003</v>
      </c>
      <c r="D522" s="7"/>
      <c r="E522" s="39">
        <f>(C522-C$7)/C$8</f>
        <v>2723.0311722454312</v>
      </c>
      <c r="F522" s="39">
        <f>ROUND(2*E522,0)/2</f>
        <v>2723</v>
      </c>
      <c r="G522" s="39">
        <f>C522-(C$7+F522*C$8)</f>
        <v>1.6977100000076462E-2</v>
      </c>
      <c r="I522" s="39">
        <f>G522</f>
        <v>1.6977100000076462E-2</v>
      </c>
      <c r="P522" s="39">
        <f>(G522-N522)^2</f>
        <v>2.8822192441259618E-4</v>
      </c>
      <c r="Q522" s="62">
        <f>C522-15018.5</f>
        <v>29058.906000000003</v>
      </c>
      <c r="S522" s="40"/>
    </row>
    <row r="523" spans="1:33" s="39" customFormat="1" ht="12.95" customHeight="1" x14ac:dyDescent="0.2">
      <c r="A523" s="6" t="s">
        <v>3115</v>
      </c>
      <c r="B523" s="12"/>
      <c r="C523" s="7">
        <v>44081.737999999998</v>
      </c>
      <c r="D523" s="7"/>
      <c r="E523" s="39">
        <f>(C523-C$7)/C$8</f>
        <v>2730.9853085340019</v>
      </c>
      <c r="F523" s="39">
        <f>ROUND(2*E523,0)/2</f>
        <v>2731</v>
      </c>
      <c r="G523" s="39">
        <f>C523-(C$7+F523*C$8)</f>
        <v>-8.0013000042526983E-3</v>
      </c>
      <c r="I523" s="39">
        <f>G523</f>
        <v>-8.0013000042526983E-3</v>
      </c>
      <c r="Q523" s="62">
        <f>C523-15018.5</f>
        <v>29063.237999999998</v>
      </c>
      <c r="S523" s="40"/>
      <c r="AC523" s="39" t="s">
        <v>2921</v>
      </c>
      <c r="AE523" s="39" t="s">
        <v>3009</v>
      </c>
      <c r="AG523" s="39" t="s">
        <v>2885</v>
      </c>
    </row>
    <row r="524" spans="1:33" s="39" customFormat="1" ht="12.95" customHeight="1" x14ac:dyDescent="0.2">
      <c r="A524" s="6" t="s">
        <v>3115</v>
      </c>
      <c r="B524" s="12"/>
      <c r="C524" s="7">
        <v>44092.642</v>
      </c>
      <c r="D524" s="7"/>
      <c r="E524" s="39">
        <f>(C524-C$7)/C$8</f>
        <v>2751.0065232363791</v>
      </c>
      <c r="F524" s="39">
        <f>ROUND(2*E524,0)/2</f>
        <v>2751</v>
      </c>
      <c r="G524" s="39">
        <f>C524-(C$7+F524*C$8)</f>
        <v>3.5527000000001863E-3</v>
      </c>
      <c r="I524" s="39">
        <f>G524</f>
        <v>3.5527000000001863E-3</v>
      </c>
      <c r="Q524" s="62">
        <f>C524-15018.5</f>
        <v>29074.142</v>
      </c>
      <c r="S524" s="40"/>
      <c r="AC524" s="39" t="s">
        <v>2928</v>
      </c>
      <c r="AE524" s="39" t="s">
        <v>3009</v>
      </c>
      <c r="AG524" s="39" t="s">
        <v>2885</v>
      </c>
    </row>
    <row r="525" spans="1:33" s="39" customFormat="1" ht="12.95" customHeight="1" x14ac:dyDescent="0.2">
      <c r="A525" s="6" t="s">
        <v>3115</v>
      </c>
      <c r="B525" s="12"/>
      <c r="C525" s="7">
        <v>44098.633000000002</v>
      </c>
      <c r="D525" s="7"/>
      <c r="E525" s="39">
        <f>(C525-C$7)/C$8</f>
        <v>2762.0068072864478</v>
      </c>
      <c r="F525" s="39">
        <f>ROUND(2*E525,0)/2</f>
        <v>2762</v>
      </c>
      <c r="G525" s="39">
        <f>C525-(C$7+F525*C$8)</f>
        <v>3.7073999992571771E-3</v>
      </c>
      <c r="I525" s="39">
        <f>G525</f>
        <v>3.7073999992571771E-3</v>
      </c>
      <c r="Q525" s="62">
        <f>C525-15018.5</f>
        <v>29080.133000000002</v>
      </c>
      <c r="S525" s="40"/>
      <c r="AC525" s="39">
        <v>6</v>
      </c>
      <c r="AE525" s="39" t="s">
        <v>3009</v>
      </c>
      <c r="AG525" s="39" t="s">
        <v>2885</v>
      </c>
    </row>
    <row r="526" spans="1:33" s="39" customFormat="1" ht="12.95" customHeight="1" x14ac:dyDescent="0.2">
      <c r="A526" s="6" t="s">
        <v>3115</v>
      </c>
      <c r="B526" s="12"/>
      <c r="C526" s="7">
        <v>44098.637000000002</v>
      </c>
      <c r="D526" s="7"/>
      <c r="E526" s="39">
        <f>(C526-C$7)/C$8</f>
        <v>2762.0141518259584</v>
      </c>
      <c r="F526" s="39">
        <f>ROUND(2*E526,0)/2</f>
        <v>2762</v>
      </c>
      <c r="G526" s="39">
        <f>C526-(C$7+F526*C$8)</f>
        <v>7.7074000000720844E-3</v>
      </c>
      <c r="I526" s="39">
        <f>G526</f>
        <v>7.7074000000720844E-3</v>
      </c>
      <c r="Q526" s="62">
        <f>C526-15018.5</f>
        <v>29080.137000000002</v>
      </c>
      <c r="S526" s="40"/>
      <c r="AC526" s="39">
        <v>7</v>
      </c>
      <c r="AE526" s="39" t="s">
        <v>3009</v>
      </c>
      <c r="AG526" s="39" t="s">
        <v>2885</v>
      </c>
    </row>
    <row r="527" spans="1:33" s="39" customFormat="1" ht="12.95" customHeight="1" x14ac:dyDescent="0.2">
      <c r="A527" s="6" t="s">
        <v>3115</v>
      </c>
      <c r="B527" s="12"/>
      <c r="C527" s="7">
        <v>44099.713000000003</v>
      </c>
      <c r="D527" s="7"/>
      <c r="E527" s="39">
        <f>(C527-C$7)/C$8</f>
        <v>2763.9898329539642</v>
      </c>
      <c r="F527" s="39">
        <f>ROUND(2*E527,0)/2</f>
        <v>2764</v>
      </c>
      <c r="G527" s="39">
        <f>C527-(C$7+F527*C$8)</f>
        <v>-5.5371999987983145E-3</v>
      </c>
      <c r="I527" s="39">
        <f>G527</f>
        <v>-5.5371999987983145E-3</v>
      </c>
      <c r="Q527" s="62">
        <f>C527-15018.5</f>
        <v>29081.213000000003</v>
      </c>
      <c r="S527" s="40"/>
      <c r="AC527" s="39" t="s">
        <v>2924</v>
      </c>
      <c r="AG527" s="39" t="s">
        <v>2926</v>
      </c>
    </row>
    <row r="528" spans="1:33" s="39" customFormat="1" ht="12.95" customHeight="1" x14ac:dyDescent="0.2">
      <c r="A528" s="6" t="s">
        <v>2942</v>
      </c>
      <c r="B528" s="12"/>
      <c r="C528" s="7">
        <v>44101.351000000002</v>
      </c>
      <c r="D528" s="7"/>
      <c r="E528" s="39">
        <f>(C528-C$7)/C$8</f>
        <v>2766.9974218830234</v>
      </c>
      <c r="F528" s="39">
        <f>ROUND(2*E528,0)/2</f>
        <v>2767</v>
      </c>
      <c r="G528" s="39">
        <f>C528-(C$7+F528*C$8)</f>
        <v>-1.404099995852448E-3</v>
      </c>
      <c r="I528" s="39">
        <f>G528</f>
        <v>-1.404099995852448E-3</v>
      </c>
      <c r="P528" s="39">
        <f>(G528-N528)^2</f>
        <v>1.9714967983528444E-6</v>
      </c>
      <c r="Q528" s="62">
        <f>C528-15018.5</f>
        <v>29082.851000000002</v>
      </c>
      <c r="S528" s="40"/>
    </row>
    <row r="529" spans="1:33" s="39" customFormat="1" ht="12.95" customHeight="1" x14ac:dyDescent="0.2">
      <c r="A529" s="6" t="s">
        <v>2942</v>
      </c>
      <c r="B529" s="12"/>
      <c r="C529" s="7">
        <v>44101.36</v>
      </c>
      <c r="D529" s="7"/>
      <c r="E529" s="39">
        <f>(C529-C$7)/C$8</f>
        <v>2767.0139470969161</v>
      </c>
      <c r="F529" s="39">
        <f>ROUND(2*E529,0)/2</f>
        <v>2767</v>
      </c>
      <c r="G529" s="39">
        <f>C529-(C$7+F529*C$8)</f>
        <v>7.5959000023431145E-3</v>
      </c>
      <c r="I529" s="39">
        <f>G529</f>
        <v>7.5959000023431145E-3</v>
      </c>
      <c r="P529" s="39">
        <f>(G529-N529)^2</f>
        <v>5.7697696845596126E-5</v>
      </c>
      <c r="Q529" s="62">
        <f>C529-15018.5</f>
        <v>29082.86</v>
      </c>
      <c r="S529" s="40"/>
      <c r="AC529" s="39">
        <v>8</v>
      </c>
      <c r="AE529" s="39" t="s">
        <v>3009</v>
      </c>
      <c r="AG529" s="39" t="s">
        <v>2885</v>
      </c>
    </row>
    <row r="530" spans="1:33" s="39" customFormat="1" ht="12.95" customHeight="1" x14ac:dyDescent="0.2">
      <c r="A530" s="6" t="s">
        <v>2942</v>
      </c>
      <c r="B530" s="12"/>
      <c r="C530" s="7">
        <v>44102.447999999997</v>
      </c>
      <c r="D530" s="7"/>
      <c r="E530" s="39">
        <f>(C530-C$7)/C$8</f>
        <v>2769.0116618434408</v>
      </c>
      <c r="F530" s="39">
        <f>ROUND(2*E530,0)/2</f>
        <v>2769</v>
      </c>
      <c r="G530" s="39">
        <f>C530-(C$7+F530*C$8)</f>
        <v>6.3512999986414798E-3</v>
      </c>
      <c r="I530" s="39">
        <f>G530</f>
        <v>6.3512999986414798E-3</v>
      </c>
      <c r="P530" s="39">
        <f>(G530-N530)^2</f>
        <v>4.0339011672743258E-5</v>
      </c>
      <c r="Q530" s="62">
        <f>C530-15018.5</f>
        <v>29083.947999999997</v>
      </c>
      <c r="S530" s="40"/>
    </row>
    <row r="531" spans="1:33" s="39" customFormat="1" ht="12.95" customHeight="1" x14ac:dyDescent="0.2">
      <c r="A531" s="6" t="s">
        <v>2957</v>
      </c>
      <c r="B531" s="12"/>
      <c r="C531" s="7">
        <v>44125.317000000003</v>
      </c>
      <c r="D531" s="7"/>
      <c r="E531" s="39">
        <f>(C531-C$7)/C$8</f>
        <v>2811.0022303530409</v>
      </c>
      <c r="F531" s="39">
        <f>ROUND(2*E531,0)/2</f>
        <v>2811</v>
      </c>
      <c r="G531" s="39">
        <f>C531-(C$7+F531*C$8)</f>
        <v>1.214700001582969E-3</v>
      </c>
      <c r="I531" s="39">
        <f>G531</f>
        <v>1.214700001582969E-3</v>
      </c>
      <c r="P531" s="39">
        <f>(G531-N531)^2</f>
        <v>1.4754960938456648E-6</v>
      </c>
      <c r="Q531" s="62">
        <f>C531-15018.5</f>
        <v>29106.817000000003</v>
      </c>
      <c r="S531" s="40"/>
      <c r="AC531" s="39" t="s">
        <v>2934</v>
      </c>
      <c r="AG531" s="39" t="s">
        <v>2926</v>
      </c>
    </row>
    <row r="532" spans="1:33" s="39" customFormat="1" ht="12.95" customHeight="1" x14ac:dyDescent="0.2">
      <c r="A532" s="6" t="s">
        <v>2957</v>
      </c>
      <c r="B532" s="12"/>
      <c r="C532" s="7">
        <v>44133.482000000004</v>
      </c>
      <c r="D532" s="7"/>
      <c r="E532" s="39">
        <f>(C532-C$7)/C$8</f>
        <v>2825.9942716264168</v>
      </c>
      <c r="F532" s="39">
        <f>ROUND(2*E532,0)/2</f>
        <v>2826</v>
      </c>
      <c r="G532" s="39">
        <f>C532-(C$7+F532*C$8)</f>
        <v>-3.119799992418848E-3</v>
      </c>
      <c r="I532" s="39">
        <f>G532</f>
        <v>-3.119799992418848E-3</v>
      </c>
      <c r="P532" s="39">
        <f>(G532-N532)^2</f>
        <v>9.7331519926966437E-6</v>
      </c>
      <c r="Q532" s="62">
        <f>C532-15018.5</f>
        <v>29114.982000000004</v>
      </c>
      <c r="S532" s="40"/>
    </row>
    <row r="533" spans="1:33" s="39" customFormat="1" ht="12.95" customHeight="1" x14ac:dyDescent="0.2">
      <c r="A533" s="6" t="s">
        <v>2957</v>
      </c>
      <c r="B533" s="12"/>
      <c r="C533" s="7">
        <v>44143.284</v>
      </c>
      <c r="D533" s="7"/>
      <c r="E533" s="39">
        <f>(C533-C$7)/C$8</f>
        <v>2843.992065693968</v>
      </c>
      <c r="F533" s="39">
        <f>ROUND(2*E533,0)/2</f>
        <v>2844</v>
      </c>
      <c r="G533" s="39">
        <f>C533-(C$7+F533*C$8)</f>
        <v>-4.3212000018684193E-3</v>
      </c>
      <c r="I533" s="39">
        <f>G533</f>
        <v>-4.3212000018684193E-3</v>
      </c>
      <c r="P533" s="39">
        <f>(G533-N533)^2</f>
        <v>1.8672769456147629E-5</v>
      </c>
      <c r="Q533" s="62">
        <f>C533-15018.5</f>
        <v>29124.784</v>
      </c>
      <c r="S533" s="40"/>
      <c r="AC533" s="39" t="s">
        <v>2928</v>
      </c>
      <c r="AE533" s="39" t="s">
        <v>3009</v>
      </c>
      <c r="AG533" s="39" t="s">
        <v>2885</v>
      </c>
    </row>
    <row r="534" spans="1:33" s="39" customFormat="1" ht="12.95" customHeight="1" x14ac:dyDescent="0.2">
      <c r="A534" s="6" t="s">
        <v>2942</v>
      </c>
      <c r="B534" s="12"/>
      <c r="C534" s="7">
        <v>44167.252999999997</v>
      </c>
      <c r="D534" s="7"/>
      <c r="E534" s="39">
        <f>(C534-C$7)/C$8</f>
        <v>2888.0023825686117</v>
      </c>
      <c r="F534" s="39">
        <f>ROUND(2*E534,0)/2</f>
        <v>2888</v>
      </c>
      <c r="G534" s="39">
        <f>C534-(C$7+F534*C$8)</f>
        <v>1.2975999998161569E-3</v>
      </c>
      <c r="I534" s="39">
        <f>G534</f>
        <v>1.2975999998161569E-3</v>
      </c>
      <c r="P534" s="39">
        <f>(G534-N534)^2</f>
        <v>1.6837657595228904E-6</v>
      </c>
      <c r="Q534" s="62">
        <f>C534-15018.5</f>
        <v>29148.752999999997</v>
      </c>
      <c r="S534" s="40"/>
    </row>
    <row r="535" spans="1:33" s="39" customFormat="1" ht="12.95" customHeight="1" x14ac:dyDescent="0.2">
      <c r="A535" s="6" t="s">
        <v>2958</v>
      </c>
      <c r="B535" s="12"/>
      <c r="C535" s="7">
        <v>44174.324999999997</v>
      </c>
      <c r="D535" s="7"/>
      <c r="E535" s="39">
        <f>(C535-C$7)/C$8</f>
        <v>2900.987528421068</v>
      </c>
      <c r="F535" s="39">
        <f>ROUND(2*E535,0)/2</f>
        <v>2901</v>
      </c>
      <c r="G535" s="39">
        <f>C535-(C$7+F535*C$8)</f>
        <v>-6.7923000024165958E-3</v>
      </c>
      <c r="I535" s="39">
        <f>G535</f>
        <v>-6.7923000024165958E-3</v>
      </c>
      <c r="P535" s="39">
        <f>(G535-N535)^2</f>
        <v>4.6135339322828487E-5</v>
      </c>
      <c r="Q535" s="62">
        <f>C535-15018.5</f>
        <v>29155.824999999997</v>
      </c>
      <c r="S535" s="40"/>
      <c r="AC535" s="39" t="s">
        <v>2930</v>
      </c>
      <c r="AE535" s="39" t="s">
        <v>3009</v>
      </c>
      <c r="AG535" s="39" t="s">
        <v>2885</v>
      </c>
    </row>
    <row r="536" spans="1:33" s="39" customFormat="1" ht="12.95" customHeight="1" x14ac:dyDescent="0.2">
      <c r="A536" s="6" t="s">
        <v>2957</v>
      </c>
      <c r="B536" s="12"/>
      <c r="C536" s="7">
        <v>44186.307999999997</v>
      </c>
      <c r="D536" s="7"/>
      <c r="E536" s="39">
        <f>(C536-C$7)/C$8</f>
        <v>2922.9899326560767</v>
      </c>
      <c r="F536" s="39">
        <f>ROUND(2*E536,0)/2</f>
        <v>2923</v>
      </c>
      <c r="G536" s="39">
        <f>C536-(C$7+F536*C$8)</f>
        <v>-5.4829000000609085E-3</v>
      </c>
      <c r="I536" s="39">
        <f>G536</f>
        <v>-5.4829000000609085E-3</v>
      </c>
      <c r="P536" s="39">
        <f>(G536-N536)^2</f>
        <v>3.0062192410667912E-5</v>
      </c>
      <c r="Q536" s="62">
        <f>C536-15018.5</f>
        <v>29167.807999999997</v>
      </c>
      <c r="S536" s="40"/>
    </row>
    <row r="537" spans="1:33" s="39" customFormat="1" ht="12.95" customHeight="1" x14ac:dyDescent="0.2">
      <c r="A537" s="6" t="s">
        <v>3115</v>
      </c>
      <c r="B537" s="12"/>
      <c r="C537" s="7">
        <v>44195.572</v>
      </c>
      <c r="D537" s="7"/>
      <c r="E537" s="39">
        <f>(C537-C$7)/C$8</f>
        <v>2939.9998861596382</v>
      </c>
      <c r="F537" s="39">
        <f>ROUND(2*E537,0)/2</f>
        <v>2940</v>
      </c>
      <c r="G537" s="39">
        <f>C537-(C$7+F537*C$8)</f>
        <v>-6.1999999161344022E-5</v>
      </c>
      <c r="I537" s="39">
        <f>G537</f>
        <v>-6.1999999161344022E-5</v>
      </c>
      <c r="Q537" s="62">
        <f>C537-15018.5</f>
        <v>29177.072</v>
      </c>
      <c r="S537" s="40"/>
      <c r="AC537" s="39" t="s">
        <v>2924</v>
      </c>
      <c r="AG537" s="39" t="s">
        <v>2926</v>
      </c>
    </row>
    <row r="538" spans="1:33" s="39" customFormat="1" ht="12.95" customHeight="1" x14ac:dyDescent="0.2">
      <c r="A538" s="6" t="s">
        <v>3115</v>
      </c>
      <c r="B538" s="12"/>
      <c r="C538" s="7">
        <v>44196.661</v>
      </c>
      <c r="D538" s="7"/>
      <c r="E538" s="39">
        <f>(C538-C$7)/C$8</f>
        <v>2941.9994370410473</v>
      </c>
      <c r="F538" s="39">
        <f>ROUND(2*E538,0)/2</f>
        <v>2942</v>
      </c>
      <c r="G538" s="39">
        <f>C538-(C$7+F538*C$8)</f>
        <v>-3.0659999902127311E-4</v>
      </c>
      <c r="I538" s="39">
        <f>G538</f>
        <v>-3.0659999902127311E-4</v>
      </c>
      <c r="Q538" s="62">
        <f>C538-15018.5</f>
        <v>29178.161</v>
      </c>
      <c r="S538" s="40"/>
      <c r="AC538" s="39" t="s">
        <v>2924</v>
      </c>
      <c r="AG538" s="39" t="s">
        <v>2926</v>
      </c>
    </row>
    <row r="539" spans="1:33" s="39" customFormat="1" ht="12.95" customHeight="1" x14ac:dyDescent="0.2">
      <c r="A539" s="6" t="s">
        <v>2960</v>
      </c>
      <c r="B539" s="12"/>
      <c r="C539" s="7">
        <v>44211.336000000003</v>
      </c>
      <c r="D539" s="7"/>
      <c r="E539" s="39">
        <f>(C539-C$7)/C$8</f>
        <v>2968.9447163658251</v>
      </c>
      <c r="F539" s="39">
        <f>ROUND(2*E539,0)/2</f>
        <v>2969</v>
      </c>
      <c r="I539" s="39">
        <f>G539</f>
        <v>0</v>
      </c>
      <c r="L539" s="70"/>
      <c r="P539" s="39">
        <f>(G539-N539)^2</f>
        <v>0</v>
      </c>
      <c r="Q539" s="62">
        <f>C539-15018.5</f>
        <v>29192.836000000003</v>
      </c>
      <c r="S539" s="40"/>
      <c r="AC539" s="39" t="s">
        <v>2924</v>
      </c>
      <c r="AG539" s="39" t="s">
        <v>2926</v>
      </c>
    </row>
    <row r="540" spans="1:33" s="39" customFormat="1" ht="12.95" customHeight="1" x14ac:dyDescent="0.2">
      <c r="A540" s="6" t="s">
        <v>2960</v>
      </c>
      <c r="B540" s="12"/>
      <c r="C540" s="7">
        <v>44214.637999999999</v>
      </c>
      <c r="D540" s="7"/>
      <c r="E540" s="39">
        <f>(C540-C$7)/C$8</f>
        <v>2975.007633730751</v>
      </c>
      <c r="F540" s="39">
        <f>ROUND(2*E540,0)/2</f>
        <v>2975</v>
      </c>
      <c r="G540" s="39">
        <f>C540-(C$7+F540*C$8)</f>
        <v>4.1574999995646067E-3</v>
      </c>
      <c r="I540" s="39">
        <f>G540</f>
        <v>4.1574999995646067E-3</v>
      </c>
      <c r="P540" s="39">
        <f>(G540-N540)^2</f>
        <v>1.7284806246379706E-5</v>
      </c>
      <c r="Q540" s="62">
        <f>C540-15018.5</f>
        <v>29196.137999999999</v>
      </c>
      <c r="S540" s="40"/>
      <c r="AC540" s="39" t="s">
        <v>2924</v>
      </c>
      <c r="AG540" s="39" t="s">
        <v>2926</v>
      </c>
    </row>
    <row r="541" spans="1:33" s="39" customFormat="1" ht="12.95" customHeight="1" x14ac:dyDescent="0.2">
      <c r="A541" s="6" t="s">
        <v>2958</v>
      </c>
      <c r="B541" s="12"/>
      <c r="C541" s="7">
        <v>44223.337</v>
      </c>
      <c r="D541" s="7"/>
      <c r="E541" s="39">
        <f>(C541-C$7)/C$8</f>
        <v>2990.9801710286188</v>
      </c>
      <c r="F541" s="39">
        <f>ROUND(2*E541,0)/2</f>
        <v>2991</v>
      </c>
      <c r="G541" s="39">
        <f>C541-(C$7+F541*C$8)</f>
        <v>-1.0799299998325296E-2</v>
      </c>
      <c r="I541" s="39">
        <f>G541</f>
        <v>-1.0799299998325296E-2</v>
      </c>
      <c r="P541" s="39">
        <f>(G541-N541)^2</f>
        <v>1.1662488045382873E-4</v>
      </c>
      <c r="Q541" s="62">
        <f>C541-15018.5</f>
        <v>29204.837</v>
      </c>
      <c r="S541" s="40"/>
      <c r="AC541" s="39" t="s">
        <v>2924</v>
      </c>
      <c r="AG541" s="39" t="s">
        <v>2926</v>
      </c>
    </row>
    <row r="542" spans="1:33" s="39" customFormat="1" ht="12.95" customHeight="1" x14ac:dyDescent="0.2">
      <c r="A542" s="6" t="s">
        <v>3115</v>
      </c>
      <c r="B542" s="12"/>
      <c r="C542" s="7">
        <v>44226.616000000002</v>
      </c>
      <c r="D542" s="7"/>
      <c r="E542" s="39">
        <f>(C542-C$7)/C$8</f>
        <v>2997.000857291378</v>
      </c>
      <c r="F542" s="39">
        <f>ROUND(2*E542,0)/2</f>
        <v>2997</v>
      </c>
      <c r="G542" s="39">
        <f>C542-(C$7+F542*C$8)</f>
        <v>4.6690000453963876E-4</v>
      </c>
      <c r="I542" s="39">
        <f>G542</f>
        <v>4.6690000453963876E-4</v>
      </c>
      <c r="Q542" s="62">
        <f>C542-15018.5</f>
        <v>29208.116000000002</v>
      </c>
      <c r="S542" s="40"/>
    </row>
    <row r="543" spans="1:33" s="39" customFormat="1" ht="12.95" customHeight="1" x14ac:dyDescent="0.2">
      <c r="A543" s="6" t="s">
        <v>2942</v>
      </c>
      <c r="B543" s="12"/>
      <c r="C543" s="7">
        <v>44251.663</v>
      </c>
      <c r="D543" s="7"/>
      <c r="E543" s="39">
        <f>(C543-C$7)/C$8</f>
        <v>3042.9905275637825</v>
      </c>
      <c r="F543" s="39">
        <f>ROUND(2*E543,0)/2</f>
        <v>3043</v>
      </c>
      <c r="G543" s="39">
        <f>C543-(C$7+F543*C$8)</f>
        <v>-5.1588999995146878E-3</v>
      </c>
      <c r="I543" s="39">
        <f>G543</f>
        <v>-5.1588999995146878E-3</v>
      </c>
      <c r="P543" s="39">
        <f>(G543-N543)^2</f>
        <v>2.6614249204992647E-5</v>
      </c>
      <c r="Q543" s="62">
        <f>C543-15018.5</f>
        <v>29233.163</v>
      </c>
      <c r="S543" s="40"/>
      <c r="AC543" s="39" t="s">
        <v>2924</v>
      </c>
      <c r="AG543" s="39" t="s">
        <v>2926</v>
      </c>
    </row>
    <row r="544" spans="1:33" s="39" customFormat="1" ht="12.95" customHeight="1" x14ac:dyDescent="0.2">
      <c r="A544" s="6" t="s">
        <v>2942</v>
      </c>
      <c r="B544" s="12"/>
      <c r="C544" s="7">
        <v>44252.205999999998</v>
      </c>
      <c r="D544" s="7"/>
      <c r="E544" s="39">
        <f>(C544-C$7)/C$8</f>
        <v>3043.9875488021671</v>
      </c>
      <c r="F544" s="39">
        <f>ROUND(2*E544,0)/2</f>
        <v>3044</v>
      </c>
      <c r="G544" s="39">
        <f>C544-(C$7+F544*C$8)</f>
        <v>-6.7811999979312532E-3</v>
      </c>
      <c r="I544" s="39">
        <f>G544</f>
        <v>-6.7811999979312532E-3</v>
      </c>
      <c r="P544" s="39">
        <f>(G544-N544)^2</f>
        <v>4.5984673411942825E-5</v>
      </c>
      <c r="Q544" s="62">
        <f>C544-15018.5</f>
        <v>29233.705999999998</v>
      </c>
      <c r="S544" s="40"/>
      <c r="AC544" s="39" t="s">
        <v>2924</v>
      </c>
      <c r="AG544" s="39" t="s">
        <v>2926</v>
      </c>
    </row>
    <row r="545" spans="1:33" s="39" customFormat="1" ht="12.95" customHeight="1" x14ac:dyDescent="0.2">
      <c r="A545" s="6" t="s">
        <v>2942</v>
      </c>
      <c r="B545" s="12"/>
      <c r="C545" s="7">
        <v>44255.474999999999</v>
      </c>
      <c r="D545" s="7"/>
      <c r="E545" s="39">
        <f>(C545-C$7)/C$8</f>
        <v>3049.9898737161493</v>
      </c>
      <c r="F545" s="39">
        <f>ROUND(2*E545,0)/2</f>
        <v>3050</v>
      </c>
      <c r="G545" s="39">
        <f>C545-(C$7+F545*C$8)</f>
        <v>-5.5150000043795444E-3</v>
      </c>
      <c r="I545" s="39">
        <f>G545</f>
        <v>-5.5150000043795444E-3</v>
      </c>
      <c r="P545" s="39">
        <f>(G545-N545)^2</f>
        <v>3.0415225048306375E-5</v>
      </c>
      <c r="Q545" s="62">
        <f>C545-15018.5</f>
        <v>29236.974999999999</v>
      </c>
      <c r="S545" s="40"/>
      <c r="AC545" s="39" t="s">
        <v>2924</v>
      </c>
      <c r="AG545" s="39" t="s">
        <v>2926</v>
      </c>
    </row>
    <row r="546" spans="1:33" s="39" customFormat="1" ht="12.95" customHeight="1" x14ac:dyDescent="0.2">
      <c r="A546" s="6" t="s">
        <v>2942</v>
      </c>
      <c r="B546" s="12"/>
      <c r="C546" s="7">
        <v>44256.561999999998</v>
      </c>
      <c r="D546" s="7"/>
      <c r="E546" s="39">
        <f>(C546-C$7)/C$8</f>
        <v>3051.9857523278029</v>
      </c>
      <c r="F546" s="39">
        <f>ROUND(2*E546,0)/2</f>
        <v>3052</v>
      </c>
      <c r="G546" s="39">
        <f>C546-(C$7+F546*C$8)</f>
        <v>-7.7596000046469271E-3</v>
      </c>
      <c r="I546" s="39">
        <f>G546</f>
        <v>-7.7596000046469271E-3</v>
      </c>
      <c r="P546" s="39">
        <f>(G546-N546)^2</f>
        <v>6.0211392232116588E-5</v>
      </c>
      <c r="Q546" s="62">
        <f>C546-15018.5</f>
        <v>29238.061999999998</v>
      </c>
      <c r="S546" s="40"/>
      <c r="AC546" s="39" t="s">
        <v>2924</v>
      </c>
      <c r="AG546" s="39" t="s">
        <v>2926</v>
      </c>
    </row>
    <row r="547" spans="1:33" s="39" customFormat="1" ht="12.95" customHeight="1" x14ac:dyDescent="0.2">
      <c r="A547" s="6" t="s">
        <v>3115</v>
      </c>
      <c r="B547" s="12"/>
      <c r="C547" s="7">
        <v>44348.618000000002</v>
      </c>
      <c r="D547" s="7"/>
      <c r="E547" s="39">
        <f>(C547-C$7)/C$8</f>
        <v>3221.0129845950164</v>
      </c>
      <c r="F547" s="39">
        <f>ROUND(2*E547,0)/2</f>
        <v>3221</v>
      </c>
      <c r="G547" s="39">
        <f>C547-(C$7+F547*C$8)</f>
        <v>7.0717000053264201E-3</v>
      </c>
      <c r="I547" s="39">
        <f>G547</f>
        <v>7.0717000053264201E-3</v>
      </c>
      <c r="Q547" s="62">
        <f>C547-15018.5</f>
        <v>29330.118000000002</v>
      </c>
      <c r="S547" s="40"/>
      <c r="AC547" s="39" t="s">
        <v>2924</v>
      </c>
      <c r="AG547" s="39" t="s">
        <v>2926</v>
      </c>
    </row>
    <row r="548" spans="1:33" s="39" customFormat="1" ht="12.95" customHeight="1" x14ac:dyDescent="0.2">
      <c r="A548" s="6" t="s">
        <v>2961</v>
      </c>
      <c r="B548" s="12"/>
      <c r="C548" s="7">
        <v>44358.421000000002</v>
      </c>
      <c r="D548" s="7"/>
      <c r="E548" s="39">
        <f>(C548-C$7)/C$8</f>
        <v>3239.012614797452</v>
      </c>
      <c r="F548" s="39">
        <f>ROUND(2*E548,0)/2</f>
        <v>3239</v>
      </c>
      <c r="G548" s="39">
        <f>C548-(C$7+F548*C$8)</f>
        <v>6.8702999997185543E-3</v>
      </c>
      <c r="I548" s="39">
        <f>G548</f>
        <v>6.8702999997185543E-3</v>
      </c>
      <c r="P548" s="39">
        <f>(G548-N548)^2</f>
        <v>4.7201022086132766E-5</v>
      </c>
      <c r="Q548" s="62">
        <f>C548-15018.5</f>
        <v>29339.921000000002</v>
      </c>
      <c r="S548" s="40"/>
      <c r="AC548" s="39" t="s">
        <v>2924</v>
      </c>
      <c r="AG548" s="39" t="s">
        <v>2926</v>
      </c>
    </row>
    <row r="549" spans="1:33" s="39" customFormat="1" ht="12.95" customHeight="1" x14ac:dyDescent="0.2">
      <c r="A549" s="6" t="s">
        <v>3115</v>
      </c>
      <c r="B549" s="12"/>
      <c r="C549" s="7">
        <v>44381.822999999997</v>
      </c>
      <c r="D549" s="7"/>
      <c r="E549" s="39">
        <f>(C549-C$7)/C$8</f>
        <v>3281.9818431966464</v>
      </c>
      <c r="F549" s="39">
        <f>ROUND(2*E549,0)/2</f>
        <v>3282</v>
      </c>
      <c r="G549" s="39">
        <f>C549-(C$7+F549*C$8)</f>
        <v>-9.8886000050697476E-3</v>
      </c>
      <c r="I549" s="39">
        <f>G549</f>
        <v>-9.8886000050697476E-3</v>
      </c>
      <c r="Q549" s="62">
        <f>C549-15018.5</f>
        <v>29363.322999999997</v>
      </c>
      <c r="S549" s="40"/>
      <c r="AC549" s="39" t="s">
        <v>2924</v>
      </c>
      <c r="AG549" s="39" t="s">
        <v>2926</v>
      </c>
    </row>
    <row r="550" spans="1:33" s="39" customFormat="1" ht="12.95" customHeight="1" x14ac:dyDescent="0.2">
      <c r="A550" s="6" t="s">
        <v>3115</v>
      </c>
      <c r="B550" s="12"/>
      <c r="C550" s="7">
        <v>44399.807000000001</v>
      </c>
      <c r="D550" s="7"/>
      <c r="E550" s="39">
        <f>(C550-C$7)/C$8</f>
        <v>3315.002892830501</v>
      </c>
      <c r="F550" s="39">
        <f>ROUND(2*E550,0)/2</f>
        <v>3315</v>
      </c>
      <c r="G550" s="39">
        <f>C550-(C$7+F550*C$8)</f>
        <v>1.5754999985801987E-3</v>
      </c>
      <c r="I550" s="39">
        <f>G550</f>
        <v>1.5754999985801987E-3</v>
      </c>
      <c r="Q550" s="62">
        <f>C550-15018.5</f>
        <v>29381.307000000001</v>
      </c>
      <c r="S550" s="40"/>
      <c r="AC550" s="39" t="s">
        <v>2924</v>
      </c>
      <c r="AG550" s="39" t="s">
        <v>2926</v>
      </c>
    </row>
    <row r="551" spans="1:33" s="39" customFormat="1" ht="12.95" customHeight="1" x14ac:dyDescent="0.2">
      <c r="A551" s="6" t="s">
        <v>3115</v>
      </c>
      <c r="B551" s="12"/>
      <c r="C551" s="7">
        <v>44410.692000000003</v>
      </c>
      <c r="D551" s="7"/>
      <c r="E551" s="39">
        <f>(C551-C$7)/C$8</f>
        <v>3334.9892209702084</v>
      </c>
      <c r="F551" s="39">
        <f>ROUND(2*E551,0)/2</f>
        <v>3335</v>
      </c>
      <c r="G551" s="39">
        <f>C551-(C$7+F551*C$8)</f>
        <v>-5.8704999973997474E-3</v>
      </c>
      <c r="I551" s="39">
        <f>G551</f>
        <v>-5.8704999973997474E-3</v>
      </c>
      <c r="Q551" s="62">
        <f>C551-15018.5</f>
        <v>29392.192000000003</v>
      </c>
      <c r="S551" s="40"/>
      <c r="AC551" s="39" t="s">
        <v>2924</v>
      </c>
      <c r="AG551" s="39" t="s">
        <v>2926</v>
      </c>
    </row>
    <row r="552" spans="1:33" s="39" customFormat="1" ht="12.95" customHeight="1" x14ac:dyDescent="0.2">
      <c r="A552" s="6" t="s">
        <v>2962</v>
      </c>
      <c r="B552" s="12"/>
      <c r="C552" s="7">
        <v>44445.555999999997</v>
      </c>
      <c r="D552" s="7"/>
      <c r="E552" s="39">
        <f>(C552-C$7)/C$8</f>
        <v>3399.0042273333229</v>
      </c>
      <c r="F552" s="39">
        <f>ROUND(2*E552,0)/2</f>
        <v>3399</v>
      </c>
      <c r="G552" s="39">
        <f>C552-(C$7+F552*C$8)</f>
        <v>2.3022999957902357E-3</v>
      </c>
      <c r="I552" s="39">
        <f>G552</f>
        <v>2.3022999957902357E-3</v>
      </c>
      <c r="P552" s="39">
        <f>(G552-N552)^2</f>
        <v>5.3005852706157191E-6</v>
      </c>
      <c r="Q552" s="62">
        <f>C552-15018.5</f>
        <v>29427.055999999997</v>
      </c>
      <c r="S552" s="40"/>
      <c r="AC552" s="39" t="s">
        <v>2924</v>
      </c>
      <c r="AG552" s="39" t="s">
        <v>2926</v>
      </c>
    </row>
    <row r="553" spans="1:33" s="39" customFormat="1" ht="12.95" customHeight="1" x14ac:dyDescent="0.2">
      <c r="A553" s="6" t="s">
        <v>2963</v>
      </c>
      <c r="B553" s="12"/>
      <c r="C553" s="7">
        <v>44456.440999999999</v>
      </c>
      <c r="D553" s="7"/>
      <c r="E553" s="39">
        <f>(C553-C$7)/C$8</f>
        <v>3418.9905554730299</v>
      </c>
      <c r="F553" s="39">
        <f>ROUND(2*E553,0)/2</f>
        <v>3419</v>
      </c>
      <c r="G553" s="39">
        <f>C553-(C$7+F553*C$8)</f>
        <v>-5.1437000001897104E-3</v>
      </c>
      <c r="I553" s="39">
        <f>G553</f>
        <v>-5.1437000001897104E-3</v>
      </c>
      <c r="P553" s="39">
        <f>(G553-N553)^2</f>
        <v>2.6457649691951626E-5</v>
      </c>
      <c r="Q553" s="62">
        <f>C553-15018.5</f>
        <v>29437.940999999999</v>
      </c>
      <c r="S553" s="40"/>
    </row>
    <row r="554" spans="1:33" s="39" customFormat="1" ht="12.95" customHeight="1" x14ac:dyDescent="0.2">
      <c r="A554" s="6" t="s">
        <v>2963</v>
      </c>
      <c r="B554" s="12"/>
      <c r="C554" s="7">
        <v>44456.440999999999</v>
      </c>
      <c r="D554" s="7"/>
      <c r="E554" s="39">
        <f>(C554-C$7)/C$8</f>
        <v>3418.9905554730299</v>
      </c>
      <c r="F554" s="39">
        <f>ROUND(2*E554,0)/2</f>
        <v>3419</v>
      </c>
      <c r="G554" s="39">
        <f>C554-(C$7+F554*C$8)</f>
        <v>-5.1437000001897104E-3</v>
      </c>
      <c r="I554" s="39">
        <f>G554</f>
        <v>-5.1437000001897104E-3</v>
      </c>
      <c r="P554" s="39">
        <f>(G554-N554)^2</f>
        <v>2.6457649691951626E-5</v>
      </c>
      <c r="Q554" s="62">
        <f>C554-15018.5</f>
        <v>29437.940999999999</v>
      </c>
      <c r="S554" s="40"/>
    </row>
    <row r="555" spans="1:33" s="39" customFormat="1" ht="12.95" customHeight="1" x14ac:dyDescent="0.2">
      <c r="A555" s="6" t="s">
        <v>2963</v>
      </c>
      <c r="B555" s="12"/>
      <c r="C555" s="7">
        <v>44456.442999999999</v>
      </c>
      <c r="D555" s="7"/>
      <c r="E555" s="39">
        <f>(C555-C$7)/C$8</f>
        <v>3418.9942277427854</v>
      </c>
      <c r="F555" s="39">
        <f>ROUND(2*E555,0)/2</f>
        <v>3419</v>
      </c>
      <c r="G555" s="39">
        <f>C555-(C$7+F555*C$8)</f>
        <v>-3.1436999997822568E-3</v>
      </c>
      <c r="I555" s="39">
        <f>G555</f>
        <v>-3.1436999997822568E-3</v>
      </c>
      <c r="P555" s="39">
        <f>(G555-N555)^2</f>
        <v>9.8828496886309611E-6</v>
      </c>
      <c r="Q555" s="62">
        <f>C555-15018.5</f>
        <v>29437.942999999999</v>
      </c>
      <c r="S555" s="40"/>
    </row>
    <row r="556" spans="1:33" s="39" customFormat="1" ht="12.95" customHeight="1" x14ac:dyDescent="0.2">
      <c r="A556" s="6" t="s">
        <v>2963</v>
      </c>
      <c r="B556" s="12"/>
      <c r="C556" s="7">
        <v>44456.449000000001</v>
      </c>
      <c r="D556" s="7"/>
      <c r="E556" s="39">
        <f>(C556-C$7)/C$8</f>
        <v>3419.0052445520514</v>
      </c>
      <c r="F556" s="39">
        <f>ROUND(2*E556,0)/2</f>
        <v>3419</v>
      </c>
      <c r="G556" s="39">
        <f>C556-(C$7+F556*C$8)</f>
        <v>2.8563000014401041E-3</v>
      </c>
      <c r="I556" s="39">
        <f>G556</f>
        <v>2.8563000014401041E-3</v>
      </c>
      <c r="P556" s="39">
        <f>(G556-N556)^2</f>
        <v>8.1584496982267382E-6</v>
      </c>
      <c r="Q556" s="62">
        <f>C556-15018.5</f>
        <v>29437.949000000001</v>
      </c>
      <c r="S556" s="40"/>
    </row>
    <row r="557" spans="1:33" s="39" customFormat="1" ht="12.95" customHeight="1" x14ac:dyDescent="0.2">
      <c r="A557" s="6" t="s">
        <v>2942</v>
      </c>
      <c r="B557" s="12"/>
      <c r="C557" s="7">
        <v>44462.438999999998</v>
      </c>
      <c r="D557" s="7"/>
      <c r="E557" s="39">
        <f>(C557-C$7)/C$8</f>
        <v>3430.0036924672359</v>
      </c>
      <c r="F557" s="39">
        <f>ROUND(2*E557,0)/2</f>
        <v>3430</v>
      </c>
      <c r="G557" s="39">
        <f>C557-(C$7+F557*C$8)</f>
        <v>2.0109999968553893E-3</v>
      </c>
      <c r="I557" s="39">
        <f>G557</f>
        <v>2.0109999968553893E-3</v>
      </c>
      <c r="P557" s="39">
        <f>(G557-N557)^2</f>
        <v>4.0441209873523758E-6</v>
      </c>
      <c r="Q557" s="62">
        <f>C557-15018.5</f>
        <v>29443.938999999998</v>
      </c>
      <c r="S557" s="40"/>
    </row>
    <row r="558" spans="1:33" s="39" customFormat="1" ht="12.95" customHeight="1" x14ac:dyDescent="0.2">
      <c r="A558" s="6" t="s">
        <v>2942</v>
      </c>
      <c r="B558" s="12"/>
      <c r="C558" s="7">
        <v>44462.438999999998</v>
      </c>
      <c r="D558" s="7"/>
      <c r="E558" s="39">
        <f>(C558-C$7)/C$8</f>
        <v>3430.0036924672359</v>
      </c>
      <c r="F558" s="39">
        <f>ROUND(2*E558,0)/2</f>
        <v>3430</v>
      </c>
      <c r="G558" s="39">
        <f>C558-(C$7+F558*C$8)</f>
        <v>2.0109999968553893E-3</v>
      </c>
      <c r="I558" s="39">
        <f>G558</f>
        <v>2.0109999968553893E-3</v>
      </c>
      <c r="P558" s="39">
        <f>(G558-N558)^2</f>
        <v>4.0441209873523758E-6</v>
      </c>
      <c r="Q558" s="62">
        <f>C558-15018.5</f>
        <v>29443.938999999998</v>
      </c>
      <c r="S558" s="40"/>
    </row>
    <row r="559" spans="1:33" s="39" customFormat="1" ht="12.95" customHeight="1" x14ac:dyDescent="0.2">
      <c r="A559" s="6" t="s">
        <v>2942</v>
      </c>
      <c r="B559" s="12"/>
      <c r="C559" s="7">
        <v>44462.440999999999</v>
      </c>
      <c r="D559" s="7"/>
      <c r="E559" s="39">
        <f>(C559-C$7)/C$8</f>
        <v>3430.0073647369913</v>
      </c>
      <c r="F559" s="39">
        <f>ROUND(2*E559,0)/2</f>
        <v>3430</v>
      </c>
      <c r="G559" s="39">
        <f>C559-(C$7+F559*C$8)</f>
        <v>4.010999997262843E-3</v>
      </c>
      <c r="I559" s="39">
        <f>G559</f>
        <v>4.010999997262843E-3</v>
      </c>
      <c r="P559" s="39">
        <f>(G559-N559)^2</f>
        <v>1.6088120978042528E-5</v>
      </c>
      <c r="Q559" s="62">
        <f>C559-15018.5</f>
        <v>29443.940999999999</v>
      </c>
      <c r="S559" s="40"/>
      <c r="AC559" s="39" t="s">
        <v>2924</v>
      </c>
      <c r="AG559" s="39" t="s">
        <v>2926</v>
      </c>
    </row>
    <row r="560" spans="1:33" s="39" customFormat="1" ht="12.95" customHeight="1" x14ac:dyDescent="0.2">
      <c r="A560" s="6" t="s">
        <v>2942</v>
      </c>
      <c r="B560" s="12"/>
      <c r="C560" s="7">
        <v>44462.440999999999</v>
      </c>
      <c r="D560" s="7"/>
      <c r="E560" s="39">
        <f>(C560-C$7)/C$8</f>
        <v>3430.0073647369913</v>
      </c>
      <c r="F560" s="39">
        <f>ROUND(2*E560,0)/2</f>
        <v>3430</v>
      </c>
      <c r="G560" s="39">
        <f>C560-(C$7+F560*C$8)</f>
        <v>4.010999997262843E-3</v>
      </c>
      <c r="I560" s="39">
        <f>G560</f>
        <v>4.010999997262843E-3</v>
      </c>
      <c r="P560" s="39">
        <f>(G560-N560)^2</f>
        <v>1.6088120978042528E-5</v>
      </c>
      <c r="Q560" s="62">
        <f>C560-15018.5</f>
        <v>29443.940999999999</v>
      </c>
      <c r="S560" s="40"/>
      <c r="AC560" s="39" t="s">
        <v>2924</v>
      </c>
      <c r="AG560" s="39" t="s">
        <v>2926</v>
      </c>
    </row>
    <row r="561" spans="1:33" s="39" customFormat="1" ht="12.95" customHeight="1" x14ac:dyDescent="0.2">
      <c r="A561" s="6" t="s">
        <v>2942</v>
      </c>
      <c r="B561" s="12"/>
      <c r="C561" s="7">
        <v>44468.425999999999</v>
      </c>
      <c r="D561" s="7"/>
      <c r="E561" s="39">
        <f>(C561-C$7)/C$8</f>
        <v>3440.9966319777941</v>
      </c>
      <c r="F561" s="39">
        <f>ROUND(2*E561,0)/2</f>
        <v>3441</v>
      </c>
      <c r="G561" s="39">
        <f>C561-(C$7+F561*C$8)</f>
        <v>-1.8342999974265695E-3</v>
      </c>
      <c r="I561" s="39">
        <f>G561</f>
        <v>-1.8342999974265695E-3</v>
      </c>
      <c r="P561" s="39">
        <f>(G561-N561)^2</f>
        <v>3.3646564805591127E-6</v>
      </c>
      <c r="Q561" s="62">
        <f>C561-15018.5</f>
        <v>29449.925999999999</v>
      </c>
      <c r="S561" s="40"/>
      <c r="AC561" s="39" t="s">
        <v>2924</v>
      </c>
      <c r="AG561" s="39" t="s">
        <v>2926</v>
      </c>
    </row>
    <row r="562" spans="1:33" s="39" customFormat="1" ht="12.95" customHeight="1" x14ac:dyDescent="0.2">
      <c r="A562" s="6" t="s">
        <v>2965</v>
      </c>
      <c r="B562" s="12" t="s">
        <v>3118</v>
      </c>
      <c r="C562" s="7">
        <v>44484.4951</v>
      </c>
      <c r="D562" s="7"/>
      <c r="E562" s="39">
        <f>(C562-C$7)/C$8</f>
        <v>3470.5016669350489</v>
      </c>
      <c r="F562" s="39">
        <f>ROUND(2*E562,0)/2</f>
        <v>3470.5</v>
      </c>
      <c r="G562" s="39">
        <f>C562-(C$7+F562*C$8)</f>
        <v>9.0785000065807253E-4</v>
      </c>
      <c r="J562" s="39">
        <f>G562</f>
        <v>9.0785000065807253E-4</v>
      </c>
      <c r="P562" s="39">
        <f>(G562-N562)^2</f>
        <v>8.241916236948623E-7</v>
      </c>
      <c r="Q562" s="62">
        <f>C562-15018.5</f>
        <v>29465.9951</v>
      </c>
      <c r="S562" s="40"/>
    </row>
    <row r="563" spans="1:33" s="39" customFormat="1" ht="12.95" customHeight="1" x14ac:dyDescent="0.2">
      <c r="A563" s="6" t="s">
        <v>2965</v>
      </c>
      <c r="B563" s="12" t="s">
        <v>3118</v>
      </c>
      <c r="C563" s="7">
        <v>44484.496200000001</v>
      </c>
      <c r="D563" s="7"/>
      <c r="E563" s="39">
        <f>(C563-C$7)/C$8</f>
        <v>3470.5036866834166</v>
      </c>
      <c r="F563" s="39">
        <f>ROUND(2*E563,0)/2</f>
        <v>3470.5</v>
      </c>
      <c r="G563" s="39">
        <f>C563-(C$7+F563*C$8)</f>
        <v>2.0078500019735657E-3</v>
      </c>
      <c r="J563" s="39">
        <f>G563</f>
        <v>2.0078500019735657E-3</v>
      </c>
      <c r="P563" s="39">
        <f>(G563-N563)^2</f>
        <v>4.031461630425248E-6</v>
      </c>
      <c r="Q563" s="62">
        <f>C563-15018.5</f>
        <v>29465.996200000001</v>
      </c>
      <c r="S563" s="40"/>
      <c r="AC563" s="39" t="s">
        <v>2951</v>
      </c>
      <c r="AG563" s="39" t="s">
        <v>2926</v>
      </c>
    </row>
    <row r="564" spans="1:33" s="39" customFormat="1" ht="12.95" customHeight="1" x14ac:dyDescent="0.2">
      <c r="A564" s="6" t="s">
        <v>2965</v>
      </c>
      <c r="B564" s="12" t="s">
        <v>3118</v>
      </c>
      <c r="C564" s="7">
        <v>44484.497199999998</v>
      </c>
      <c r="D564" s="7"/>
      <c r="E564" s="39">
        <f>(C564-C$7)/C$8</f>
        <v>3470.5055228182878</v>
      </c>
      <c r="F564" s="39">
        <f>ROUND(2*E564,0)/2</f>
        <v>3470.5</v>
      </c>
      <c r="G564" s="39">
        <f>C564-(C$7+F564*C$8)</f>
        <v>3.0078499985393137E-3</v>
      </c>
      <c r="J564" s="39">
        <f>G564</f>
        <v>3.0078499985393137E-3</v>
      </c>
      <c r="P564" s="39">
        <f>(G564-N564)^2</f>
        <v>9.0471616137129484E-6</v>
      </c>
      <c r="Q564" s="62">
        <f>C564-15018.5</f>
        <v>29465.997199999998</v>
      </c>
      <c r="S564" s="40"/>
      <c r="AC564" s="39" t="s">
        <v>2924</v>
      </c>
      <c r="AG564" s="39" t="s">
        <v>2926</v>
      </c>
    </row>
    <row r="565" spans="1:33" s="39" customFormat="1" ht="12.95" customHeight="1" x14ac:dyDescent="0.2">
      <c r="A565" s="6" t="s">
        <v>2965</v>
      </c>
      <c r="B565" s="12" t="s">
        <v>3118</v>
      </c>
      <c r="C565" s="7">
        <v>44485.582000000002</v>
      </c>
      <c r="D565" s="7"/>
      <c r="E565" s="39">
        <f>(C565-C$7)/C$8</f>
        <v>3472.4973619332195</v>
      </c>
      <c r="F565" s="39">
        <f>ROUND(2*E565,0)/2</f>
        <v>3472.5</v>
      </c>
      <c r="G565" s="39">
        <f>C565-(C$7+F565*C$8)</f>
        <v>-1.4367499970830977E-3</v>
      </c>
      <c r="I565" s="39">
        <f>G565</f>
        <v>-1.4367499970830977E-3</v>
      </c>
      <c r="P565" s="39">
        <f>(G565-N565)^2</f>
        <v>2.0642505541182812E-6</v>
      </c>
      <c r="Q565" s="62">
        <f>C565-15018.5</f>
        <v>29467.082000000002</v>
      </c>
      <c r="S565" s="40"/>
      <c r="AC565" s="39" t="s">
        <v>2924</v>
      </c>
      <c r="AG565" s="39" t="s">
        <v>2926</v>
      </c>
    </row>
    <row r="566" spans="1:33" s="39" customFormat="1" ht="12.95" customHeight="1" x14ac:dyDescent="0.2">
      <c r="A566" s="6" t="s">
        <v>2965</v>
      </c>
      <c r="B566" s="12" t="s">
        <v>3118</v>
      </c>
      <c r="C566" s="7">
        <v>44485.584000000003</v>
      </c>
      <c r="D566" s="7"/>
      <c r="E566" s="39">
        <f>(C566-C$7)/C$8</f>
        <v>3472.501034202975</v>
      </c>
      <c r="F566" s="39">
        <f>ROUND(2*E566,0)/2</f>
        <v>3472.5</v>
      </c>
      <c r="G566" s="39">
        <f>C566-(C$7+F566*C$8)</f>
        <v>5.6325000332435593E-4</v>
      </c>
      <c r="I566" s="39">
        <f>G566</f>
        <v>5.6325000332435593E-4</v>
      </c>
      <c r="P566" s="39">
        <f>(G566-N566)^2</f>
        <v>3.1725056624488697E-7</v>
      </c>
      <c r="Q566" s="62">
        <f>C566-15018.5</f>
        <v>29467.084000000003</v>
      </c>
      <c r="S566" s="40"/>
    </row>
    <row r="567" spans="1:33" s="39" customFormat="1" ht="12.95" customHeight="1" x14ac:dyDescent="0.2">
      <c r="A567" s="6" t="s">
        <v>2942</v>
      </c>
      <c r="B567" s="12"/>
      <c r="C567" s="7">
        <v>44486.396999999997</v>
      </c>
      <c r="D567" s="7"/>
      <c r="E567" s="39">
        <f>(C567-C$7)/C$8</f>
        <v>3473.9938118582318</v>
      </c>
      <c r="F567" s="39">
        <f>ROUND(2*E567,0)/2</f>
        <v>3474</v>
      </c>
      <c r="G567" s="39">
        <f>C567-(C$7+F567*C$8)</f>
        <v>-3.3702000000630505E-3</v>
      </c>
      <c r="I567" s="39">
        <f>G567</f>
        <v>-3.3702000000630505E-3</v>
      </c>
      <c r="P567" s="39">
        <f>(G567-N567)^2</f>
        <v>1.1358248040424987E-5</v>
      </c>
      <c r="Q567" s="62">
        <f>C567-15018.5</f>
        <v>29467.896999999997</v>
      </c>
      <c r="S567" s="40"/>
      <c r="AC567" s="39" t="s">
        <v>2924</v>
      </c>
      <c r="AG567" s="39" t="s">
        <v>2926</v>
      </c>
    </row>
    <row r="568" spans="1:33" s="39" customFormat="1" ht="12.95" customHeight="1" x14ac:dyDescent="0.2">
      <c r="A568" s="6" t="s">
        <v>2968</v>
      </c>
      <c r="B568" s="12"/>
      <c r="C568" s="7">
        <v>44486.400000000001</v>
      </c>
      <c r="D568" s="7"/>
      <c r="E568" s="39">
        <f>(C568-C$7)/C$8</f>
        <v>3473.9993202628716</v>
      </c>
      <c r="F568" s="39">
        <f>ROUND(2*E568,0)/2</f>
        <v>3474</v>
      </c>
      <c r="G568" s="39">
        <f>C568-(C$7+F568*C$8)</f>
        <v>-3.7019999581389129E-4</v>
      </c>
      <c r="H568" s="39">
        <f>G568</f>
        <v>-3.7019999581389129E-4</v>
      </c>
      <c r="P568" s="39">
        <f>(G568-N568)^2</f>
        <v>1.3704803690060513E-7</v>
      </c>
      <c r="Q568" s="62">
        <f>C568-15018.5</f>
        <v>29467.9</v>
      </c>
      <c r="S568" s="40"/>
      <c r="AC568" s="39" t="s">
        <v>3013</v>
      </c>
      <c r="AE568" s="39" t="s">
        <v>3019</v>
      </c>
      <c r="AG568" s="39" t="s">
        <v>2885</v>
      </c>
    </row>
    <row r="569" spans="1:33" s="39" customFormat="1" ht="12.95" customHeight="1" x14ac:dyDescent="0.2">
      <c r="A569" s="6" t="s">
        <v>2942</v>
      </c>
      <c r="B569" s="12"/>
      <c r="C569" s="7">
        <v>44486.402000000002</v>
      </c>
      <c r="D569" s="7"/>
      <c r="E569" s="39">
        <f>(C569-C$7)/C$8</f>
        <v>3474.0029925326271</v>
      </c>
      <c r="F569" s="39">
        <f>ROUND(2*E569,0)/2</f>
        <v>3474</v>
      </c>
      <c r="G569" s="39">
        <f>C569-(C$7+F569*C$8)</f>
        <v>1.6298000045935623E-3</v>
      </c>
      <c r="I569" s="39">
        <f>G569</f>
        <v>1.6298000045935623E-3</v>
      </c>
      <c r="P569" s="39">
        <f>(G569-N569)^2</f>
        <v>2.6562480549731758E-6</v>
      </c>
      <c r="Q569" s="62">
        <f>C569-15018.5</f>
        <v>29467.902000000002</v>
      </c>
      <c r="S569" s="40"/>
    </row>
    <row r="570" spans="1:33" s="39" customFormat="1" ht="12.95" customHeight="1" x14ac:dyDescent="0.2">
      <c r="A570" s="6" t="s">
        <v>2965</v>
      </c>
      <c r="B570" s="12"/>
      <c r="C570" s="7">
        <v>44486.402199999997</v>
      </c>
      <c r="D570" s="7"/>
      <c r="E570" s="39">
        <f>(C570-C$7)/C$8</f>
        <v>3474.003359759593</v>
      </c>
      <c r="F570" s="39">
        <f>ROUND(2*E570,0)/2</f>
        <v>3474</v>
      </c>
      <c r="G570" s="39">
        <f>C570-(C$7+F570*C$8)</f>
        <v>1.8297999995411374E-3</v>
      </c>
      <c r="J570" s="39">
        <f>G570</f>
        <v>1.8297999995411374E-3</v>
      </c>
      <c r="P570" s="39">
        <f>(G570-N570)^2</f>
        <v>3.3481680383207463E-6</v>
      </c>
      <c r="Q570" s="62">
        <f>C570-15018.5</f>
        <v>29467.902199999997</v>
      </c>
      <c r="S570" s="40"/>
      <c r="AC570" s="39" t="s">
        <v>2924</v>
      </c>
      <c r="AG570" s="39" t="s">
        <v>2926</v>
      </c>
    </row>
    <row r="571" spans="1:33" s="39" customFormat="1" ht="12.95" customHeight="1" x14ac:dyDescent="0.2">
      <c r="A571" s="6" t="s">
        <v>2965</v>
      </c>
      <c r="B571" s="12"/>
      <c r="C571" s="7">
        <v>44486.402600000001</v>
      </c>
      <c r="D571" s="7"/>
      <c r="E571" s="39">
        <f>(C571-C$7)/C$8</f>
        <v>3474.0040942135524</v>
      </c>
      <c r="F571" s="39">
        <f>ROUND(2*E571,0)/2</f>
        <v>3474</v>
      </c>
      <c r="G571" s="39">
        <f>C571-(C$7+F571*C$8)</f>
        <v>2.2298000039882027E-3</v>
      </c>
      <c r="J571" s="39">
        <f>G571</f>
        <v>2.2298000039882027E-3</v>
      </c>
      <c r="P571" s="39">
        <f>(G571-N571)^2</f>
        <v>4.972008057785789E-6</v>
      </c>
      <c r="Q571" s="62">
        <f>C571-15018.5</f>
        <v>29467.902600000001</v>
      </c>
      <c r="S571" s="40"/>
    </row>
    <row r="572" spans="1:33" s="39" customFormat="1" ht="12.95" customHeight="1" x14ac:dyDescent="0.2">
      <c r="A572" s="6" t="s">
        <v>2965</v>
      </c>
      <c r="B572" s="12"/>
      <c r="C572" s="7">
        <v>44486.403200000001</v>
      </c>
      <c r="D572" s="7"/>
      <c r="E572" s="39">
        <f>(C572-C$7)/C$8</f>
        <v>3474.0051958944778</v>
      </c>
      <c r="F572" s="39">
        <f>ROUND(2*E572,0)/2</f>
        <v>3474</v>
      </c>
      <c r="G572" s="39">
        <f>C572-(C$7+F572*C$8)</f>
        <v>2.829800003382843E-3</v>
      </c>
      <c r="J572" s="39">
        <f>G572</f>
        <v>2.829800003382843E-3</v>
      </c>
      <c r="P572" s="39">
        <f>(G572-N572)^2</f>
        <v>8.0077680591455381E-6</v>
      </c>
      <c r="Q572" s="62">
        <f>C572-15018.5</f>
        <v>29467.903200000001</v>
      </c>
      <c r="S572" s="40"/>
    </row>
    <row r="573" spans="1:33" s="39" customFormat="1" ht="12.95" customHeight="1" x14ac:dyDescent="0.2">
      <c r="A573" s="6" t="s">
        <v>2972</v>
      </c>
      <c r="B573" s="12"/>
      <c r="C573" s="7">
        <v>44486.404999999999</v>
      </c>
      <c r="D573" s="7"/>
      <c r="E573" s="39">
        <f>(C573-C$7)/C$8</f>
        <v>3474.0085009372533</v>
      </c>
      <c r="F573" s="39">
        <f>ROUND(2*E573,0)/2</f>
        <v>3474</v>
      </c>
      <c r="G573" s="39">
        <f>C573-(C$7+F573*C$8)</f>
        <v>4.629800001566764E-3</v>
      </c>
      <c r="I573" s="39">
        <f>G573</f>
        <v>4.629800001566764E-3</v>
      </c>
      <c r="P573" s="39">
        <f>(G573-N573)^2</f>
        <v>2.1435048054507609E-5</v>
      </c>
      <c r="Q573" s="62">
        <f>C573-15018.5</f>
        <v>29467.904999999999</v>
      </c>
      <c r="S573" s="40"/>
      <c r="AC573" s="39" t="s">
        <v>2924</v>
      </c>
      <c r="AG573" s="39" t="s">
        <v>2926</v>
      </c>
    </row>
    <row r="574" spans="1:33" s="39" customFormat="1" ht="12.95" customHeight="1" x14ac:dyDescent="0.2">
      <c r="A574" s="6" t="s">
        <v>2942</v>
      </c>
      <c r="B574" s="12"/>
      <c r="C574" s="7">
        <v>44487.483999999997</v>
      </c>
      <c r="D574" s="7"/>
      <c r="E574" s="39">
        <f>(C574-C$7)/C$8</f>
        <v>3475.9896904698853</v>
      </c>
      <c r="F574" s="39">
        <f>ROUND(2*E574,0)/2</f>
        <v>3476</v>
      </c>
      <c r="G574" s="39">
        <f>C574-(C$7+F574*C$8)</f>
        <v>-5.6148000003304332E-3</v>
      </c>
      <c r="I574" s="39">
        <f>G574</f>
        <v>-5.6148000003304332E-3</v>
      </c>
      <c r="P574" s="39">
        <f>(G574-N574)^2</f>
        <v>3.1525979043710632E-5</v>
      </c>
      <c r="Q574" s="62">
        <f>C574-15018.5</f>
        <v>29468.983999999997</v>
      </c>
      <c r="S574" s="40"/>
      <c r="AC574" s="39" t="s">
        <v>2924</v>
      </c>
      <c r="AG574" s="39" t="s">
        <v>2926</v>
      </c>
    </row>
    <row r="575" spans="1:33" s="39" customFormat="1" ht="12.95" customHeight="1" x14ac:dyDescent="0.2">
      <c r="A575" s="6" t="s">
        <v>2972</v>
      </c>
      <c r="B575" s="12" t="s">
        <v>3118</v>
      </c>
      <c r="C575" s="7">
        <v>44489.402999999998</v>
      </c>
      <c r="D575" s="7"/>
      <c r="E575" s="39">
        <f>(C575-C$7)/C$8</f>
        <v>3479.5132332994785</v>
      </c>
      <c r="F575" s="39">
        <f>ROUND(2*E575,0)/2</f>
        <v>3479.5</v>
      </c>
      <c r="G575" s="39">
        <f>C575-(C$7+F575*C$8)</f>
        <v>7.2071499962476082E-3</v>
      </c>
      <c r="I575" s="39">
        <f>G575</f>
        <v>7.2071499962476082E-3</v>
      </c>
      <c r="P575" s="39">
        <f>(G575-N575)^2</f>
        <v>5.1943011068411901E-5</v>
      </c>
      <c r="Q575" s="62">
        <f>C575-15018.5</f>
        <v>29470.902999999998</v>
      </c>
      <c r="S575" s="40"/>
    </row>
    <row r="576" spans="1:33" s="39" customFormat="1" ht="12.95" customHeight="1" x14ac:dyDescent="0.2">
      <c r="A576" s="6" t="s">
        <v>2972</v>
      </c>
      <c r="B576" s="12"/>
      <c r="C576" s="7">
        <v>44491.305999999997</v>
      </c>
      <c r="D576" s="7"/>
      <c r="E576" s="39">
        <f>(C576-C$7)/C$8</f>
        <v>3483.0073979710291</v>
      </c>
      <c r="F576" s="39">
        <f>ROUND(2*E576,0)/2</f>
        <v>3483</v>
      </c>
      <c r="G576" s="39">
        <f>C576-(C$7+F576*C$8)</f>
        <v>4.0290999968419783E-3</v>
      </c>
      <c r="I576" s="39">
        <f>G576</f>
        <v>4.0290999968419783E-3</v>
      </c>
      <c r="P576" s="39">
        <f>(G576-N576)^2</f>
        <v>1.6233646784552028E-5</v>
      </c>
      <c r="Q576" s="62">
        <f>C576-15018.5</f>
        <v>29472.805999999997</v>
      </c>
      <c r="S576" s="40"/>
      <c r="AC576" s="39" t="s">
        <v>2924</v>
      </c>
      <c r="AG576" s="39" t="s">
        <v>2926</v>
      </c>
    </row>
    <row r="577" spans="1:33" s="39" customFormat="1" ht="12.95" customHeight="1" x14ac:dyDescent="0.2">
      <c r="A577" s="6" t="s">
        <v>2968</v>
      </c>
      <c r="B577" s="12"/>
      <c r="C577" s="7">
        <v>44491.307999999997</v>
      </c>
      <c r="D577" s="7"/>
      <c r="E577" s="39">
        <f>(C577-C$7)/C$8</f>
        <v>3483.0110702407842</v>
      </c>
      <c r="F577" s="39">
        <f>ROUND(2*E577,0)/2</f>
        <v>3483</v>
      </c>
      <c r="G577" s="39">
        <f>C577-(C$7+F577*C$8)</f>
        <v>6.0290999972494319E-3</v>
      </c>
      <c r="I577" s="39">
        <f>G577</f>
        <v>6.0290999972494319E-3</v>
      </c>
      <c r="P577" s="39">
        <f>(G577-N577)^2</f>
        <v>3.6350046776833101E-5</v>
      </c>
      <c r="Q577" s="62">
        <f>C577-15018.5</f>
        <v>29472.807999999997</v>
      </c>
      <c r="S577" s="40"/>
    </row>
    <row r="578" spans="1:33" s="39" customFormat="1" ht="12.95" customHeight="1" x14ac:dyDescent="0.2">
      <c r="A578" s="6" t="s">
        <v>2968</v>
      </c>
      <c r="B578" s="12"/>
      <c r="C578" s="7">
        <v>44503.288</v>
      </c>
      <c r="D578" s="7"/>
      <c r="E578" s="39">
        <f>(C578-C$7)/C$8</f>
        <v>3505.0079660711667</v>
      </c>
      <c r="F578" s="39">
        <f>ROUND(2*E578,0)/2</f>
        <v>3505</v>
      </c>
      <c r="G578" s="39">
        <f>C578-(C$7+F578*C$8)</f>
        <v>4.3385000026319176E-3</v>
      </c>
      <c r="I578" s="39">
        <f>G578</f>
        <v>4.3385000026319176E-3</v>
      </c>
      <c r="P578" s="39">
        <f>(G578-N578)^2</f>
        <v>1.8822582272837148E-5</v>
      </c>
      <c r="Q578" s="62">
        <f>C578-15018.5</f>
        <v>29484.788</v>
      </c>
      <c r="S578" s="40"/>
      <c r="AC578" s="39" t="s">
        <v>2924</v>
      </c>
      <c r="AG578" s="39" t="s">
        <v>2926</v>
      </c>
    </row>
    <row r="579" spans="1:33" s="39" customFormat="1" ht="12.95" customHeight="1" x14ac:dyDescent="0.2">
      <c r="A579" s="6" t="s">
        <v>2968</v>
      </c>
      <c r="B579" s="12"/>
      <c r="C579" s="7">
        <v>44510.368000000002</v>
      </c>
      <c r="D579" s="7"/>
      <c r="E579" s="39">
        <f>(C579-C$7)/C$8</f>
        <v>3518.0078010026446</v>
      </c>
      <c r="F579" s="39">
        <f>ROUND(2*E579,0)/2</f>
        <v>3518</v>
      </c>
      <c r="G579" s="39">
        <f>C579-(C$7+F579*C$8)</f>
        <v>4.2486000020289794E-3</v>
      </c>
      <c r="I579" s="39">
        <f>G579</f>
        <v>4.2486000020289794E-3</v>
      </c>
      <c r="P579" s="39">
        <f>(G579-N579)^2</f>
        <v>1.8050601977240643E-5</v>
      </c>
      <c r="Q579" s="62">
        <f>C579-15018.5</f>
        <v>29491.868000000002</v>
      </c>
      <c r="S579" s="40"/>
      <c r="AC579" s="39" t="s">
        <v>2953</v>
      </c>
      <c r="AE579" s="39" t="s">
        <v>3021</v>
      </c>
      <c r="AG579" s="39" t="s">
        <v>2885</v>
      </c>
    </row>
    <row r="580" spans="1:33" s="39" customFormat="1" ht="12.95" customHeight="1" x14ac:dyDescent="0.2">
      <c r="A580" s="6" t="s">
        <v>2973</v>
      </c>
      <c r="B580" s="12"/>
      <c r="C580" s="7">
        <v>44516.357000000004</v>
      </c>
      <c r="D580" s="7"/>
      <c r="E580" s="39">
        <f>(C580-C$7)/C$8</f>
        <v>3529.0044127829578</v>
      </c>
      <c r="F580" s="39">
        <f>ROUND(2*E580,0)/2</f>
        <v>3529</v>
      </c>
      <c r="G580" s="39">
        <f>C580-(C$7+F580*C$8)</f>
        <v>2.4033000008785166E-3</v>
      </c>
      <c r="I580" s="39">
        <f>G580</f>
        <v>2.4033000008785166E-3</v>
      </c>
      <c r="P580" s="39">
        <f>(G580-N580)^2</f>
        <v>5.7758508942226782E-6</v>
      </c>
      <c r="Q580" s="62">
        <f>C580-15018.5</f>
        <v>29497.857000000004</v>
      </c>
      <c r="S580" s="40"/>
      <c r="AC580" s="39" t="s">
        <v>2924</v>
      </c>
      <c r="AG580" s="39" t="s">
        <v>2926</v>
      </c>
    </row>
    <row r="581" spans="1:33" s="39" customFormat="1" ht="12.95" customHeight="1" x14ac:dyDescent="0.2">
      <c r="A581" s="6" t="s">
        <v>2974</v>
      </c>
      <c r="B581" s="12"/>
      <c r="C581" s="7">
        <v>44540.319000000003</v>
      </c>
      <c r="D581" s="7"/>
      <c r="E581" s="39">
        <f>(C581-C$7)/C$8</f>
        <v>3573.0018767134643</v>
      </c>
      <c r="F581" s="39">
        <f>ROUND(2*E581,0)/2</f>
        <v>3573</v>
      </c>
      <c r="G581" s="39">
        <f>C581-(C$7+F581*C$8)</f>
        <v>1.022100004774984E-3</v>
      </c>
      <c r="I581" s="39">
        <f>G581</f>
        <v>1.022100004774984E-3</v>
      </c>
      <c r="P581" s="39">
        <f>(G581-N581)^2</f>
        <v>1.0446884197610222E-6</v>
      </c>
      <c r="Q581" s="62">
        <f>C581-15018.5</f>
        <v>29521.819000000003</v>
      </c>
      <c r="S581" s="40"/>
      <c r="AC581" s="39" t="s">
        <v>2953</v>
      </c>
      <c r="AE581" s="39" t="s">
        <v>3021</v>
      </c>
      <c r="AG581" s="39" t="s">
        <v>2885</v>
      </c>
    </row>
    <row r="582" spans="1:33" s="39" customFormat="1" ht="12.95" customHeight="1" x14ac:dyDescent="0.2">
      <c r="A582" s="6" t="s">
        <v>2974</v>
      </c>
      <c r="B582" s="12"/>
      <c r="C582" s="7">
        <v>44541.41</v>
      </c>
      <c r="D582" s="7"/>
      <c r="E582" s="39">
        <f>(C582-C$7)/C$8</f>
        <v>3575.0050998646288</v>
      </c>
      <c r="F582" s="39">
        <f>ROUND(2*E582,0)/2</f>
        <v>3575</v>
      </c>
      <c r="G582" s="39">
        <f>C582-(C$7+F582*C$8)</f>
        <v>2.7775000053225085E-3</v>
      </c>
      <c r="I582" s="39">
        <f>G582</f>
        <v>2.7775000053225085E-3</v>
      </c>
      <c r="P582" s="39">
        <f>(G582-N582)^2</f>
        <v>7.7145062795665346E-6</v>
      </c>
      <c r="Q582" s="62">
        <f>C582-15018.5</f>
        <v>29522.910000000003</v>
      </c>
      <c r="S582" s="40"/>
    </row>
    <row r="583" spans="1:33" s="39" customFormat="1" ht="12.95" customHeight="1" x14ac:dyDescent="0.2">
      <c r="A583" s="6" t="s">
        <v>2974</v>
      </c>
      <c r="B583" s="12"/>
      <c r="C583" s="7">
        <v>44564.292000000001</v>
      </c>
      <c r="D583" s="7"/>
      <c r="E583" s="39">
        <f>(C583-C$7)/C$8</f>
        <v>3617.0195381276189</v>
      </c>
      <c r="F583" s="39">
        <f>ROUND(2*E583,0)/2</f>
        <v>3617</v>
      </c>
      <c r="G583" s="39">
        <f>C583-(C$7+F583*C$8)</f>
        <v>1.064089999999851E-2</v>
      </c>
      <c r="I583" s="39">
        <f>G583</f>
        <v>1.064089999999851E-2</v>
      </c>
      <c r="P583" s="39">
        <f>(G583-N583)^2</f>
        <v>1.1322875280996829E-4</v>
      </c>
      <c r="Q583" s="62">
        <f>C583-15018.5</f>
        <v>29545.792000000001</v>
      </c>
      <c r="S583" s="40"/>
    </row>
    <row r="584" spans="1:33" s="39" customFormat="1" ht="12.95" customHeight="1" x14ac:dyDescent="0.2">
      <c r="A584" s="6" t="s">
        <v>2974</v>
      </c>
      <c r="B584" s="12"/>
      <c r="C584" s="7">
        <v>44565.373</v>
      </c>
      <c r="D584" s="7"/>
      <c r="E584" s="39">
        <f>(C584-C$7)/C$8</f>
        <v>3619.0043999300065</v>
      </c>
      <c r="F584" s="39">
        <f>ROUND(2*E584,0)/2</f>
        <v>3619</v>
      </c>
      <c r="G584" s="39">
        <f>C584-(C$7+F584*C$8)</f>
        <v>2.3962999985087663E-3</v>
      </c>
      <c r="I584" s="39">
        <f>G584</f>
        <v>2.3962999985087663E-3</v>
      </c>
      <c r="P584" s="39">
        <f>(G584-N584)^2</f>
        <v>5.7422536828531133E-6</v>
      </c>
      <c r="Q584" s="62">
        <f>C584-15018.5</f>
        <v>29546.873</v>
      </c>
      <c r="S584" s="40"/>
    </row>
    <row r="585" spans="1:33" s="39" customFormat="1" ht="12.95" customHeight="1" x14ac:dyDescent="0.2">
      <c r="A585" s="6" t="s">
        <v>2975</v>
      </c>
      <c r="B585" s="12"/>
      <c r="C585" s="7">
        <v>44582.254000000001</v>
      </c>
      <c r="D585" s="7"/>
      <c r="E585" s="39">
        <f>(C585-C$7)/C$8</f>
        <v>3650.0001927941639</v>
      </c>
      <c r="F585" s="39">
        <f>ROUND(2*E585,0)/2</f>
        <v>3650</v>
      </c>
      <c r="G585" s="39">
        <f>C585-(C$7+F585*C$8)</f>
        <v>1.049999991664663E-4</v>
      </c>
      <c r="I585" s="39">
        <f>G585</f>
        <v>1.049999991664663E-4</v>
      </c>
      <c r="P585" s="39">
        <f>(G585-N585)^2</f>
        <v>1.1024999824957923E-8</v>
      </c>
      <c r="Q585" s="62">
        <f>C585-15018.5</f>
        <v>29563.754000000001</v>
      </c>
      <c r="S585" s="40"/>
      <c r="AC585" s="39" t="s">
        <v>2924</v>
      </c>
      <c r="AG585" s="39" t="s">
        <v>2926</v>
      </c>
    </row>
    <row r="586" spans="1:33" s="39" customFormat="1" ht="12.95" customHeight="1" x14ac:dyDescent="0.2">
      <c r="A586" s="6" t="s">
        <v>2942</v>
      </c>
      <c r="B586" s="12"/>
      <c r="C586" s="7">
        <v>44638.345999999998</v>
      </c>
      <c r="D586" s="7"/>
      <c r="E586" s="39">
        <f>(C586-C$7)/C$8</f>
        <v>3752.9926703331794</v>
      </c>
      <c r="F586" s="39">
        <f>ROUND(2*E586,0)/2</f>
        <v>3753</v>
      </c>
      <c r="G586" s="39">
        <f>C586-(C$7+F586*C$8)</f>
        <v>-3.9919000046211295E-3</v>
      </c>
      <c r="I586" s="39">
        <f>G586</f>
        <v>-3.9919000046211295E-3</v>
      </c>
      <c r="P586" s="39">
        <f>(G586-N586)^2</f>
        <v>1.5935265646894174E-5</v>
      </c>
      <c r="Q586" s="62">
        <f>C586-15018.5</f>
        <v>29619.845999999998</v>
      </c>
      <c r="S586" s="40"/>
    </row>
    <row r="587" spans="1:33" s="39" customFormat="1" ht="12.95" customHeight="1" x14ac:dyDescent="0.2">
      <c r="A587" s="6" t="s">
        <v>2976</v>
      </c>
      <c r="B587" s="12"/>
      <c r="C587" s="7">
        <v>44638.347000000002</v>
      </c>
      <c r="D587" s="7"/>
      <c r="E587" s="39">
        <f>(C587-C$7)/C$8</f>
        <v>3752.9945064680637</v>
      </c>
      <c r="F587" s="39">
        <f>ROUND(2*E587,0)/2</f>
        <v>3753</v>
      </c>
      <c r="G587" s="39">
        <f>C587-(C$7+F587*C$8)</f>
        <v>-2.9919000007794239E-3</v>
      </c>
      <c r="I587" s="39">
        <f>G587</f>
        <v>-2.9919000007794239E-3</v>
      </c>
      <c r="P587" s="39">
        <f>(G587-N587)^2</f>
        <v>8.9514656146639169E-6</v>
      </c>
      <c r="Q587" s="62">
        <f>C587-15018.5</f>
        <v>29619.847000000002</v>
      </c>
      <c r="S587" s="40"/>
    </row>
    <row r="588" spans="1:33" s="39" customFormat="1" ht="12.95" customHeight="1" x14ac:dyDescent="0.2">
      <c r="A588" s="6" t="s">
        <v>2977</v>
      </c>
      <c r="B588" s="12"/>
      <c r="C588" s="7">
        <v>44663.396999999997</v>
      </c>
      <c r="D588" s="7"/>
      <c r="E588" s="39">
        <f>(C588-C$7)/C$8</f>
        <v>3798.9896851450949</v>
      </c>
      <c r="F588" s="39">
        <f>ROUND(2*E588,0)/2</f>
        <v>3799</v>
      </c>
      <c r="G588" s="39">
        <f>C588-(C$7+F588*C$8)</f>
        <v>-5.6177000005845912E-3</v>
      </c>
      <c r="I588" s="39">
        <f>G588</f>
        <v>-5.6177000005845912E-3</v>
      </c>
      <c r="P588" s="39">
        <f>(G588-N588)^2</f>
        <v>3.1558553296568113E-5</v>
      </c>
      <c r="Q588" s="62">
        <f>C588-15018.5</f>
        <v>29644.896999999997</v>
      </c>
      <c r="S588" s="40"/>
      <c r="AC588" s="39" t="s">
        <v>2924</v>
      </c>
      <c r="AG588" s="39" t="s">
        <v>2926</v>
      </c>
    </row>
    <row r="589" spans="1:33" s="39" customFormat="1" ht="12.95" customHeight="1" x14ac:dyDescent="0.2">
      <c r="A589" s="6" t="s">
        <v>2972</v>
      </c>
      <c r="B589" s="12"/>
      <c r="C589" s="7">
        <v>44701.527999999998</v>
      </c>
      <c r="D589" s="7"/>
      <c r="E589" s="39">
        <f>(C589-C$7)/C$8</f>
        <v>3869.0033441524497</v>
      </c>
      <c r="F589" s="39">
        <f>ROUND(2*E589,0)/2</f>
        <v>3869</v>
      </c>
      <c r="G589" s="39">
        <f>C589-(C$7+F589*C$8)</f>
        <v>1.8213000003015622E-3</v>
      </c>
      <c r="I589" s="39">
        <f>G589</f>
        <v>1.8213000003015622E-3</v>
      </c>
      <c r="P589" s="39">
        <f>(G589-N589)^2</f>
        <v>3.3171336910984704E-6</v>
      </c>
      <c r="Q589" s="62">
        <f>C589-15018.5</f>
        <v>29683.027999999998</v>
      </c>
      <c r="S589" s="40"/>
      <c r="AC589" s="39" t="s">
        <v>2924</v>
      </c>
      <c r="AG589" s="39" t="s">
        <v>2926</v>
      </c>
    </row>
    <row r="590" spans="1:33" s="39" customFormat="1" ht="12.95" customHeight="1" x14ac:dyDescent="0.2">
      <c r="A590" s="6" t="s">
        <v>2976</v>
      </c>
      <c r="B590" s="12"/>
      <c r="C590" s="7">
        <v>44707.508000000002</v>
      </c>
      <c r="D590" s="7"/>
      <c r="E590" s="39">
        <f>(C590-C$7)/C$8</f>
        <v>3879.9834307188703</v>
      </c>
      <c r="F590" s="39">
        <f>ROUND(2*E590,0)/2</f>
        <v>3880</v>
      </c>
      <c r="G590" s="39">
        <f>C590-(C$7+F590*C$8)</f>
        <v>-9.023999999044463E-3</v>
      </c>
      <c r="I590" s="39">
        <f>G590</f>
        <v>-9.023999999044463E-3</v>
      </c>
      <c r="P590" s="39">
        <f>(G590-N590)^2</f>
        <v>8.1432575982754468E-5</v>
      </c>
      <c r="Q590" s="62">
        <f>C590-15018.5</f>
        <v>29689.008000000002</v>
      </c>
      <c r="S590" s="40"/>
      <c r="AC590" s="39" t="s">
        <v>2924</v>
      </c>
      <c r="AG590" s="39" t="s">
        <v>2926</v>
      </c>
    </row>
    <row r="591" spans="1:33" s="39" customFormat="1" ht="12.95" customHeight="1" x14ac:dyDescent="0.2">
      <c r="A591" s="6" t="s">
        <v>3115</v>
      </c>
      <c r="B591" s="12"/>
      <c r="C591" s="7">
        <v>44709.696000000004</v>
      </c>
      <c r="D591" s="7"/>
      <c r="E591" s="39">
        <f>(C591-C$7)/C$8</f>
        <v>3884.0008938304654</v>
      </c>
      <c r="F591" s="39">
        <f>ROUND(2*E591,0)/2</f>
        <v>3884</v>
      </c>
      <c r="G591" s="39">
        <f>C591-(C$7+F591*C$8)</f>
        <v>4.8680000327294692E-4</v>
      </c>
      <c r="I591" s="39">
        <f>G591</f>
        <v>4.8680000327294692E-4</v>
      </c>
      <c r="Q591" s="62">
        <f>C591-15018.5</f>
        <v>29691.196000000004</v>
      </c>
      <c r="S591" s="40"/>
      <c r="AC591" s="39" t="s">
        <v>2924</v>
      </c>
      <c r="AG591" s="39" t="s">
        <v>2926</v>
      </c>
    </row>
    <row r="592" spans="1:33" s="39" customFormat="1" ht="12.95" customHeight="1" x14ac:dyDescent="0.2">
      <c r="A592" s="6" t="s">
        <v>3115</v>
      </c>
      <c r="B592" s="12"/>
      <c r="C592" s="7">
        <v>44727.673999999999</v>
      </c>
      <c r="D592" s="7"/>
      <c r="E592" s="39">
        <f>(C592-C$7)/C$8</f>
        <v>3917.0109266550403</v>
      </c>
      <c r="F592" s="39">
        <f>ROUND(2*E592,0)/2</f>
        <v>3917</v>
      </c>
      <c r="G592" s="39">
        <f>C592-(C$7+F592*C$8)</f>
        <v>5.9508999984245747E-3</v>
      </c>
      <c r="I592" s="39">
        <f>G592</f>
        <v>5.9508999984245747E-3</v>
      </c>
      <c r="Q592" s="62">
        <f>C592-15018.5</f>
        <v>29709.173999999999</v>
      </c>
      <c r="S592" s="40"/>
      <c r="AC592" s="39" t="s">
        <v>2924</v>
      </c>
      <c r="AG592" s="39" t="s">
        <v>2926</v>
      </c>
    </row>
    <row r="593" spans="1:33" s="39" customFormat="1" ht="12.95" customHeight="1" x14ac:dyDescent="0.2">
      <c r="A593" s="6" t="s">
        <v>3115</v>
      </c>
      <c r="B593" s="12"/>
      <c r="C593" s="7">
        <v>44752.720999999998</v>
      </c>
      <c r="D593" s="7"/>
      <c r="E593" s="39">
        <f>(C593-C$7)/C$8</f>
        <v>3963.0005969274448</v>
      </c>
      <c r="F593" s="39">
        <f>ROUND(2*E593,0)/2</f>
        <v>3963</v>
      </c>
      <c r="G593" s="39">
        <f>C593-(C$7+F593*C$8)</f>
        <v>3.2509999437024817E-4</v>
      </c>
      <c r="I593" s="39">
        <f>G593</f>
        <v>3.2509999437024817E-4</v>
      </c>
      <c r="Q593" s="62">
        <f>C593-15018.5</f>
        <v>29734.220999999998</v>
      </c>
      <c r="S593" s="40"/>
      <c r="AC593" s="39" t="s">
        <v>2924</v>
      </c>
      <c r="AG593" s="39" t="s">
        <v>2926</v>
      </c>
    </row>
    <row r="594" spans="1:33" s="39" customFormat="1" ht="12.95" customHeight="1" x14ac:dyDescent="0.2">
      <c r="A594" s="6" t="s">
        <v>3115</v>
      </c>
      <c r="B594" s="12"/>
      <c r="C594" s="7">
        <v>44778.858999999997</v>
      </c>
      <c r="D594" s="7"/>
      <c r="E594" s="39">
        <f>(C594-C$7)/C$8</f>
        <v>4010.9934903510139</v>
      </c>
      <c r="F594" s="39">
        <f>ROUND(2*E594,0)/2</f>
        <v>4011</v>
      </c>
      <c r="G594" s="39">
        <f>C594-(C$7+F594*C$8)</f>
        <v>-3.5453000018605962E-3</v>
      </c>
      <c r="I594" s="39">
        <f>G594</f>
        <v>-3.5453000018605962E-3</v>
      </c>
      <c r="Q594" s="62">
        <f>C594-15018.5</f>
        <v>29760.358999999997</v>
      </c>
      <c r="S594" s="40"/>
      <c r="AC594" s="39" t="s">
        <v>2924</v>
      </c>
      <c r="AG594" s="39" t="s">
        <v>2926</v>
      </c>
    </row>
    <row r="595" spans="1:33" s="39" customFormat="1" ht="12.95" customHeight="1" x14ac:dyDescent="0.2">
      <c r="A595" s="6" t="s">
        <v>3115</v>
      </c>
      <c r="B595" s="12"/>
      <c r="C595" s="7">
        <v>44784.853000000003</v>
      </c>
      <c r="D595" s="7"/>
      <c r="E595" s="39">
        <f>(C595-C$7)/C$8</f>
        <v>4021.9992828057225</v>
      </c>
      <c r="F595" s="39">
        <f>ROUND(2*E595,0)/2</f>
        <v>4022</v>
      </c>
      <c r="G595" s="39">
        <f>C595-(C$7+F595*C$8)</f>
        <v>-3.9059999835444614E-4</v>
      </c>
      <c r="I595" s="39">
        <f>G595</f>
        <v>-3.9059999835444614E-4</v>
      </c>
      <c r="Q595" s="62">
        <f>C595-15018.5</f>
        <v>29766.353000000003</v>
      </c>
      <c r="S595" s="40"/>
      <c r="AC595" s="39" t="s">
        <v>2924</v>
      </c>
      <c r="AG595" s="39" t="s">
        <v>2926</v>
      </c>
    </row>
    <row r="596" spans="1:33" s="39" customFormat="1" ht="12.95" customHeight="1" x14ac:dyDescent="0.2">
      <c r="A596" s="6" t="s">
        <v>3115</v>
      </c>
      <c r="B596" s="12"/>
      <c r="C596" s="7">
        <v>44795.748</v>
      </c>
      <c r="D596" s="7"/>
      <c r="E596" s="39">
        <f>(C596-C$7)/C$8</f>
        <v>4042.0039722941933</v>
      </c>
      <c r="F596" s="39">
        <f>ROUND(2*E596,0)/2</f>
        <v>4042</v>
      </c>
      <c r="G596" s="39">
        <f>C596-(C$7+F596*C$8)</f>
        <v>2.1634000004269183E-3</v>
      </c>
      <c r="I596" s="39">
        <f>G596</f>
        <v>2.1634000004269183E-3</v>
      </c>
      <c r="Q596" s="62">
        <f>C596-15018.5</f>
        <v>29777.248</v>
      </c>
      <c r="S596" s="40"/>
      <c r="AC596" s="39" t="s">
        <v>2924</v>
      </c>
      <c r="AG596" s="39" t="s">
        <v>2926</v>
      </c>
    </row>
    <row r="597" spans="1:33" s="39" customFormat="1" ht="12.95" customHeight="1" x14ac:dyDescent="0.2">
      <c r="A597" s="6" t="s">
        <v>2976</v>
      </c>
      <c r="B597" s="12"/>
      <c r="C597" s="7">
        <v>44816.434999999998</v>
      </c>
      <c r="D597" s="7"/>
      <c r="E597" s="39">
        <f>(C597-C$7)/C$8</f>
        <v>4079.9880945014515</v>
      </c>
      <c r="F597" s="39">
        <f>ROUND(2*E597,0)/2</f>
        <v>4080</v>
      </c>
      <c r="G597" s="39">
        <f>C597-(C$7+F597*C$8)</f>
        <v>-6.4840000050025992E-3</v>
      </c>
      <c r="I597" s="39">
        <f>G597</f>
        <v>-6.4840000050025992E-3</v>
      </c>
      <c r="P597" s="39">
        <f>(G597-N597)^2</f>
        <v>4.2042256064873707E-5</v>
      </c>
      <c r="Q597" s="62">
        <f>C597-15018.5</f>
        <v>29797.934999999998</v>
      </c>
      <c r="S597" s="40"/>
      <c r="AC597" s="39" t="s">
        <v>2924</v>
      </c>
      <c r="AG597" s="39" t="s">
        <v>2926</v>
      </c>
    </row>
    <row r="598" spans="1:33" s="39" customFormat="1" ht="12.95" customHeight="1" x14ac:dyDescent="0.2">
      <c r="A598" s="6" t="s">
        <v>2976</v>
      </c>
      <c r="B598" s="12"/>
      <c r="C598" s="7">
        <v>44816.444000000003</v>
      </c>
      <c r="D598" s="7"/>
      <c r="E598" s="39">
        <f>(C598-C$7)/C$8</f>
        <v>4080.0046197153574</v>
      </c>
      <c r="F598" s="39">
        <f>ROUND(2*E598,0)/2</f>
        <v>4080</v>
      </c>
      <c r="G598" s="39">
        <f>C598-(C$7+F598*C$8)</f>
        <v>2.5160000004689209E-3</v>
      </c>
      <c r="I598" s="39">
        <f>G598</f>
        <v>2.5160000004689209E-3</v>
      </c>
      <c r="P598" s="39">
        <f>(G598-N598)^2</f>
        <v>6.33025600235961E-6</v>
      </c>
      <c r="Q598" s="62">
        <f>C598-15018.5</f>
        <v>29797.944000000003</v>
      </c>
      <c r="S598" s="40"/>
      <c r="AC598" s="39" t="s">
        <v>2924</v>
      </c>
      <c r="AG598" s="39" t="s">
        <v>2926</v>
      </c>
    </row>
    <row r="599" spans="1:33" s="39" customFormat="1" ht="12.95" customHeight="1" x14ac:dyDescent="0.2">
      <c r="A599" s="6" t="s">
        <v>2976</v>
      </c>
      <c r="B599" s="12"/>
      <c r="C599" s="7">
        <v>44816.45</v>
      </c>
      <c r="D599" s="7"/>
      <c r="E599" s="39">
        <f>(C599-C$7)/C$8</f>
        <v>4080.0156365246103</v>
      </c>
      <c r="F599" s="39">
        <f>ROUND(2*E599,0)/2</f>
        <v>4080</v>
      </c>
      <c r="G599" s="39">
        <f>C599-(C$7+F599*C$8)</f>
        <v>8.5159999944153242E-3</v>
      </c>
      <c r="I599" s="39">
        <f>G599</f>
        <v>8.5159999944153242E-3</v>
      </c>
      <c r="P599" s="39">
        <f>(G599-N599)^2</f>
        <v>7.2522255904881807E-5</v>
      </c>
      <c r="Q599" s="62">
        <f>C599-15018.5</f>
        <v>29797.949999999997</v>
      </c>
      <c r="S599" s="40"/>
      <c r="AC599" s="39" t="s">
        <v>2924</v>
      </c>
      <c r="AG599" s="39" t="s">
        <v>2926</v>
      </c>
    </row>
    <row r="600" spans="1:33" s="39" customFormat="1" ht="12.95" customHeight="1" x14ac:dyDescent="0.2">
      <c r="A600" s="6" t="s">
        <v>2976</v>
      </c>
      <c r="B600" s="12"/>
      <c r="C600" s="7">
        <v>44817.521999999997</v>
      </c>
      <c r="D600" s="7"/>
      <c r="E600" s="39">
        <f>(C600-C$7)/C$8</f>
        <v>4081.9839731131051</v>
      </c>
      <c r="F600" s="39">
        <f>ROUND(2*E600,0)/2</f>
        <v>4082</v>
      </c>
      <c r="G600" s="39">
        <f>C600-(C$7+F600*C$8)</f>
        <v>-8.7286000052699819E-3</v>
      </c>
      <c r="I600" s="39">
        <f>G600</f>
        <v>-8.7286000052699819E-3</v>
      </c>
      <c r="P600" s="39">
        <f>(G600-N600)^2</f>
        <v>7.6188458051999132E-5</v>
      </c>
      <c r="Q600" s="62">
        <f>C600-15018.5</f>
        <v>29799.021999999997</v>
      </c>
      <c r="S600" s="40"/>
      <c r="AC600" s="39" t="s">
        <v>2924</v>
      </c>
      <c r="AG600" s="39" t="s">
        <v>2926</v>
      </c>
    </row>
    <row r="601" spans="1:33" s="39" customFormat="1" ht="12.95" customHeight="1" x14ac:dyDescent="0.2">
      <c r="A601" s="6" t="s">
        <v>2976</v>
      </c>
      <c r="B601" s="12"/>
      <c r="C601" s="7">
        <v>44817.529000000002</v>
      </c>
      <c r="D601" s="7"/>
      <c r="E601" s="39">
        <f>(C601-C$7)/C$8</f>
        <v>4081.9968260572559</v>
      </c>
      <c r="F601" s="39">
        <f>ROUND(2*E601,0)/2</f>
        <v>4082</v>
      </c>
      <c r="G601" s="39">
        <f>C601-(C$7+F601*C$8)</f>
        <v>-1.7286000002059154E-3</v>
      </c>
      <c r="I601" s="39">
        <f>G601</f>
        <v>-1.7286000002059154E-3</v>
      </c>
      <c r="P601" s="39">
        <f>(G601-N601)^2</f>
        <v>2.9880579607118907E-6</v>
      </c>
      <c r="Q601" s="62">
        <f>C601-15018.5</f>
        <v>29799.029000000002</v>
      </c>
      <c r="S601" s="40"/>
      <c r="AC601" s="39" t="s">
        <v>2924</v>
      </c>
      <c r="AG601" s="39" t="s">
        <v>2926</v>
      </c>
    </row>
    <row r="602" spans="1:33" s="39" customFormat="1" ht="12.95" customHeight="1" x14ac:dyDescent="0.2">
      <c r="A602" s="6" t="s">
        <v>2980</v>
      </c>
      <c r="B602" s="12"/>
      <c r="C602" s="7">
        <v>44817.529000000002</v>
      </c>
      <c r="D602" s="7"/>
      <c r="E602" s="39">
        <f>(C602-C$7)/C$8</f>
        <v>4081.9968260572559</v>
      </c>
      <c r="F602" s="39">
        <f>ROUND(2*E602,0)/2</f>
        <v>4082</v>
      </c>
      <c r="G602" s="39">
        <f>C602-(C$7+F602*C$8)</f>
        <v>-1.7286000002059154E-3</v>
      </c>
      <c r="I602" s="39">
        <f>G602</f>
        <v>-1.7286000002059154E-3</v>
      </c>
      <c r="P602" s="39">
        <f>(G602-N602)^2</f>
        <v>2.9880579607118907E-6</v>
      </c>
      <c r="Q602" s="62">
        <f>C602-15018.5</f>
        <v>29799.029000000002</v>
      </c>
      <c r="S602" s="40"/>
      <c r="AC602" s="39" t="s">
        <v>2924</v>
      </c>
      <c r="AG602" s="39" t="s">
        <v>2926</v>
      </c>
    </row>
    <row r="603" spans="1:33" s="39" customFormat="1" ht="12.95" customHeight="1" x14ac:dyDescent="0.2">
      <c r="A603" s="6" t="s">
        <v>2981</v>
      </c>
      <c r="B603" s="12"/>
      <c r="C603" s="7">
        <v>44817.531999999999</v>
      </c>
      <c r="D603" s="7"/>
      <c r="E603" s="39">
        <f>(C603-C$7)/C$8</f>
        <v>4082.0023344618821</v>
      </c>
      <c r="F603" s="39">
        <f>ROUND(2*E603,0)/2</f>
        <v>4082</v>
      </c>
      <c r="G603" s="39">
        <f>C603-(C$7+F603*C$8)</f>
        <v>1.2713999967672862E-3</v>
      </c>
      <c r="I603" s="39">
        <f>G603</f>
        <v>1.2713999967672862E-3</v>
      </c>
      <c r="P603" s="39">
        <f>(G603-N603)^2</f>
        <v>1.6164579517798553E-6</v>
      </c>
      <c r="Q603" s="62">
        <f>C603-15018.5</f>
        <v>29799.031999999999</v>
      </c>
      <c r="S603" s="40"/>
    </row>
    <row r="604" spans="1:33" s="39" customFormat="1" ht="12.95" customHeight="1" x14ac:dyDescent="0.2">
      <c r="A604" s="6" t="s">
        <v>2980</v>
      </c>
      <c r="B604" s="12"/>
      <c r="C604" s="7">
        <v>44822.417999999998</v>
      </c>
      <c r="D604" s="7"/>
      <c r="E604" s="39">
        <f>(C604-C$7)/C$8</f>
        <v>4090.9736894724988</v>
      </c>
      <c r="F604" s="39">
        <f>ROUND(2*E604,0)/2</f>
        <v>4091</v>
      </c>
      <c r="G604" s="39">
        <f>C604-(C$7+F604*C$8)</f>
        <v>-1.4329300000099465E-2</v>
      </c>
      <c r="I604" s="39">
        <f>G604</f>
        <v>-1.4329300000099465E-2</v>
      </c>
      <c r="P604" s="39">
        <f>(G604-N604)^2</f>
        <v>2.0532883849285055E-4</v>
      </c>
      <c r="Q604" s="62">
        <f>C604-15018.5</f>
        <v>29803.917999999998</v>
      </c>
      <c r="S604" s="40"/>
    </row>
    <row r="605" spans="1:33" s="39" customFormat="1" ht="12.95" customHeight="1" x14ac:dyDescent="0.2">
      <c r="A605" s="6" t="s">
        <v>2981</v>
      </c>
      <c r="B605" s="12"/>
      <c r="C605" s="7">
        <v>44822.423000000003</v>
      </c>
      <c r="D605" s="7"/>
      <c r="E605" s="39">
        <f>(C605-C$7)/C$8</f>
        <v>4090.9828701468941</v>
      </c>
      <c r="F605" s="39">
        <f>ROUND(2*E605,0)/2</f>
        <v>4091</v>
      </c>
      <c r="G605" s="39">
        <f>C605-(C$7+F605*C$8)</f>
        <v>-9.3292999954428524E-3</v>
      </c>
      <c r="I605" s="39">
        <f>G605</f>
        <v>-9.3292999954428524E-3</v>
      </c>
      <c r="P605" s="39">
        <f>(G605-N605)^2</f>
        <v>8.7035838404970011E-5</v>
      </c>
      <c r="Q605" s="62">
        <f>C605-15018.5</f>
        <v>29803.923000000003</v>
      </c>
      <c r="S605" s="40"/>
      <c r="AC605" s="39" t="s">
        <v>2924</v>
      </c>
      <c r="AG605" s="39" t="s">
        <v>2926</v>
      </c>
    </row>
    <row r="606" spans="1:33" s="39" customFormat="1" ht="12.95" customHeight="1" x14ac:dyDescent="0.2">
      <c r="A606" s="6" t="s">
        <v>2980</v>
      </c>
      <c r="B606" s="12"/>
      <c r="C606" s="7">
        <v>44822.428</v>
      </c>
      <c r="D606" s="7"/>
      <c r="E606" s="39">
        <f>(C606-C$7)/C$8</f>
        <v>4090.9920508212758</v>
      </c>
      <c r="F606" s="39">
        <f>ROUND(2*E606,0)/2</f>
        <v>4091</v>
      </c>
      <c r="G606" s="39">
        <f>C606-(C$7+F606*C$8)</f>
        <v>-4.3292999980621971E-3</v>
      </c>
      <c r="I606" s="39">
        <f>G606</f>
        <v>-4.3292999980621971E-3</v>
      </c>
      <c r="P606" s="39">
        <f>(G606-N606)^2</f>
        <v>1.874283847322134E-5</v>
      </c>
      <c r="Q606" s="62">
        <f>C606-15018.5</f>
        <v>29803.928</v>
      </c>
      <c r="S606" s="40"/>
    </row>
    <row r="607" spans="1:33" s="39" customFormat="1" ht="12.95" customHeight="1" x14ac:dyDescent="0.2">
      <c r="A607" s="6" t="s">
        <v>2976</v>
      </c>
      <c r="B607" s="12"/>
      <c r="C607" s="7">
        <v>44822.432000000001</v>
      </c>
      <c r="D607" s="7"/>
      <c r="E607" s="39">
        <f>(C607-C$7)/C$8</f>
        <v>4090.9993953607868</v>
      </c>
      <c r="F607" s="39">
        <f>ROUND(2*E607,0)/2</f>
        <v>4091</v>
      </c>
      <c r="G607" s="39">
        <f>C607-(C$7+F607*C$8)</f>
        <v>-3.2929999724728987E-4</v>
      </c>
      <c r="I607" s="39">
        <f>G607</f>
        <v>-3.2929999724728987E-4</v>
      </c>
      <c r="P607" s="39">
        <f>(G607-N607)^2</f>
        <v>1.0843848818706511E-7</v>
      </c>
      <c r="Q607" s="62">
        <f>C607-15018.5</f>
        <v>29803.932000000001</v>
      </c>
      <c r="S607" s="40"/>
      <c r="AC607" s="39" t="s">
        <v>2922</v>
      </c>
      <c r="AE607" s="39" t="s">
        <v>2893</v>
      </c>
      <c r="AG607" s="39" t="s">
        <v>2885</v>
      </c>
    </row>
    <row r="608" spans="1:33" s="39" customFormat="1" ht="12.95" customHeight="1" x14ac:dyDescent="0.2">
      <c r="A608" s="6" t="s">
        <v>2976</v>
      </c>
      <c r="B608" s="12"/>
      <c r="C608" s="7">
        <v>44822.432000000001</v>
      </c>
      <c r="D608" s="7"/>
      <c r="E608" s="39">
        <f>(C608-C$7)/C$8</f>
        <v>4090.9993953607868</v>
      </c>
      <c r="F608" s="39">
        <f>ROUND(2*E608,0)/2</f>
        <v>4091</v>
      </c>
      <c r="G608" s="39">
        <f>C608-(C$7+F608*C$8)</f>
        <v>-3.2929999724728987E-4</v>
      </c>
      <c r="I608" s="39">
        <f>G608</f>
        <v>-3.2929999724728987E-4</v>
      </c>
      <c r="P608" s="39">
        <f>(G608-N608)^2</f>
        <v>1.0843848818706511E-7</v>
      </c>
      <c r="Q608" s="62">
        <f>C608-15018.5</f>
        <v>29803.932000000001</v>
      </c>
      <c r="S608" s="40"/>
      <c r="AC608" s="39" t="s">
        <v>2924</v>
      </c>
      <c r="AG608" s="39" t="s">
        <v>2926</v>
      </c>
    </row>
    <row r="609" spans="1:33" s="39" customFormat="1" ht="12.95" customHeight="1" x14ac:dyDescent="0.2">
      <c r="A609" s="6" t="s">
        <v>2976</v>
      </c>
      <c r="B609" s="12"/>
      <c r="C609" s="7">
        <v>44822.432000000001</v>
      </c>
      <c r="D609" s="7"/>
      <c r="E609" s="39">
        <f>(C609-C$7)/C$8</f>
        <v>4090.9993953607868</v>
      </c>
      <c r="F609" s="39">
        <f>ROUND(2*E609,0)/2</f>
        <v>4091</v>
      </c>
      <c r="G609" s="39">
        <f>C609-(C$7+F609*C$8)</f>
        <v>-3.2929999724728987E-4</v>
      </c>
      <c r="I609" s="39">
        <f>G609</f>
        <v>-3.2929999724728987E-4</v>
      </c>
      <c r="P609" s="39">
        <f>(G609-N609)^2</f>
        <v>1.0843848818706511E-7</v>
      </c>
      <c r="Q609" s="62">
        <f>C609-15018.5</f>
        <v>29803.932000000001</v>
      </c>
      <c r="S609" s="40"/>
      <c r="AC609" s="39" t="s">
        <v>2924</v>
      </c>
      <c r="AG609" s="39" t="s">
        <v>2926</v>
      </c>
    </row>
    <row r="610" spans="1:33" s="39" customFormat="1" ht="12.95" customHeight="1" x14ac:dyDescent="0.2">
      <c r="A610" s="6" t="s">
        <v>2981</v>
      </c>
      <c r="B610" s="12"/>
      <c r="C610" s="7">
        <v>44822.432000000001</v>
      </c>
      <c r="D610" s="7"/>
      <c r="E610" s="39">
        <f>(C610-C$7)/C$8</f>
        <v>4090.9993953607868</v>
      </c>
      <c r="F610" s="39">
        <f>ROUND(2*E610,0)/2</f>
        <v>4091</v>
      </c>
      <c r="G610" s="39">
        <f>C610-(C$7+F610*C$8)</f>
        <v>-3.2929999724728987E-4</v>
      </c>
      <c r="I610" s="39">
        <f>G610</f>
        <v>-3.2929999724728987E-4</v>
      </c>
      <c r="P610" s="39">
        <f>(G610-N610)^2</f>
        <v>1.0843848818706511E-7</v>
      </c>
      <c r="Q610" s="62">
        <f>C610-15018.5</f>
        <v>29803.932000000001</v>
      </c>
      <c r="S610" s="40"/>
      <c r="AC610" s="39" t="s">
        <v>2924</v>
      </c>
      <c r="AG610" s="39" t="s">
        <v>2926</v>
      </c>
    </row>
    <row r="611" spans="1:33" s="39" customFormat="1" ht="12.95" customHeight="1" x14ac:dyDescent="0.2">
      <c r="A611" s="6" t="s">
        <v>2976</v>
      </c>
      <c r="B611" s="12"/>
      <c r="C611" s="7">
        <v>44822.432999999997</v>
      </c>
      <c r="D611" s="7"/>
      <c r="E611" s="39">
        <f>(C611-C$7)/C$8</f>
        <v>4091.0012314956575</v>
      </c>
      <c r="F611" s="39">
        <f>ROUND(2*E611,0)/2</f>
        <v>4091</v>
      </c>
      <c r="G611" s="39">
        <f>C611-(C$7+F611*C$8)</f>
        <v>6.7069999931845814E-4</v>
      </c>
      <c r="I611" s="39">
        <f>G611</f>
        <v>6.7069999931845814E-4</v>
      </c>
      <c r="P611" s="39">
        <f>(G611-N611)^2</f>
        <v>4.4983848908577975E-7</v>
      </c>
      <c r="Q611" s="62">
        <f>C611-15018.5</f>
        <v>29803.932999999997</v>
      </c>
      <c r="S611" s="40"/>
    </row>
    <row r="612" spans="1:33" s="39" customFormat="1" ht="12.95" customHeight="1" x14ac:dyDescent="0.2">
      <c r="A612" s="6" t="s">
        <v>2976</v>
      </c>
      <c r="B612" s="12"/>
      <c r="C612" s="7">
        <v>44822.434000000001</v>
      </c>
      <c r="D612" s="7"/>
      <c r="E612" s="39">
        <f>(C612-C$7)/C$8</f>
        <v>4091.0030676305419</v>
      </c>
      <c r="F612" s="39">
        <f>ROUND(2*E612,0)/2</f>
        <v>4091</v>
      </c>
      <c r="G612" s="39">
        <f>C612-(C$7+F612*C$8)</f>
        <v>1.6707000031601638E-3</v>
      </c>
      <c r="I612" s="39">
        <f>G612</f>
        <v>1.6707000031601638E-3</v>
      </c>
      <c r="P612" s="39">
        <f>(G612-N612)^2</f>
        <v>2.7912385005593712E-6</v>
      </c>
      <c r="Q612" s="62">
        <f>C612-15018.5</f>
        <v>29803.934000000001</v>
      </c>
      <c r="S612" s="40"/>
    </row>
    <row r="613" spans="1:33" s="39" customFormat="1" ht="12.95" customHeight="1" x14ac:dyDescent="0.2">
      <c r="A613" s="6" t="s">
        <v>2976</v>
      </c>
      <c r="B613" s="12"/>
      <c r="C613" s="7">
        <v>44822.436000000002</v>
      </c>
      <c r="D613" s="7"/>
      <c r="E613" s="39">
        <f>(C613-C$7)/C$8</f>
        <v>4091.0067399002974</v>
      </c>
      <c r="F613" s="39">
        <f>ROUND(2*E613,0)/2</f>
        <v>4091</v>
      </c>
      <c r="G613" s="39">
        <f>C613-(C$7+F613*C$8)</f>
        <v>3.6707000035676174E-3</v>
      </c>
      <c r="I613" s="39">
        <f>G613</f>
        <v>3.6707000035676174E-3</v>
      </c>
      <c r="P613" s="39">
        <f>(G613-N613)^2</f>
        <v>1.3474038516191306E-5</v>
      </c>
      <c r="Q613" s="62">
        <f>C613-15018.5</f>
        <v>29803.936000000002</v>
      </c>
      <c r="S613" s="40"/>
    </row>
    <row r="614" spans="1:33" s="39" customFormat="1" ht="12.95" customHeight="1" x14ac:dyDescent="0.2">
      <c r="A614" s="6" t="s">
        <v>2976</v>
      </c>
      <c r="B614" s="12"/>
      <c r="C614" s="7">
        <v>44822.436999999998</v>
      </c>
      <c r="D614" s="7"/>
      <c r="E614" s="39">
        <f>(C614-C$7)/C$8</f>
        <v>4091.0085760351685</v>
      </c>
      <c r="F614" s="39">
        <f>ROUND(2*E614,0)/2</f>
        <v>4091</v>
      </c>
      <c r="G614" s="39">
        <f>C614-(C$7+F614*C$8)</f>
        <v>4.6707000001333654E-3</v>
      </c>
      <c r="I614" s="39">
        <f>G614</f>
        <v>4.6707000001333654E-3</v>
      </c>
      <c r="P614" s="39">
        <f>(G614-N614)^2</f>
        <v>2.1815438491245819E-5</v>
      </c>
      <c r="Q614" s="62">
        <f>C614-15018.5</f>
        <v>29803.936999999998</v>
      </c>
      <c r="S614" s="40"/>
      <c r="AC614" s="39" t="s">
        <v>2924</v>
      </c>
      <c r="AG614" s="39" t="s">
        <v>2926</v>
      </c>
    </row>
    <row r="615" spans="1:33" s="39" customFormat="1" ht="12.95" customHeight="1" x14ac:dyDescent="0.2">
      <c r="A615" s="6" t="s">
        <v>2976</v>
      </c>
      <c r="B615" s="12"/>
      <c r="C615" s="7">
        <v>44822.438000000002</v>
      </c>
      <c r="D615" s="7"/>
      <c r="E615" s="39">
        <f>(C615-C$7)/C$8</f>
        <v>4091.0104121700529</v>
      </c>
      <c r="F615" s="39">
        <f>ROUND(2*E615,0)/2</f>
        <v>4091</v>
      </c>
      <c r="G615" s="39">
        <f>C615-(C$7+F615*C$8)</f>
        <v>5.670700003975071E-3</v>
      </c>
      <c r="I615" s="39">
        <f>G615</f>
        <v>5.670700003975071E-3</v>
      </c>
      <c r="P615" s="39">
        <f>(G615-N615)^2</f>
        <v>3.215683853508287E-5</v>
      </c>
      <c r="Q615" s="62">
        <f>C615-15018.5</f>
        <v>29803.938000000002</v>
      </c>
      <c r="S615" s="40"/>
    </row>
    <row r="616" spans="1:33" s="39" customFormat="1" ht="12.95" customHeight="1" x14ac:dyDescent="0.2">
      <c r="A616" s="6" t="s">
        <v>2976</v>
      </c>
      <c r="B616" s="12"/>
      <c r="C616" s="7">
        <v>44822.438000000002</v>
      </c>
      <c r="D616" s="7"/>
      <c r="E616" s="39">
        <f>(C616-C$7)/C$8</f>
        <v>4091.0104121700529</v>
      </c>
      <c r="F616" s="39">
        <f>ROUND(2*E616,0)/2</f>
        <v>4091</v>
      </c>
      <c r="G616" s="39">
        <f>C616-(C$7+F616*C$8)</f>
        <v>5.670700003975071E-3</v>
      </c>
      <c r="I616" s="39">
        <f>G616</f>
        <v>5.670700003975071E-3</v>
      </c>
      <c r="P616" s="39">
        <f>(G616-N616)^2</f>
        <v>3.215683853508287E-5</v>
      </c>
      <c r="Q616" s="62">
        <f>C616-15018.5</f>
        <v>29803.938000000002</v>
      </c>
      <c r="S616" s="40"/>
      <c r="AC616" s="39" t="s">
        <v>2924</v>
      </c>
      <c r="AG616" s="39" t="s">
        <v>2926</v>
      </c>
    </row>
    <row r="617" spans="1:33" s="39" customFormat="1" ht="12.95" customHeight="1" x14ac:dyDescent="0.2">
      <c r="A617" s="6" t="s">
        <v>2976</v>
      </c>
      <c r="B617" s="12"/>
      <c r="C617" s="7">
        <v>44822.438999999998</v>
      </c>
      <c r="D617" s="7"/>
      <c r="E617" s="39">
        <f>(C617-C$7)/C$8</f>
        <v>4091.012248304924</v>
      </c>
      <c r="F617" s="39">
        <f>ROUND(2*E617,0)/2</f>
        <v>4091</v>
      </c>
      <c r="G617" s="39">
        <f>C617-(C$7+F617*C$8)</f>
        <v>6.670700000540819E-3</v>
      </c>
      <c r="I617" s="39">
        <f>G617</f>
        <v>6.670700000540819E-3</v>
      </c>
      <c r="P617" s="39">
        <f>(G617-N617)^2</f>
        <v>4.4498238497215283E-5</v>
      </c>
      <c r="Q617" s="62">
        <f>C617-15018.5</f>
        <v>29803.938999999998</v>
      </c>
      <c r="S617" s="40"/>
      <c r="AC617" s="39" t="s">
        <v>2924</v>
      </c>
      <c r="AG617" s="39" t="s">
        <v>2926</v>
      </c>
    </row>
    <row r="618" spans="1:33" s="39" customFormat="1" ht="12.95" customHeight="1" x14ac:dyDescent="0.2">
      <c r="A618" s="6" t="s">
        <v>2976</v>
      </c>
      <c r="B618" s="12"/>
      <c r="C618" s="7">
        <v>44822.438999999998</v>
      </c>
      <c r="D618" s="7"/>
      <c r="E618" s="39">
        <f>(C618-C$7)/C$8</f>
        <v>4091.012248304924</v>
      </c>
      <c r="F618" s="39">
        <f>ROUND(2*E618,0)/2</f>
        <v>4091</v>
      </c>
      <c r="G618" s="39">
        <f>C618-(C$7+F618*C$8)</f>
        <v>6.670700000540819E-3</v>
      </c>
      <c r="I618" s="39">
        <f>G618</f>
        <v>6.670700000540819E-3</v>
      </c>
      <c r="P618" s="39">
        <f>(G618-N618)^2</f>
        <v>4.4498238497215283E-5</v>
      </c>
      <c r="Q618" s="62">
        <f>C618-15018.5</f>
        <v>29803.938999999998</v>
      </c>
      <c r="S618" s="40"/>
      <c r="AC618" s="39" t="s">
        <v>2924</v>
      </c>
      <c r="AG618" s="39" t="s">
        <v>2926</v>
      </c>
    </row>
    <row r="619" spans="1:33" s="39" customFormat="1" ht="12.95" customHeight="1" x14ac:dyDescent="0.2">
      <c r="A619" s="6" t="s">
        <v>2976</v>
      </c>
      <c r="B619" s="12"/>
      <c r="C619" s="7">
        <v>44822.44</v>
      </c>
      <c r="D619" s="7"/>
      <c r="E619" s="39">
        <f>(C619-C$7)/C$8</f>
        <v>4091.0140844398084</v>
      </c>
      <c r="F619" s="39">
        <f>ROUND(2*E619,0)/2</f>
        <v>4091</v>
      </c>
      <c r="G619" s="39">
        <f>C619-(C$7+F619*C$8)</f>
        <v>7.6707000043825246E-3</v>
      </c>
      <c r="I619" s="39">
        <f>G619</f>
        <v>7.6707000043825246E-3</v>
      </c>
      <c r="P619" s="39">
        <f>(G619-N619)^2</f>
        <v>5.8839638557234064E-5</v>
      </c>
      <c r="Q619" s="62">
        <f>C619-15018.5</f>
        <v>29803.940000000002</v>
      </c>
      <c r="S619" s="40"/>
      <c r="AC619" s="39" t="s">
        <v>2924</v>
      </c>
      <c r="AG619" s="39" t="s">
        <v>2926</v>
      </c>
    </row>
    <row r="620" spans="1:33" s="39" customFormat="1" ht="12.95" customHeight="1" x14ac:dyDescent="0.2">
      <c r="A620" s="6" t="s">
        <v>2976</v>
      </c>
      <c r="B620" s="12"/>
      <c r="C620" s="7">
        <v>44822.44</v>
      </c>
      <c r="D620" s="7"/>
      <c r="E620" s="39">
        <f>(C620-C$7)/C$8</f>
        <v>4091.0140844398084</v>
      </c>
      <c r="F620" s="39">
        <f>ROUND(2*E620,0)/2</f>
        <v>4091</v>
      </c>
      <c r="G620" s="39">
        <f>C620-(C$7+F620*C$8)</f>
        <v>7.6707000043825246E-3</v>
      </c>
      <c r="I620" s="39">
        <f>G620</f>
        <v>7.6707000043825246E-3</v>
      </c>
      <c r="P620" s="39">
        <f>(G620-N620)^2</f>
        <v>5.8839638557234064E-5</v>
      </c>
      <c r="Q620" s="62">
        <f>C620-15018.5</f>
        <v>29803.940000000002</v>
      </c>
      <c r="S620" s="40"/>
      <c r="AC620" s="39" t="s">
        <v>2924</v>
      </c>
      <c r="AG620" s="39" t="s">
        <v>2926</v>
      </c>
    </row>
    <row r="621" spans="1:33" s="39" customFormat="1" ht="12.95" customHeight="1" x14ac:dyDescent="0.2">
      <c r="A621" s="6" t="s">
        <v>2976</v>
      </c>
      <c r="B621" s="12"/>
      <c r="C621" s="7">
        <v>44822.442999999999</v>
      </c>
      <c r="D621" s="7"/>
      <c r="E621" s="39">
        <f>(C621-C$7)/C$8</f>
        <v>4091.0195928444346</v>
      </c>
      <c r="F621" s="39">
        <f>ROUND(2*E621,0)/2</f>
        <v>4091</v>
      </c>
      <c r="G621" s="39">
        <f>C621-(C$7+F621*C$8)</f>
        <v>1.0670700001355726E-2</v>
      </c>
      <c r="I621" s="39">
        <f>G621</f>
        <v>1.0670700001355726E-2</v>
      </c>
      <c r="P621" s="39">
        <f>(G621-N621)^2</f>
        <v>1.138638385189331E-4</v>
      </c>
      <c r="Q621" s="62">
        <f>C621-15018.5</f>
        <v>29803.942999999999</v>
      </c>
      <c r="S621" s="40"/>
      <c r="AC621" s="39" t="s">
        <v>2924</v>
      </c>
      <c r="AG621" s="39" t="s">
        <v>2926</v>
      </c>
    </row>
    <row r="622" spans="1:33" s="39" customFormat="1" ht="12.95" customHeight="1" x14ac:dyDescent="0.2">
      <c r="A622" s="6" t="s">
        <v>3115</v>
      </c>
      <c r="B622" s="12"/>
      <c r="C622" s="7">
        <v>44837.688999999998</v>
      </c>
      <c r="D622" s="7"/>
      <c r="E622" s="39">
        <f>(C622-C$7)/C$8</f>
        <v>4119.0133051841594</v>
      </c>
      <c r="F622" s="39">
        <f>ROUND(2*E622,0)/2</f>
        <v>4119</v>
      </c>
      <c r="G622" s="39">
        <f>C622-(C$7+F622*C$8)</f>
        <v>7.2462999960407615E-3</v>
      </c>
      <c r="I622" s="39">
        <f>G622</f>
        <v>7.2462999960407615E-3</v>
      </c>
      <c r="Q622" s="62">
        <f>C622-15018.5</f>
        <v>29819.188999999998</v>
      </c>
      <c r="S622" s="40"/>
      <c r="AC622" s="39" t="s">
        <v>2924</v>
      </c>
      <c r="AG622" s="39" t="s">
        <v>2926</v>
      </c>
    </row>
    <row r="623" spans="1:33" s="39" customFormat="1" ht="12.95" customHeight="1" x14ac:dyDescent="0.2">
      <c r="A623" s="6" t="s">
        <v>3115</v>
      </c>
      <c r="B623" s="12"/>
      <c r="C623" s="7">
        <v>44845.858999999997</v>
      </c>
      <c r="D623" s="7"/>
      <c r="E623" s="39">
        <f>(C623-C$7)/C$8</f>
        <v>4134.014527131917</v>
      </c>
      <c r="F623" s="39">
        <f>ROUND(2*E623,0)/2</f>
        <v>4134</v>
      </c>
      <c r="G623" s="39">
        <f>C623-(C$7+F623*C$8)</f>
        <v>7.9117999994195998E-3</v>
      </c>
      <c r="I623" s="39">
        <f>G623</f>
        <v>7.9117999994195998E-3</v>
      </c>
      <c r="Q623" s="62">
        <f>C623-15018.5</f>
        <v>29827.358999999997</v>
      </c>
      <c r="S623" s="40"/>
      <c r="AC623" s="39" t="s">
        <v>2924</v>
      </c>
      <c r="AG623" s="39" t="s">
        <v>2926</v>
      </c>
    </row>
    <row r="624" spans="1:33" s="39" customFormat="1" ht="12.95" customHeight="1" x14ac:dyDescent="0.2">
      <c r="A624" s="6" t="s">
        <v>2976</v>
      </c>
      <c r="B624" s="12"/>
      <c r="C624" s="7">
        <v>44847.478999999999</v>
      </c>
      <c r="D624" s="7"/>
      <c r="E624" s="39">
        <f>(C624-C$7)/C$8</f>
        <v>4136.9890656331918</v>
      </c>
      <c r="F624" s="39">
        <f>ROUND(2*E624,0)/2</f>
        <v>4137</v>
      </c>
      <c r="G624" s="39">
        <f>C624-(C$7+F624*C$8)</f>
        <v>-5.9551000013016164E-3</v>
      </c>
      <c r="I624" s="39">
        <f>G624</f>
        <v>-5.9551000013016164E-3</v>
      </c>
      <c r="P624" s="39">
        <f>(G624-N624)^2</f>
        <v>3.5463216025502509E-5</v>
      </c>
      <c r="Q624" s="62">
        <f>C624-15018.5</f>
        <v>29828.978999999999</v>
      </c>
      <c r="S624" s="40"/>
      <c r="AC624" s="39" t="s">
        <v>2970</v>
      </c>
      <c r="AG624" s="39" t="s">
        <v>2926</v>
      </c>
    </row>
    <row r="625" spans="1:33" s="39" customFormat="1" ht="12.95" customHeight="1" x14ac:dyDescent="0.2">
      <c r="A625" s="6" t="s">
        <v>2976</v>
      </c>
      <c r="B625" s="12"/>
      <c r="C625" s="7">
        <v>44847.491000000002</v>
      </c>
      <c r="D625" s="7"/>
      <c r="E625" s="39">
        <f>(C625-C$7)/C$8</f>
        <v>4137.0110992517239</v>
      </c>
      <c r="F625" s="39">
        <f>ROUND(2*E625,0)/2</f>
        <v>4137</v>
      </c>
      <c r="G625" s="39">
        <f>C625-(C$7+F625*C$8)</f>
        <v>6.0449000011431053E-3</v>
      </c>
      <c r="I625" s="39">
        <f>G625</f>
        <v>6.0449000011431053E-3</v>
      </c>
      <c r="P625" s="39">
        <f>(G625-N625)^2</f>
        <v>3.6540816023819913E-5</v>
      </c>
      <c r="Q625" s="62">
        <f>C625-15018.5</f>
        <v>29828.991000000002</v>
      </c>
      <c r="S625" s="40"/>
      <c r="AC625" s="39" t="s">
        <v>2971</v>
      </c>
      <c r="AG625" s="39" t="s">
        <v>2926</v>
      </c>
    </row>
    <row r="626" spans="1:33" s="39" customFormat="1" ht="12.95" customHeight="1" x14ac:dyDescent="0.2">
      <c r="A626" s="6" t="s">
        <v>2984</v>
      </c>
      <c r="B626" s="12"/>
      <c r="C626" s="7">
        <v>44852.377999999997</v>
      </c>
      <c r="D626" s="7"/>
      <c r="E626" s="39">
        <f>(C626-C$7)/C$8</f>
        <v>4145.9842903972112</v>
      </c>
      <c r="F626" s="39">
        <f>ROUND(2*E626,0)/2</f>
        <v>4146</v>
      </c>
      <c r="G626" s="39">
        <f>C626-(C$7+F626*C$8)</f>
        <v>-8.5557999991578981E-3</v>
      </c>
      <c r="I626" s="39">
        <f>G626</f>
        <v>-8.5557999991578981E-3</v>
      </c>
      <c r="P626" s="39">
        <f>(G626-N626)^2</f>
        <v>7.3201713625590294E-5</v>
      </c>
      <c r="Q626" s="62">
        <f>C626-15018.5</f>
        <v>29833.877999999997</v>
      </c>
      <c r="S626" s="40"/>
      <c r="AC626" s="39" t="s">
        <v>2924</v>
      </c>
      <c r="AG626" s="39" t="s">
        <v>2926</v>
      </c>
    </row>
    <row r="627" spans="1:33" s="39" customFormat="1" ht="12.95" customHeight="1" x14ac:dyDescent="0.2">
      <c r="A627" s="6" t="s">
        <v>3115</v>
      </c>
      <c r="B627" s="12"/>
      <c r="C627" s="7">
        <v>44852.917000000001</v>
      </c>
      <c r="D627" s="7"/>
      <c r="E627" s="39">
        <f>(C627-C$7)/C$8</f>
        <v>4146.9739670960989</v>
      </c>
      <c r="F627" s="39">
        <f>ROUND(2*E627,0)/2</f>
        <v>4147</v>
      </c>
      <c r="G627" s="39">
        <f>C627-(C$7+F627*C$8)</f>
        <v>-1.4178099998389371E-2</v>
      </c>
      <c r="I627" s="39">
        <f>G627</f>
        <v>-1.4178099998389371E-2</v>
      </c>
      <c r="Q627" s="62">
        <f>C627-15018.5</f>
        <v>29834.417000000001</v>
      </c>
      <c r="S627" s="40"/>
      <c r="AC627" s="39" t="s">
        <v>2924</v>
      </c>
      <c r="AG627" s="39" t="s">
        <v>2926</v>
      </c>
    </row>
    <row r="628" spans="1:33" s="39" customFormat="1" ht="12.95" customHeight="1" x14ac:dyDescent="0.2">
      <c r="A628" s="6" t="s">
        <v>3115</v>
      </c>
      <c r="B628" s="12"/>
      <c r="C628" s="7">
        <v>44880.703999999998</v>
      </c>
      <c r="D628" s="7"/>
      <c r="E628" s="39">
        <f>(C628-C$7)/C$8</f>
        <v>4197.994646932375</v>
      </c>
      <c r="F628" s="39">
        <f>ROUND(2*E628,0)/2</f>
        <v>4198</v>
      </c>
      <c r="G628" s="39">
        <f>C628-(C$7+F628*C$8)</f>
        <v>-2.9154000003472902E-3</v>
      </c>
      <c r="I628" s="39">
        <f>G628</f>
        <v>-2.9154000003472902E-3</v>
      </c>
      <c r="Q628" s="62">
        <f>C628-15018.5</f>
        <v>29862.203999999998</v>
      </c>
      <c r="S628" s="40"/>
      <c r="AC628" s="39" t="s">
        <v>2971</v>
      </c>
      <c r="AG628" s="39" t="s">
        <v>2926</v>
      </c>
    </row>
    <row r="629" spans="1:33" s="39" customFormat="1" ht="12.95" customHeight="1" x14ac:dyDescent="0.2">
      <c r="A629" s="6" t="s">
        <v>3115</v>
      </c>
      <c r="B629" s="12"/>
      <c r="C629" s="7">
        <v>44880.718000000001</v>
      </c>
      <c r="D629" s="7"/>
      <c r="E629" s="39">
        <f>(C629-C$7)/C$8</f>
        <v>4198.020352820663</v>
      </c>
      <c r="F629" s="39">
        <f>ROUND(2*E629,0)/2</f>
        <v>4198</v>
      </c>
      <c r="G629" s="39">
        <f>C629-(C$7+F629*C$8)</f>
        <v>1.1084600002504885E-2</v>
      </c>
      <c r="I629" s="39">
        <f>G629</f>
        <v>1.1084600002504885E-2</v>
      </c>
      <c r="Q629" s="62">
        <f>C629-15018.5</f>
        <v>29862.218000000001</v>
      </c>
      <c r="S629" s="40"/>
      <c r="AC629" s="39" t="s">
        <v>2970</v>
      </c>
      <c r="AG629" s="39" t="s">
        <v>2926</v>
      </c>
    </row>
    <row r="630" spans="1:33" s="39" customFormat="1" ht="12.95" customHeight="1" x14ac:dyDescent="0.2">
      <c r="A630" s="6" t="s">
        <v>2985</v>
      </c>
      <c r="B630" s="12"/>
      <c r="C630" s="7">
        <v>44918.288</v>
      </c>
      <c r="D630" s="7"/>
      <c r="E630" s="39">
        <f>(C630-C$7)/C$8</f>
        <v>4267.0039401618342</v>
      </c>
      <c r="F630" s="39">
        <f>ROUND(2*E630,0)/2</f>
        <v>4267</v>
      </c>
      <c r="G630" s="39">
        <f>C630-(C$7+F630*C$8)</f>
        <v>2.1458999981405213E-3</v>
      </c>
      <c r="I630" s="39">
        <f>G630</f>
        <v>2.1458999981405213E-3</v>
      </c>
      <c r="P630" s="39">
        <f>(G630-N630)^2</f>
        <v>4.6048868020194893E-6</v>
      </c>
      <c r="Q630" s="62">
        <f>C630-15018.5</f>
        <v>29899.788</v>
      </c>
      <c r="S630" s="40"/>
      <c r="AC630" s="39" t="s">
        <v>2970</v>
      </c>
      <c r="AG630" s="39" t="s">
        <v>2926</v>
      </c>
    </row>
    <row r="631" spans="1:33" s="39" customFormat="1" ht="12.95" customHeight="1" x14ac:dyDescent="0.2">
      <c r="A631" s="6" t="s">
        <v>2985</v>
      </c>
      <c r="B631" s="12"/>
      <c r="C631" s="7">
        <v>44925.362999999998</v>
      </c>
      <c r="D631" s="7"/>
      <c r="E631" s="39">
        <f>(C631-C$7)/C$8</f>
        <v>4279.9945944189176</v>
      </c>
      <c r="F631" s="39">
        <f>ROUND(2*E631,0)/2</f>
        <v>4280</v>
      </c>
      <c r="G631" s="39">
        <f>C631-(C$7+F631*C$8)</f>
        <v>-2.9439999998430721E-3</v>
      </c>
      <c r="I631" s="39">
        <f>G631</f>
        <v>-2.9439999998430721E-3</v>
      </c>
      <c r="P631" s="39">
        <f>(G631-N631)^2</f>
        <v>8.6671359990760096E-6</v>
      </c>
      <c r="Q631" s="62">
        <f>C631-15018.5</f>
        <v>29906.862999999998</v>
      </c>
      <c r="S631" s="40"/>
      <c r="AC631" s="39" t="s">
        <v>2971</v>
      </c>
      <c r="AG631" s="39" t="s">
        <v>2926</v>
      </c>
    </row>
    <row r="632" spans="1:33" s="39" customFormat="1" ht="12.95" customHeight="1" x14ac:dyDescent="0.2">
      <c r="A632" s="6" t="s">
        <v>3115</v>
      </c>
      <c r="B632" s="12"/>
      <c r="C632" s="7">
        <v>44989.62</v>
      </c>
      <c r="D632" s="7"/>
      <c r="E632" s="39">
        <f>(C632-C$7)/C$8</f>
        <v>4397.9791132313221</v>
      </c>
      <c r="F632" s="39">
        <f>ROUND(2*E632,0)/2</f>
        <v>4398</v>
      </c>
      <c r="G632" s="39">
        <f>C632-(C$7+F632*C$8)</f>
        <v>-1.1375399997632485E-2</v>
      </c>
      <c r="I632" s="39">
        <f>G632</f>
        <v>-1.1375399997632485E-2</v>
      </c>
      <c r="Q632" s="62">
        <f>C632-15018.5</f>
        <v>29971.120000000003</v>
      </c>
      <c r="S632" s="40"/>
      <c r="AC632" s="39" t="s">
        <v>2970</v>
      </c>
      <c r="AG632" s="39" t="s">
        <v>2926</v>
      </c>
    </row>
    <row r="633" spans="1:33" s="39" customFormat="1" ht="12.95" customHeight="1" x14ac:dyDescent="0.2">
      <c r="A633" s="6" t="s">
        <v>3115</v>
      </c>
      <c r="B633" s="12"/>
      <c r="C633" s="7">
        <v>45022.855000000003</v>
      </c>
      <c r="D633" s="7"/>
      <c r="E633" s="39">
        <f>(C633-C$7)/C$8</f>
        <v>4459.0030558792823</v>
      </c>
      <c r="F633" s="39">
        <f>ROUND(2*E633,0)/2</f>
        <v>4459</v>
      </c>
      <c r="G633" s="39">
        <f>C633-(C$7+F633*C$8)</f>
        <v>1.6643000053591095E-3</v>
      </c>
      <c r="I633" s="39">
        <f>G633</f>
        <v>1.6643000053591095E-3</v>
      </c>
      <c r="Q633" s="62">
        <f>C633-15018.5</f>
        <v>30004.355000000003</v>
      </c>
      <c r="S633" s="40"/>
      <c r="AC633" s="39" t="s">
        <v>2924</v>
      </c>
      <c r="AG633" s="39" t="s">
        <v>2926</v>
      </c>
    </row>
    <row r="634" spans="1:33" s="39" customFormat="1" ht="12.95" customHeight="1" x14ac:dyDescent="0.2">
      <c r="A634" s="6" t="s">
        <v>3115</v>
      </c>
      <c r="B634" s="12"/>
      <c r="C634" s="7">
        <v>45112.713000000003</v>
      </c>
      <c r="D634" s="7"/>
      <c r="E634" s="39">
        <f>(C634-C$7)/C$8</f>
        <v>4623.9944636861246</v>
      </c>
      <c r="F634" s="39">
        <f>ROUND(2*E634,0)/2</f>
        <v>4624</v>
      </c>
      <c r="G634" s="39">
        <f>C634-(C$7+F634*C$8)</f>
        <v>-3.015199996298179E-3</v>
      </c>
      <c r="I634" s="39">
        <f>G634</f>
        <v>-3.015199996298179E-3</v>
      </c>
      <c r="Q634" s="62">
        <f>C634-15018.5</f>
        <v>30094.213000000003</v>
      </c>
      <c r="S634" s="40"/>
      <c r="AC634" s="39" t="s">
        <v>2924</v>
      </c>
      <c r="AG634" s="39" t="s">
        <v>2926</v>
      </c>
    </row>
    <row r="635" spans="1:33" s="39" customFormat="1" ht="12.95" customHeight="1" x14ac:dyDescent="0.2">
      <c r="A635" s="6" t="s">
        <v>2976</v>
      </c>
      <c r="B635" s="12"/>
      <c r="C635" s="7">
        <v>45115.442999999999</v>
      </c>
      <c r="D635" s="7"/>
      <c r="E635" s="39">
        <f>(C635-C$7)/C$8</f>
        <v>4629.00711190122</v>
      </c>
      <c r="F635" s="39">
        <f>ROUND(2*E635,0)/2</f>
        <v>4629</v>
      </c>
      <c r="G635" s="39">
        <f>C635-(C$7+F635*C$8)</f>
        <v>3.8732999964850023E-3</v>
      </c>
      <c r="I635" s="39">
        <f>G635</f>
        <v>3.8732999964850023E-3</v>
      </c>
      <c r="P635" s="39">
        <f>(G635-N635)^2</f>
        <v>1.5002452862770719E-5</v>
      </c>
      <c r="Q635" s="62">
        <f>C635-15018.5</f>
        <v>30096.942999999999</v>
      </c>
      <c r="S635" s="40"/>
      <c r="AC635" s="39" t="s">
        <v>2924</v>
      </c>
      <c r="AG635" s="39" t="s">
        <v>2926</v>
      </c>
    </row>
    <row r="636" spans="1:33" s="39" customFormat="1" ht="12.95" customHeight="1" x14ac:dyDescent="0.2">
      <c r="A636" s="6" t="s">
        <v>2986</v>
      </c>
      <c r="B636" s="12"/>
      <c r="C636" s="7">
        <v>45158.470999999998</v>
      </c>
      <c r="D636" s="7"/>
      <c r="E636" s="39">
        <f>(C636-C$7)/C$8</f>
        <v>4708.0123234028388</v>
      </c>
      <c r="F636" s="39">
        <f>ROUND(2*E636,0)/2</f>
        <v>4708</v>
      </c>
      <c r="G636" s="39">
        <f>C636-(C$7+F636*C$8)</f>
        <v>6.7115999991074204E-3</v>
      </c>
      <c r="I636" s="39">
        <f>G636</f>
        <v>6.7115999991074204E-3</v>
      </c>
      <c r="P636" s="39">
        <f>(G636-N636)^2</f>
        <v>4.5045574548018726E-5</v>
      </c>
      <c r="Q636" s="62">
        <f>C636-15018.5</f>
        <v>30139.970999999998</v>
      </c>
      <c r="S636" s="40"/>
      <c r="AC636" s="39" t="s">
        <v>2924</v>
      </c>
      <c r="AG636" s="39" t="s">
        <v>2926</v>
      </c>
    </row>
    <row r="637" spans="1:33" s="39" customFormat="1" ht="12.95" customHeight="1" x14ac:dyDescent="0.2">
      <c r="A637" s="6" t="s">
        <v>2976</v>
      </c>
      <c r="B637" s="12"/>
      <c r="C637" s="7">
        <v>45194.402999999998</v>
      </c>
      <c r="D637" s="7"/>
      <c r="E637" s="39">
        <f>(C637-C$7)/C$8</f>
        <v>4773.9883218149507</v>
      </c>
      <c r="F637" s="39">
        <f>ROUND(2*E637,0)/2</f>
        <v>4774</v>
      </c>
      <c r="G637" s="39">
        <f>C637-(C$7+F637*C$8)</f>
        <v>-6.3602000009268522E-3</v>
      </c>
      <c r="I637" s="39">
        <f>G637</f>
        <v>-6.3602000009268522E-3</v>
      </c>
      <c r="P637" s="39">
        <f>(G637-N637)^2</f>
        <v>4.0452144051789931E-5</v>
      </c>
      <c r="Q637" s="62">
        <f>C637-15018.5</f>
        <v>30175.902999999998</v>
      </c>
      <c r="S637" s="40"/>
      <c r="AC637" s="39" t="s">
        <v>2966</v>
      </c>
      <c r="AG637" s="39" t="s">
        <v>2926</v>
      </c>
    </row>
    <row r="638" spans="1:33" s="39" customFormat="1" ht="12.95" customHeight="1" x14ac:dyDescent="0.2">
      <c r="A638" s="60" t="s">
        <v>1182</v>
      </c>
      <c r="B638" s="61" t="s">
        <v>3110</v>
      </c>
      <c r="C638" s="60">
        <v>45194.404000000002</v>
      </c>
      <c r="D638" s="60" t="s">
        <v>3150</v>
      </c>
      <c r="E638" s="39">
        <f>(C638-C$7)/C$8</f>
        <v>4773.9901579498355</v>
      </c>
      <c r="F638" s="39">
        <f>ROUND(2*E638,0)/2</f>
        <v>4774</v>
      </c>
      <c r="G638" s="39">
        <f>C638-(C$7+F638*C$8)</f>
        <v>-5.3601999970851466E-3</v>
      </c>
      <c r="I638" s="39">
        <f>G638</f>
        <v>-5.3601999970851466E-3</v>
      </c>
      <c r="Q638" s="62">
        <f>C638-15018.5</f>
        <v>30175.904000000002</v>
      </c>
      <c r="S638" s="40"/>
      <c r="AC638" s="39" t="s">
        <v>2964</v>
      </c>
      <c r="AG638" s="39" t="s">
        <v>2926</v>
      </c>
    </row>
    <row r="639" spans="1:33" s="39" customFormat="1" ht="12.95" customHeight="1" x14ac:dyDescent="0.2">
      <c r="A639" s="6" t="s">
        <v>2976</v>
      </c>
      <c r="B639" s="12"/>
      <c r="C639" s="7">
        <v>45194.408000000003</v>
      </c>
      <c r="D639" s="7"/>
      <c r="E639" s="39">
        <f>(C639-C$7)/C$8</f>
        <v>4773.9975024893456</v>
      </c>
      <c r="F639" s="39">
        <f>ROUND(2*E639,0)/2</f>
        <v>4774</v>
      </c>
      <c r="G639" s="39">
        <f>C639-(C$7+F639*C$8)</f>
        <v>-1.3601999962702394E-3</v>
      </c>
      <c r="I639" s="39">
        <f>G639</f>
        <v>-1.3601999962702394E-3</v>
      </c>
      <c r="P639" s="39">
        <f>(G639-N639)^2</f>
        <v>1.8501440298535592E-6</v>
      </c>
      <c r="Q639" s="62">
        <f>C639-15018.5</f>
        <v>30175.908000000003</v>
      </c>
      <c r="S639" s="40"/>
      <c r="AC639" s="39" t="s">
        <v>2964</v>
      </c>
      <c r="AG639" s="39" t="s">
        <v>2926</v>
      </c>
    </row>
    <row r="640" spans="1:33" s="39" customFormat="1" ht="12.95" customHeight="1" x14ac:dyDescent="0.2">
      <c r="A640" s="6" t="s">
        <v>2976</v>
      </c>
      <c r="B640" s="12"/>
      <c r="C640" s="7">
        <v>45194.408000000003</v>
      </c>
      <c r="D640" s="7"/>
      <c r="E640" s="39">
        <f>(C640-C$7)/C$8</f>
        <v>4773.9975024893456</v>
      </c>
      <c r="F640" s="39">
        <f>ROUND(2*E640,0)/2</f>
        <v>4774</v>
      </c>
      <c r="G640" s="39">
        <f>C640-(C$7+F640*C$8)</f>
        <v>-1.3601999962702394E-3</v>
      </c>
      <c r="I640" s="39">
        <f>G640</f>
        <v>-1.3601999962702394E-3</v>
      </c>
      <c r="P640" s="39">
        <f>(G640-N640)^2</f>
        <v>1.8501440298535592E-6</v>
      </c>
      <c r="Q640" s="62">
        <f>C640-15018.5</f>
        <v>30175.908000000003</v>
      </c>
      <c r="S640" s="40"/>
      <c r="AC640" s="39" t="s">
        <v>2964</v>
      </c>
      <c r="AG640" s="39" t="s">
        <v>2926</v>
      </c>
    </row>
    <row r="641" spans="1:33" s="39" customFormat="1" ht="12.95" customHeight="1" x14ac:dyDescent="0.2">
      <c r="A641" s="6" t="s">
        <v>2976</v>
      </c>
      <c r="B641" s="12"/>
      <c r="C641" s="7">
        <v>45194.409</v>
      </c>
      <c r="D641" s="7"/>
      <c r="E641" s="39">
        <f>(C641-C$7)/C$8</f>
        <v>4773.9993386242168</v>
      </c>
      <c r="F641" s="39">
        <f>ROUND(2*E641,0)/2</f>
        <v>4774</v>
      </c>
      <c r="G641" s="39">
        <f>C641-(C$7+F641*C$8)</f>
        <v>-3.6019999970449135E-4</v>
      </c>
      <c r="I641" s="39">
        <f>G641</f>
        <v>-3.6019999970449135E-4</v>
      </c>
      <c r="P641" s="39">
        <f>(G641-N641)^2</f>
        <v>1.2974403978711557E-7</v>
      </c>
      <c r="Q641" s="62">
        <f>C641-15018.5</f>
        <v>30175.909</v>
      </c>
      <c r="S641" s="40"/>
      <c r="AC641" s="39" t="s">
        <v>2966</v>
      </c>
      <c r="AG641" s="39" t="s">
        <v>2926</v>
      </c>
    </row>
    <row r="642" spans="1:33" s="39" customFormat="1" ht="12.95" customHeight="1" x14ac:dyDescent="0.2">
      <c r="A642" s="6" t="s">
        <v>2987</v>
      </c>
      <c r="B642" s="12"/>
      <c r="C642" s="7">
        <v>45194.411800000002</v>
      </c>
      <c r="D642" s="7"/>
      <c r="E642" s="39">
        <f>(C642-C$7)/C$8</f>
        <v>4774.0044798018771</v>
      </c>
      <c r="F642" s="39">
        <f>ROUND(2*E642,0)/2</f>
        <v>4774</v>
      </c>
      <c r="G642" s="39">
        <f>C642-(C$7+F642*C$8)</f>
        <v>2.4398000023211353E-3</v>
      </c>
      <c r="J642" s="39">
        <f>G642</f>
        <v>2.4398000023211353E-3</v>
      </c>
      <c r="P642" s="39">
        <f>(G642-N642)^2</f>
        <v>5.9526240513262115E-6</v>
      </c>
      <c r="Q642" s="62">
        <f>C642-15018.5</f>
        <v>30175.911800000002</v>
      </c>
      <c r="S642" s="40"/>
      <c r="AC642" s="39" t="s">
        <v>2970</v>
      </c>
      <c r="AG642" s="39" t="s">
        <v>2926</v>
      </c>
    </row>
    <row r="643" spans="1:33" s="39" customFormat="1" ht="12.95" customHeight="1" x14ac:dyDescent="0.2">
      <c r="A643" s="6" t="s">
        <v>2976</v>
      </c>
      <c r="B643" s="12"/>
      <c r="C643" s="7">
        <v>45194.417999999998</v>
      </c>
      <c r="D643" s="7"/>
      <c r="E643" s="39">
        <f>(C643-C$7)/C$8</f>
        <v>4774.0158638381099</v>
      </c>
      <c r="F643" s="39">
        <f>ROUND(2*E643,0)/2</f>
        <v>4774</v>
      </c>
      <c r="G643" s="39">
        <f>C643-(C$7+F643*C$8)</f>
        <v>8.6397999984910712E-3</v>
      </c>
      <c r="I643" s="39">
        <f>G643</f>
        <v>8.6397999984910712E-3</v>
      </c>
      <c r="P643" s="39">
        <f>(G643-N643)^2</f>
        <v>7.4646144013926316E-5</v>
      </c>
      <c r="Q643" s="62">
        <f>C643-15018.5</f>
        <v>30175.917999999998</v>
      </c>
      <c r="S643" s="40"/>
      <c r="AC643" s="39" t="s">
        <v>2970</v>
      </c>
      <c r="AG643" s="39" t="s">
        <v>2926</v>
      </c>
    </row>
    <row r="644" spans="1:33" s="39" customFormat="1" ht="12.95" customHeight="1" x14ac:dyDescent="0.2">
      <c r="A644" s="6" t="s">
        <v>2988</v>
      </c>
      <c r="B644" s="12"/>
      <c r="C644" s="7">
        <v>45200.406000000003</v>
      </c>
      <c r="D644" s="7"/>
      <c r="E644" s="39">
        <f>(C644-C$7)/C$8</f>
        <v>4785.010639483552</v>
      </c>
      <c r="F644" s="39">
        <f>ROUND(2*E644,0)/2</f>
        <v>4785</v>
      </c>
      <c r="G644" s="39">
        <f>C644-(C$7+F644*C$8)</f>
        <v>5.7945000007748604E-3</v>
      </c>
      <c r="I644" s="39">
        <f>G644</f>
        <v>5.7945000007748604E-3</v>
      </c>
      <c r="P644" s="39">
        <f>(G644-N644)^2</f>
        <v>3.3576230258979857E-5</v>
      </c>
      <c r="Q644" s="62">
        <f>C644-15018.5</f>
        <v>30181.906000000003</v>
      </c>
      <c r="S644" s="40"/>
      <c r="AC644" s="39" t="s">
        <v>2924</v>
      </c>
      <c r="AG644" s="39" t="s">
        <v>2926</v>
      </c>
    </row>
    <row r="645" spans="1:33" s="39" customFormat="1" ht="12.95" customHeight="1" x14ac:dyDescent="0.2">
      <c r="A645" s="6" t="s">
        <v>2976</v>
      </c>
      <c r="B645" s="12"/>
      <c r="C645" s="7">
        <v>45201.485000000001</v>
      </c>
      <c r="D645" s="7"/>
      <c r="E645" s="39">
        <f>(C645-C$7)/C$8</f>
        <v>4786.9918290161841</v>
      </c>
      <c r="F645" s="39">
        <f>ROUND(2*E645,0)/2</f>
        <v>4787</v>
      </c>
      <c r="G645" s="39">
        <f>C645-(C$7+F645*C$8)</f>
        <v>-4.4501000011223368E-3</v>
      </c>
      <c r="I645" s="39">
        <f>G645</f>
        <v>-4.4501000011223368E-3</v>
      </c>
      <c r="P645" s="39">
        <f>(G645-N645)^2</f>
        <v>1.9803390019989022E-5</v>
      </c>
      <c r="Q645" s="62">
        <f>C645-15018.5</f>
        <v>30182.985000000001</v>
      </c>
      <c r="S645" s="40"/>
      <c r="AC645" s="39" t="s">
        <v>2924</v>
      </c>
      <c r="AG645" s="39" t="s">
        <v>2926</v>
      </c>
    </row>
    <row r="646" spans="1:33" s="39" customFormat="1" ht="12.95" customHeight="1" x14ac:dyDescent="0.2">
      <c r="A646" s="6" t="s">
        <v>2976</v>
      </c>
      <c r="B646" s="12"/>
      <c r="C646" s="7">
        <v>45201.493999999999</v>
      </c>
      <c r="D646" s="7"/>
      <c r="E646" s="39">
        <f>(C646-C$7)/C$8</f>
        <v>4787.0083542300763</v>
      </c>
      <c r="F646" s="39">
        <f>ROUND(2*E646,0)/2</f>
        <v>4787</v>
      </c>
      <c r="G646" s="39">
        <f>C646-(C$7+F646*C$8)</f>
        <v>4.5498999970732257E-3</v>
      </c>
      <c r="I646" s="39">
        <f>G646</f>
        <v>4.5498999970732257E-3</v>
      </c>
      <c r="P646" s="39">
        <f>(G646-N646)^2</f>
        <v>2.0701589983366941E-5</v>
      </c>
      <c r="Q646" s="62">
        <f>C646-15018.5</f>
        <v>30182.993999999999</v>
      </c>
      <c r="S646" s="40"/>
      <c r="AC646" s="39" t="s">
        <v>2924</v>
      </c>
      <c r="AG646" s="39" t="s">
        <v>2926</v>
      </c>
    </row>
    <row r="647" spans="1:33" s="39" customFormat="1" ht="12.95" customHeight="1" x14ac:dyDescent="0.2">
      <c r="A647" s="6" t="s">
        <v>2976</v>
      </c>
      <c r="B647" s="12"/>
      <c r="C647" s="7">
        <v>45201.495000000003</v>
      </c>
      <c r="D647" s="7"/>
      <c r="E647" s="39">
        <f>(C647-C$7)/C$8</f>
        <v>4787.0101903649611</v>
      </c>
      <c r="F647" s="39">
        <f>ROUND(2*E647,0)/2</f>
        <v>4787</v>
      </c>
      <c r="G647" s="39">
        <f>C647-(C$7+F647*C$8)</f>
        <v>5.5499000009149313E-3</v>
      </c>
      <c r="I647" s="39">
        <f>G647</f>
        <v>5.5499000009149313E-3</v>
      </c>
      <c r="P647" s="39">
        <f>(G647-N647)^2</f>
        <v>3.0801390020155554E-5</v>
      </c>
      <c r="Q647" s="62">
        <f>C647-15018.5</f>
        <v>30182.995000000003</v>
      </c>
      <c r="S647" s="40"/>
      <c r="AC647" s="39" t="s">
        <v>2924</v>
      </c>
      <c r="AG647" s="39" t="s">
        <v>2926</v>
      </c>
    </row>
    <row r="648" spans="1:33" s="39" customFormat="1" ht="12.95" customHeight="1" x14ac:dyDescent="0.2">
      <c r="A648" s="6" t="s">
        <v>2976</v>
      </c>
      <c r="B648" s="12"/>
      <c r="C648" s="7">
        <v>45201.495000000003</v>
      </c>
      <c r="D648" s="7"/>
      <c r="E648" s="39">
        <f>(C648-C$7)/C$8</f>
        <v>4787.0101903649611</v>
      </c>
      <c r="F648" s="39">
        <f>ROUND(2*E648,0)/2</f>
        <v>4787</v>
      </c>
      <c r="G648" s="39">
        <f>C648-(C$7+F648*C$8)</f>
        <v>5.5499000009149313E-3</v>
      </c>
      <c r="I648" s="39">
        <f>G648</f>
        <v>5.5499000009149313E-3</v>
      </c>
      <c r="P648" s="39">
        <f>(G648-N648)^2</f>
        <v>3.0801390020155554E-5</v>
      </c>
      <c r="Q648" s="62">
        <f>C648-15018.5</f>
        <v>30182.995000000003</v>
      </c>
      <c r="S648" s="40"/>
      <c r="AC648" s="39" t="s">
        <v>2924</v>
      </c>
      <c r="AG648" s="39" t="s">
        <v>2926</v>
      </c>
    </row>
    <row r="649" spans="1:33" s="39" customFormat="1" ht="12.95" customHeight="1" x14ac:dyDescent="0.2">
      <c r="A649" s="6" t="s">
        <v>2976</v>
      </c>
      <c r="B649" s="12"/>
      <c r="C649" s="7">
        <v>45201.495999999999</v>
      </c>
      <c r="D649" s="7"/>
      <c r="E649" s="39">
        <f>(C649-C$7)/C$8</f>
        <v>4787.0120264998322</v>
      </c>
      <c r="F649" s="39">
        <f>ROUND(2*E649,0)/2</f>
        <v>4787</v>
      </c>
      <c r="G649" s="39">
        <f>C649-(C$7+F649*C$8)</f>
        <v>6.5498999974806793E-3</v>
      </c>
      <c r="I649" s="39">
        <f>G649</f>
        <v>6.5498999974806793E-3</v>
      </c>
      <c r="P649" s="39">
        <f>(G649-N649)^2</f>
        <v>4.2901189976997405E-5</v>
      </c>
      <c r="Q649" s="62">
        <f>C649-15018.5</f>
        <v>30182.995999999999</v>
      </c>
      <c r="S649" s="40"/>
    </row>
    <row r="650" spans="1:33" s="39" customFormat="1" ht="12.95" customHeight="1" x14ac:dyDescent="0.2">
      <c r="A650" s="6" t="s">
        <v>2976</v>
      </c>
      <c r="B650" s="12"/>
      <c r="C650" s="7">
        <v>45207.476999999999</v>
      </c>
      <c r="D650" s="7"/>
      <c r="E650" s="39">
        <f>(C650-C$7)/C$8</f>
        <v>4797.9939492011235</v>
      </c>
      <c r="F650" s="39">
        <f>ROUND(2*E650,0)/2</f>
        <v>4798</v>
      </c>
      <c r="G650" s="39">
        <f>C650-(C$7+F650*C$8)</f>
        <v>-3.2953999980236404E-3</v>
      </c>
      <c r="I650" s="39">
        <f>G650</f>
        <v>-3.2953999980236404E-3</v>
      </c>
      <c r="P650" s="39">
        <f>(G650-N650)^2</f>
        <v>1.085966114697421E-5</v>
      </c>
      <c r="Q650" s="62">
        <f>C650-15018.5</f>
        <v>30188.976999999999</v>
      </c>
      <c r="S650" s="40"/>
      <c r="AC650" s="39" t="s">
        <v>2924</v>
      </c>
      <c r="AG650" s="39" t="s">
        <v>2926</v>
      </c>
    </row>
    <row r="651" spans="1:33" s="39" customFormat="1" ht="12.95" customHeight="1" x14ac:dyDescent="0.2">
      <c r="A651" s="6" t="s">
        <v>2976</v>
      </c>
      <c r="B651" s="12"/>
      <c r="C651" s="7">
        <v>45207.476999999999</v>
      </c>
      <c r="D651" s="7"/>
      <c r="E651" s="39">
        <f>(C651-C$7)/C$8</f>
        <v>4797.9939492011235</v>
      </c>
      <c r="F651" s="39">
        <f>ROUND(2*E651,0)/2</f>
        <v>4798</v>
      </c>
      <c r="G651" s="39">
        <f>C651-(C$7+F651*C$8)</f>
        <v>-3.2953999980236404E-3</v>
      </c>
      <c r="I651" s="39">
        <f>G651</f>
        <v>-3.2953999980236404E-3</v>
      </c>
      <c r="P651" s="39">
        <f>(G651-N651)^2</f>
        <v>1.085966114697421E-5</v>
      </c>
      <c r="Q651" s="62">
        <f>C651-15018.5</f>
        <v>30188.976999999999</v>
      </c>
      <c r="S651" s="40"/>
      <c r="AC651" s="39" t="s">
        <v>2924</v>
      </c>
      <c r="AG651" s="39" t="s">
        <v>2926</v>
      </c>
    </row>
    <row r="652" spans="1:33" s="39" customFormat="1" ht="12.95" customHeight="1" x14ac:dyDescent="0.2">
      <c r="A652" s="6" t="s">
        <v>2976</v>
      </c>
      <c r="B652" s="12"/>
      <c r="C652" s="7">
        <v>45207.483</v>
      </c>
      <c r="D652" s="7"/>
      <c r="E652" s="39">
        <f>(C652-C$7)/C$8</f>
        <v>4798.0049660103905</v>
      </c>
      <c r="F652" s="39">
        <f>ROUND(2*E652,0)/2</f>
        <v>4798</v>
      </c>
      <c r="G652" s="39">
        <f>C652-(C$7+F652*C$8)</f>
        <v>2.7046000031987205E-3</v>
      </c>
      <c r="I652" s="39">
        <f>G652</f>
        <v>2.7046000031987205E-3</v>
      </c>
      <c r="P652" s="39">
        <f>(G652-N652)^2</f>
        <v>7.3148611773025188E-6</v>
      </c>
      <c r="Q652" s="62">
        <f>C652-15018.5</f>
        <v>30188.983</v>
      </c>
      <c r="S652" s="40"/>
      <c r="AC652" s="39" t="s">
        <v>2924</v>
      </c>
      <c r="AG652" s="39" t="s">
        <v>2926</v>
      </c>
    </row>
    <row r="653" spans="1:33" s="39" customFormat="1" ht="12.95" customHeight="1" x14ac:dyDescent="0.2">
      <c r="A653" s="6" t="s">
        <v>2976</v>
      </c>
      <c r="B653" s="12"/>
      <c r="C653" s="7">
        <v>45207.487000000001</v>
      </c>
      <c r="D653" s="7"/>
      <c r="E653" s="39">
        <f>(C653-C$7)/C$8</f>
        <v>4798.0123105499006</v>
      </c>
      <c r="F653" s="39">
        <f>ROUND(2*E653,0)/2</f>
        <v>4798</v>
      </c>
      <c r="G653" s="39">
        <f>C653-(C$7+F653*C$8)</f>
        <v>6.7046000040136278E-3</v>
      </c>
      <c r="I653" s="39">
        <f>G653</f>
        <v>6.7046000040136278E-3</v>
      </c>
      <c r="P653" s="39">
        <f>(G653-N653)^2</f>
        <v>4.4951661213819534E-5</v>
      </c>
      <c r="Q653" s="62">
        <f>C653-15018.5</f>
        <v>30188.987000000001</v>
      </c>
      <c r="S653" s="40"/>
      <c r="AC653" s="39" t="s">
        <v>2924</v>
      </c>
      <c r="AG653" s="39" t="s">
        <v>2926</v>
      </c>
    </row>
    <row r="654" spans="1:33" s="39" customFormat="1" ht="12.95" customHeight="1" x14ac:dyDescent="0.2">
      <c r="A654" s="6" t="s">
        <v>2988</v>
      </c>
      <c r="B654" s="12"/>
      <c r="C654" s="7">
        <v>45212.385999999999</v>
      </c>
      <c r="D654" s="7"/>
      <c r="E654" s="39">
        <f>(C654-C$7)/C$8</f>
        <v>4807.0075353139209</v>
      </c>
      <c r="F654" s="39">
        <f>ROUND(2*E654,0)/2</f>
        <v>4807</v>
      </c>
      <c r="G654" s="39">
        <f>C654-(C$7+F654*C$8)</f>
        <v>4.1038999988813885E-3</v>
      </c>
      <c r="I654" s="39">
        <f>G654</f>
        <v>4.1038999988813885E-3</v>
      </c>
      <c r="P654" s="39">
        <f>(G654-N654)^2</f>
        <v>1.6841995200818659E-5</v>
      </c>
      <c r="Q654" s="62">
        <f>C654-15018.5</f>
        <v>30193.885999999999</v>
      </c>
      <c r="S654" s="40"/>
      <c r="AC654" s="39" t="s">
        <v>2924</v>
      </c>
      <c r="AG654" s="39" t="s">
        <v>2926</v>
      </c>
    </row>
    <row r="655" spans="1:33" s="39" customFormat="1" ht="12.95" customHeight="1" x14ac:dyDescent="0.2">
      <c r="A655" s="6" t="s">
        <v>2976</v>
      </c>
      <c r="B655" s="12"/>
      <c r="C655" s="7">
        <v>45215.656999999999</v>
      </c>
      <c r="D655" s="7"/>
      <c r="E655" s="39">
        <f>(C655-C$7)/C$8</f>
        <v>4813.0135324976582</v>
      </c>
      <c r="F655" s="39">
        <f>ROUND(2*E655,0)/2</f>
        <v>4813</v>
      </c>
      <c r="G655" s="39">
        <f>C655-(C$7+F655*C$8)</f>
        <v>7.3701000001165085E-3</v>
      </c>
      <c r="I655" s="39">
        <f>G655</f>
        <v>7.3701000001165085E-3</v>
      </c>
      <c r="P655" s="39">
        <f>(G655-N655)^2</f>
        <v>5.431837401171736E-5</v>
      </c>
      <c r="Q655" s="62">
        <f>C655-15018.5</f>
        <v>30197.156999999999</v>
      </c>
      <c r="S655" s="40"/>
      <c r="AC655" s="39" t="s">
        <v>2949</v>
      </c>
      <c r="AE655" s="39" t="s">
        <v>3027</v>
      </c>
      <c r="AG655" s="39" t="s">
        <v>2885</v>
      </c>
    </row>
    <row r="656" spans="1:33" s="39" customFormat="1" ht="12.95" customHeight="1" x14ac:dyDescent="0.2">
      <c r="A656" s="6" t="s">
        <v>2976</v>
      </c>
      <c r="B656" s="12"/>
      <c r="C656" s="7">
        <v>45224.360999999997</v>
      </c>
      <c r="D656" s="7"/>
      <c r="E656" s="39">
        <f>(C656-C$7)/C$8</f>
        <v>4828.9952504699077</v>
      </c>
      <c r="F656" s="39">
        <f>ROUND(2*E656,0)/2</f>
        <v>4829</v>
      </c>
      <c r="G656" s="39">
        <f>C656-(C$7+F656*C$8)</f>
        <v>-2.5867000003927387E-3</v>
      </c>
      <c r="I656" s="39">
        <f>G656</f>
        <v>-2.5867000003927387E-3</v>
      </c>
      <c r="P656" s="39">
        <f>(G656-N656)^2</f>
        <v>6.6910168920317949E-6</v>
      </c>
      <c r="Q656" s="62">
        <f>C656-15018.5</f>
        <v>30205.860999999997</v>
      </c>
      <c r="S656" s="40"/>
      <c r="AC656" s="39" t="s">
        <v>2924</v>
      </c>
      <c r="AG656" s="39" t="s">
        <v>2926</v>
      </c>
    </row>
    <row r="657" spans="1:33" s="39" customFormat="1" ht="12.95" customHeight="1" x14ac:dyDescent="0.2">
      <c r="A657" s="6" t="s">
        <v>2976</v>
      </c>
      <c r="B657" s="12"/>
      <c r="C657" s="7">
        <v>45224.362999999998</v>
      </c>
      <c r="D657" s="7"/>
      <c r="E657" s="39">
        <f>(C657-C$7)/C$8</f>
        <v>4828.9989227396636</v>
      </c>
      <c r="F657" s="39">
        <f>ROUND(2*E657,0)/2</f>
        <v>4829</v>
      </c>
      <c r="G657" s="39">
        <f>C657-(C$7+F657*C$8)</f>
        <v>-5.866999999852851E-4</v>
      </c>
      <c r="I657" s="39">
        <f>G657</f>
        <v>-5.866999999852851E-4</v>
      </c>
      <c r="P657" s="39">
        <f>(G657-N657)^2</f>
        <v>3.4421688998273354E-7</v>
      </c>
      <c r="Q657" s="62">
        <f>C657-15018.5</f>
        <v>30205.862999999998</v>
      </c>
      <c r="S657" s="40"/>
      <c r="AC657" s="39" t="s">
        <v>2924</v>
      </c>
      <c r="AG657" s="39" t="s">
        <v>2926</v>
      </c>
    </row>
    <row r="658" spans="1:33" s="39" customFormat="1" ht="12.95" customHeight="1" x14ac:dyDescent="0.2">
      <c r="A658" s="6" t="s">
        <v>2976</v>
      </c>
      <c r="B658" s="12"/>
      <c r="C658" s="7">
        <v>45224.368999999999</v>
      </c>
      <c r="D658" s="7"/>
      <c r="E658" s="39">
        <f>(C658-C$7)/C$8</f>
        <v>4829.0099395489297</v>
      </c>
      <c r="F658" s="39">
        <f>ROUND(2*E658,0)/2</f>
        <v>4829</v>
      </c>
      <c r="G658" s="39">
        <f>C658-(C$7+F658*C$8)</f>
        <v>5.4133000012370758E-3</v>
      </c>
      <c r="I658" s="39">
        <f>G658</f>
        <v>5.4133000012370758E-3</v>
      </c>
      <c r="P658" s="39">
        <f>(G658-N658)^2</f>
        <v>2.9303816903393326E-5</v>
      </c>
      <c r="Q658" s="62">
        <f>C658-15018.5</f>
        <v>30205.868999999999</v>
      </c>
      <c r="S658" s="40"/>
      <c r="AC658" s="39" t="s">
        <v>2924</v>
      </c>
      <c r="AG658" s="39" t="s">
        <v>2926</v>
      </c>
    </row>
    <row r="659" spans="1:33" s="39" customFormat="1" ht="12.95" customHeight="1" x14ac:dyDescent="0.2">
      <c r="A659" s="6" t="s">
        <v>2976</v>
      </c>
      <c r="B659" s="12"/>
      <c r="C659" s="7">
        <v>45224.368999999999</v>
      </c>
      <c r="D659" s="7"/>
      <c r="E659" s="39">
        <f>(C659-C$7)/C$8</f>
        <v>4829.0099395489297</v>
      </c>
      <c r="F659" s="39">
        <f>ROUND(2*E659,0)/2</f>
        <v>4829</v>
      </c>
      <c r="G659" s="39">
        <f>C659-(C$7+F659*C$8)</f>
        <v>5.4133000012370758E-3</v>
      </c>
      <c r="I659" s="39">
        <f>G659</f>
        <v>5.4133000012370758E-3</v>
      </c>
      <c r="P659" s="39">
        <f>(G659-N659)^2</f>
        <v>2.9303816903393326E-5</v>
      </c>
      <c r="Q659" s="62">
        <f>C659-15018.5</f>
        <v>30205.868999999999</v>
      </c>
      <c r="S659" s="40"/>
      <c r="AC659" s="39" t="s">
        <v>2924</v>
      </c>
      <c r="AG659" s="39" t="s">
        <v>2926</v>
      </c>
    </row>
    <row r="660" spans="1:33" s="39" customFormat="1" ht="12.95" customHeight="1" x14ac:dyDescent="0.2">
      <c r="A660" s="6" t="s">
        <v>2976</v>
      </c>
      <c r="B660" s="12"/>
      <c r="C660" s="7">
        <v>45230.358999999997</v>
      </c>
      <c r="D660" s="7"/>
      <c r="E660" s="39">
        <f>(C660-C$7)/C$8</f>
        <v>4840.0083874641141</v>
      </c>
      <c r="F660" s="39">
        <f>ROUND(2*E660,0)/2</f>
        <v>4840</v>
      </c>
      <c r="G660" s="39">
        <f>C660-(C$7+F660*C$8)</f>
        <v>4.567999996652361E-3</v>
      </c>
      <c r="I660" s="39">
        <f>G660</f>
        <v>4.567999996652361E-3</v>
      </c>
      <c r="P660" s="39">
        <f>(G660-N660)^2</f>
        <v>2.0866623969415971E-5</v>
      </c>
      <c r="Q660" s="62">
        <f>C660-15018.5</f>
        <v>30211.858999999997</v>
      </c>
      <c r="S660" s="40"/>
      <c r="AC660" s="39" t="s">
        <v>2924</v>
      </c>
      <c r="AG660" s="39" t="s">
        <v>2926</v>
      </c>
    </row>
    <row r="661" spans="1:33" s="39" customFormat="1" ht="12.95" customHeight="1" x14ac:dyDescent="0.2">
      <c r="A661" s="6" t="s">
        <v>2976</v>
      </c>
      <c r="B661" s="12"/>
      <c r="C661" s="7">
        <v>45231.438999999998</v>
      </c>
      <c r="D661" s="7"/>
      <c r="E661" s="39">
        <f>(C661-C$7)/C$8</f>
        <v>4841.99141313163</v>
      </c>
      <c r="F661" s="39">
        <f>ROUND(2*E661,0)/2</f>
        <v>4842</v>
      </c>
      <c r="G661" s="39">
        <f>C661-(C$7+F661*C$8)</f>
        <v>-4.6766000014031306E-3</v>
      </c>
      <c r="I661" s="39">
        <f>G661</f>
        <v>-4.6766000014031306E-3</v>
      </c>
      <c r="P661" s="39">
        <f>(G661-N661)^2</f>
        <v>2.1870587573123761E-5</v>
      </c>
      <c r="Q661" s="62">
        <f>C661-15018.5</f>
        <v>30212.938999999998</v>
      </c>
      <c r="S661" s="40"/>
      <c r="AC661" s="39" t="s">
        <v>2924</v>
      </c>
      <c r="AG661" s="39" t="s">
        <v>2926</v>
      </c>
    </row>
    <row r="662" spans="1:33" s="39" customFormat="1" ht="12.95" customHeight="1" x14ac:dyDescent="0.2">
      <c r="A662" s="6" t="s">
        <v>2976</v>
      </c>
      <c r="B662" s="12"/>
      <c r="C662" s="7">
        <v>45279.372000000003</v>
      </c>
      <c r="D662" s="7"/>
      <c r="E662" s="39">
        <f>(C662-C$7)/C$8</f>
        <v>4930.0028662065497</v>
      </c>
      <c r="F662" s="39">
        <f>ROUND(2*E662,0)/2</f>
        <v>4930</v>
      </c>
      <c r="G662" s="39">
        <f>C662-(C$7+F662*C$8)</f>
        <v>1.5610000045853667E-3</v>
      </c>
      <c r="I662" s="39">
        <f>G662</f>
        <v>1.5610000045853667E-3</v>
      </c>
      <c r="P662" s="39">
        <f>(G662-N662)^2</f>
        <v>2.4367210143155148E-6</v>
      </c>
      <c r="Q662" s="62">
        <f>C662-15018.5</f>
        <v>30260.872000000003</v>
      </c>
      <c r="S662" s="40"/>
      <c r="AC662" s="39" t="s">
        <v>2924</v>
      </c>
      <c r="AG662" s="39" t="s">
        <v>2926</v>
      </c>
    </row>
    <row r="663" spans="1:33" s="39" customFormat="1" ht="12.95" customHeight="1" x14ac:dyDescent="0.2">
      <c r="A663" s="6" t="s">
        <v>2989</v>
      </c>
      <c r="B663" s="12"/>
      <c r="C663" s="7">
        <v>45284.271000000001</v>
      </c>
      <c r="D663" s="7"/>
      <c r="E663" s="39">
        <f>(C663-C$7)/C$8</f>
        <v>4938.99809097057</v>
      </c>
      <c r="F663" s="39">
        <f>ROUND(2*E663,0)/2</f>
        <v>4939</v>
      </c>
      <c r="G663" s="39">
        <f>C663-(C$7+F663*C$8)</f>
        <v>-1.0397000005468726E-3</v>
      </c>
      <c r="I663" s="39">
        <f>G663</f>
        <v>-1.0397000005468726E-3</v>
      </c>
      <c r="P663" s="39">
        <f>(G663-N663)^2</f>
        <v>1.0809760911371669E-6</v>
      </c>
      <c r="Q663" s="62">
        <f>C663-15018.5</f>
        <v>30265.771000000001</v>
      </c>
      <c r="S663" s="40"/>
      <c r="AC663" s="39" t="s">
        <v>2924</v>
      </c>
      <c r="AG663" s="39" t="s">
        <v>2926</v>
      </c>
    </row>
    <row r="664" spans="1:33" s="39" customFormat="1" ht="12.95" customHeight="1" x14ac:dyDescent="0.2">
      <c r="A664" s="6" t="s">
        <v>2989</v>
      </c>
      <c r="B664" s="12"/>
      <c r="C664" s="7">
        <v>45285.357000000004</v>
      </c>
      <c r="D664" s="7"/>
      <c r="E664" s="39">
        <f>(C664-C$7)/C$8</f>
        <v>4940.992133447352</v>
      </c>
      <c r="F664" s="39">
        <f>ROUND(2*E664,0)/2</f>
        <v>4941</v>
      </c>
      <c r="G664" s="39">
        <f>C664-(C$7+F664*C$8)</f>
        <v>-4.2842999973800033E-3</v>
      </c>
      <c r="I664" s="39">
        <f>G664</f>
        <v>-4.2842999973800033E-3</v>
      </c>
      <c r="P664" s="39">
        <f>(G664-N664)^2</f>
        <v>1.8355226467550296E-5</v>
      </c>
      <c r="Q664" s="62">
        <f>C664-15018.5</f>
        <v>30266.857000000004</v>
      </c>
      <c r="S664" s="40"/>
      <c r="AC664" s="39" t="s">
        <v>2924</v>
      </c>
      <c r="AG664" s="39" t="s">
        <v>2926</v>
      </c>
    </row>
    <row r="665" spans="1:33" s="39" customFormat="1" ht="12.95" customHeight="1" x14ac:dyDescent="0.2">
      <c r="A665" s="6" t="s">
        <v>2976</v>
      </c>
      <c r="B665" s="12"/>
      <c r="C665" s="7">
        <v>45388.292000000001</v>
      </c>
      <c r="D665" s="7"/>
      <c r="E665" s="39">
        <f>(C665-C$7)/C$8</f>
        <v>5129.9946770449933</v>
      </c>
      <c r="F665" s="39">
        <f>ROUND(2*E665,0)/2</f>
        <v>5130</v>
      </c>
      <c r="G665" s="39">
        <f>C665-(C$7+F665*C$8)</f>
        <v>-2.8989999991608784E-3</v>
      </c>
      <c r="I665" s="39">
        <f>G665</f>
        <v>-2.8989999991608784E-3</v>
      </c>
      <c r="P665" s="39">
        <f>(G665-N665)^2</f>
        <v>8.4042009951347725E-6</v>
      </c>
      <c r="Q665" s="62">
        <f>C665-15018.5</f>
        <v>30369.792000000001</v>
      </c>
      <c r="S665" s="40"/>
      <c r="AC665" s="39" t="s">
        <v>2964</v>
      </c>
      <c r="AG665" s="39" t="s">
        <v>2926</v>
      </c>
    </row>
    <row r="666" spans="1:33" s="39" customFormat="1" ht="12.95" customHeight="1" x14ac:dyDescent="0.2">
      <c r="A666" s="6" t="s">
        <v>2976</v>
      </c>
      <c r="B666" s="12"/>
      <c r="C666" s="7">
        <v>45407.353000000003</v>
      </c>
      <c r="D666" s="7"/>
      <c r="E666" s="39">
        <f>(C666-C$7)/C$8</f>
        <v>5164.9932439417244</v>
      </c>
      <c r="F666" s="39">
        <f>ROUND(2*E666,0)/2</f>
        <v>5165</v>
      </c>
      <c r="G666" s="39">
        <f>C666-(C$7+F666*C$8)</f>
        <v>-3.6794999978155829E-3</v>
      </c>
      <c r="I666" s="39">
        <f>G666</f>
        <v>-3.6794999978155829E-3</v>
      </c>
      <c r="P666" s="39">
        <f>(G666-N666)^2</f>
        <v>1.3538720233924875E-5</v>
      </c>
      <c r="Q666" s="62">
        <f>C666-15018.5</f>
        <v>30388.853000000003</v>
      </c>
      <c r="S666" s="40"/>
      <c r="AC666" s="39" t="s">
        <v>2966</v>
      </c>
      <c r="AG666" s="39" t="s">
        <v>2926</v>
      </c>
    </row>
    <row r="667" spans="1:33" s="39" customFormat="1" ht="12.95" customHeight="1" x14ac:dyDescent="0.2">
      <c r="A667" s="6" t="s">
        <v>3115</v>
      </c>
      <c r="B667" s="12"/>
      <c r="C667" s="7">
        <v>45442.741999999998</v>
      </c>
      <c r="D667" s="7"/>
      <c r="E667" s="39">
        <f>(C667-C$7)/C$8</f>
        <v>5229.9722211154385</v>
      </c>
      <c r="F667" s="39">
        <f>ROUND(2*E667,0)/2</f>
        <v>5230</v>
      </c>
      <c r="G667" s="39">
        <f>C667-(C$7+F667*C$8)</f>
        <v>-1.512899999943329E-2</v>
      </c>
      <c r="I667" s="39">
        <f>G667</f>
        <v>-1.512899999943329E-2</v>
      </c>
      <c r="Q667" s="62">
        <f>C667-15018.5</f>
        <v>30424.241999999998</v>
      </c>
      <c r="S667" s="40"/>
      <c r="AC667" s="39" t="s">
        <v>2922</v>
      </c>
      <c r="AE667" s="39" t="s">
        <v>2893</v>
      </c>
      <c r="AG667" s="39" t="s">
        <v>2885</v>
      </c>
    </row>
    <row r="668" spans="1:33" s="39" customFormat="1" ht="12.95" customHeight="1" x14ac:dyDescent="0.2">
      <c r="A668" s="6" t="s">
        <v>3115</v>
      </c>
      <c r="B668" s="12"/>
      <c r="C668" s="7">
        <v>45460.73</v>
      </c>
      <c r="D668" s="7"/>
      <c r="E668" s="39">
        <f>(C668-C$7)/C$8</f>
        <v>5263.0006152888036</v>
      </c>
      <c r="F668" s="39">
        <f>ROUND(2*E668,0)/2</f>
        <v>5263</v>
      </c>
      <c r="G668" s="39">
        <f>C668-(C$7+F668*C$8)</f>
        <v>3.3510000503156334E-4</v>
      </c>
      <c r="I668" s="39">
        <f>G668</f>
        <v>3.3510000503156334E-4</v>
      </c>
      <c r="Q668" s="62">
        <f>C668-15018.5</f>
        <v>30442.230000000003</v>
      </c>
      <c r="S668" s="40"/>
    </row>
    <row r="669" spans="1:33" s="39" customFormat="1" ht="12.95" customHeight="1" x14ac:dyDescent="0.2">
      <c r="A669" s="6" t="s">
        <v>2976</v>
      </c>
      <c r="B669" s="12"/>
      <c r="C669" s="7">
        <v>45469.446000000004</v>
      </c>
      <c r="D669" s="7"/>
      <c r="E669" s="39">
        <f>(C669-C$7)/C$8</f>
        <v>5279.0043668795861</v>
      </c>
      <c r="F669" s="39">
        <f>ROUND(2*E669,0)/2</f>
        <v>5279</v>
      </c>
      <c r="G669" s="39">
        <f>C669-(C$7+F669*C$8)</f>
        <v>2.3783000069670379E-3</v>
      </c>
      <c r="I669" s="39">
        <f>G669</f>
        <v>2.3783000069670379E-3</v>
      </c>
      <c r="P669" s="39">
        <f>(G669-N669)^2</f>
        <v>5.6563109231394126E-6</v>
      </c>
      <c r="Q669" s="62">
        <f>C669-15018.5</f>
        <v>30450.946000000004</v>
      </c>
      <c r="S669" s="40"/>
    </row>
    <row r="670" spans="1:33" s="39" customFormat="1" ht="12.95" customHeight="1" x14ac:dyDescent="0.2">
      <c r="A670" s="6" t="s">
        <v>2976</v>
      </c>
      <c r="B670" s="12"/>
      <c r="C670" s="7">
        <v>45475.444000000003</v>
      </c>
      <c r="D670" s="7"/>
      <c r="E670" s="39">
        <f>(C670-C$7)/C$8</f>
        <v>5290.0175038737916</v>
      </c>
      <c r="F670" s="39">
        <f>ROUND(2*E670,0)/2</f>
        <v>5290</v>
      </c>
      <c r="G670" s="39">
        <f>C670-(C$7+F670*C$8)</f>
        <v>9.5330000040121377E-3</v>
      </c>
      <c r="I670" s="39">
        <f>G670</f>
        <v>9.5330000040121377E-3</v>
      </c>
      <c r="P670" s="39">
        <f>(G670-N670)^2</f>
        <v>9.0878089076495413E-5</v>
      </c>
      <c r="Q670" s="62">
        <f>C670-15018.5</f>
        <v>30456.944000000003</v>
      </c>
      <c r="S670" s="40"/>
      <c r="AC670" s="39" t="s">
        <v>2924</v>
      </c>
      <c r="AG670" s="39" t="s">
        <v>2926</v>
      </c>
    </row>
    <row r="671" spans="1:33" s="39" customFormat="1" ht="12.95" customHeight="1" x14ac:dyDescent="0.2">
      <c r="A671" s="6" t="s">
        <v>2976</v>
      </c>
      <c r="B671" s="12"/>
      <c r="C671" s="7">
        <v>45487.417000000001</v>
      </c>
      <c r="D671" s="7"/>
      <c r="E671" s="39">
        <f>(C671-C$7)/C$8</f>
        <v>5312.0015467600233</v>
      </c>
      <c r="F671" s="39">
        <f>ROUND(2*E671,0)/2</f>
        <v>5312</v>
      </c>
      <c r="G671" s="39">
        <f>C671-(C$7+F671*C$8)</f>
        <v>8.4240000433055684E-4</v>
      </c>
      <c r="I671" s="39">
        <f>G671</f>
        <v>8.4240000433055684E-4</v>
      </c>
      <c r="P671" s="39">
        <f>(G671-N671)^2</f>
        <v>7.0963776729612213E-7</v>
      </c>
      <c r="Q671" s="62">
        <f>C671-15018.5</f>
        <v>30468.917000000001</v>
      </c>
      <c r="S671" s="40"/>
      <c r="AC671" s="39" t="s">
        <v>2924</v>
      </c>
      <c r="AG671" s="39" t="s">
        <v>2926</v>
      </c>
    </row>
    <row r="672" spans="1:33" s="39" customFormat="1" ht="12.95" customHeight="1" x14ac:dyDescent="0.2">
      <c r="A672" s="6" t="s">
        <v>3115</v>
      </c>
      <c r="B672" s="12"/>
      <c r="C672" s="7">
        <v>45490.667999999998</v>
      </c>
      <c r="D672" s="7"/>
      <c r="E672" s="39">
        <f>(C672-C$7)/C$8</f>
        <v>5317.9708212462074</v>
      </c>
      <c r="F672" s="39">
        <f>ROUND(2*E672,0)/2</f>
        <v>5318</v>
      </c>
      <c r="G672" s="39">
        <f>C672-(C$7+F672*C$8)</f>
        <v>-1.5891399998508859E-2</v>
      </c>
      <c r="I672" s="39">
        <f>G672</f>
        <v>-1.5891399998508859E-2</v>
      </c>
      <c r="Q672" s="62">
        <f>C672-15018.5</f>
        <v>30472.167999999998</v>
      </c>
      <c r="S672" s="40"/>
      <c r="AC672" s="39" t="s">
        <v>2924</v>
      </c>
      <c r="AG672" s="39" t="s">
        <v>2926</v>
      </c>
    </row>
    <row r="673" spans="1:33" s="39" customFormat="1" ht="12.95" customHeight="1" x14ac:dyDescent="0.2">
      <c r="A673" s="6" t="s">
        <v>2976</v>
      </c>
      <c r="B673" s="12"/>
      <c r="C673" s="7">
        <v>45494.499000000003</v>
      </c>
      <c r="D673" s="7"/>
      <c r="E673" s="39">
        <f>(C673-C$7)/C$8</f>
        <v>5325.0050539612566</v>
      </c>
      <c r="F673" s="39">
        <f>ROUND(2*E673,0)/2</f>
        <v>5325</v>
      </c>
      <c r="G673" s="39">
        <f>C673-(C$7+F673*C$8)</f>
        <v>2.7525000041350722E-3</v>
      </c>
      <c r="I673" s="39">
        <f>G673</f>
        <v>2.7525000041350722E-3</v>
      </c>
      <c r="P673" s="39">
        <f>(G673-N673)^2</f>
        <v>7.5762562727635727E-6</v>
      </c>
      <c r="Q673" s="62">
        <f>C673-15018.5</f>
        <v>30475.999000000003</v>
      </c>
      <c r="S673" s="40"/>
      <c r="AC673" s="39" t="s">
        <v>2924</v>
      </c>
      <c r="AG673" s="39" t="s">
        <v>2926</v>
      </c>
    </row>
    <row r="674" spans="1:33" s="39" customFormat="1" ht="12.95" customHeight="1" x14ac:dyDescent="0.2">
      <c r="A674" s="6" t="s">
        <v>2976</v>
      </c>
      <c r="B674" s="12"/>
      <c r="C674" s="7">
        <v>45494.502</v>
      </c>
      <c r="D674" s="7"/>
      <c r="E674" s="39">
        <f>(C674-C$7)/C$8</f>
        <v>5325.0105623658828</v>
      </c>
      <c r="F674" s="39">
        <f>ROUND(2*E674,0)/2</f>
        <v>5325</v>
      </c>
      <c r="G674" s="39">
        <f>C674-(C$7+F674*C$8)</f>
        <v>5.7525000011082739E-3</v>
      </c>
      <c r="I674" s="39">
        <f>G674</f>
        <v>5.7525000011082739E-3</v>
      </c>
      <c r="P674" s="39">
        <f>(G674-N674)^2</f>
        <v>3.309125626275069E-5</v>
      </c>
      <c r="Q674" s="62">
        <f>C674-15018.5</f>
        <v>30476.002</v>
      </c>
      <c r="S674" s="40"/>
    </row>
    <row r="675" spans="1:33" s="39" customFormat="1" ht="12.95" customHeight="1" x14ac:dyDescent="0.2">
      <c r="A675" s="6" t="s">
        <v>3115</v>
      </c>
      <c r="B675" s="12"/>
      <c r="C675" s="7">
        <v>45521.720999999998</v>
      </c>
      <c r="D675" s="7"/>
      <c r="E675" s="39">
        <f>(C675-C$7)/C$8</f>
        <v>5374.9883175918394</v>
      </c>
      <c r="F675" s="39">
        <f>ROUND(2*E675,0)/2</f>
        <v>5375</v>
      </c>
      <c r="G675" s="39">
        <f>C675-(C$7+F675*C$8)</f>
        <v>-6.3625000038882717E-3</v>
      </c>
      <c r="I675" s="39">
        <f>G675</f>
        <v>-6.3625000038882717E-3</v>
      </c>
      <c r="Q675" s="62">
        <f>C675-15018.5</f>
        <v>30503.220999999998</v>
      </c>
      <c r="S675" s="40"/>
    </row>
    <row r="676" spans="1:33" s="39" customFormat="1" ht="12.95" customHeight="1" x14ac:dyDescent="0.2">
      <c r="A676" s="6" t="s">
        <v>3115</v>
      </c>
      <c r="B676" s="12"/>
      <c r="C676" s="7">
        <v>45529.898000000001</v>
      </c>
      <c r="D676" s="7"/>
      <c r="E676" s="39">
        <f>(C676-C$7)/C$8</f>
        <v>5390.0023924837478</v>
      </c>
      <c r="F676" s="39">
        <f>ROUND(2*E676,0)/2</f>
        <v>5390</v>
      </c>
      <c r="G676" s="39">
        <f>C676-(C$7+F676*C$8)</f>
        <v>1.3030000045546331E-3</v>
      </c>
      <c r="I676" s="39">
        <f>G676</f>
        <v>1.3030000045546331E-3</v>
      </c>
      <c r="Q676" s="62">
        <f>C676-15018.5</f>
        <v>30511.398000000001</v>
      </c>
      <c r="S676" s="40"/>
      <c r="AC676" s="39" t="s">
        <v>2966</v>
      </c>
      <c r="AG676" s="39" t="s">
        <v>2926</v>
      </c>
    </row>
    <row r="677" spans="1:33" s="39" customFormat="1" ht="12.95" customHeight="1" x14ac:dyDescent="0.2">
      <c r="A677" s="6" t="s">
        <v>2976</v>
      </c>
      <c r="B677" s="12"/>
      <c r="C677" s="7">
        <v>45561.476999999999</v>
      </c>
      <c r="D677" s="7"/>
      <c r="E677" s="39">
        <f>(C677-C$7)/C$8</f>
        <v>5447.9856957748507</v>
      </c>
      <c r="F677" s="39">
        <f>ROUND(2*E677,0)/2</f>
        <v>5448</v>
      </c>
      <c r="G677" s="39">
        <f>C677-(C$7+F677*C$8)</f>
        <v>-7.7903999990667216E-3</v>
      </c>
      <c r="I677" s="39">
        <f>G677</f>
        <v>-7.7903999990667216E-3</v>
      </c>
      <c r="P677" s="39">
        <f>(G677-N677)^2</f>
        <v>6.0690332145458777E-5</v>
      </c>
      <c r="Q677" s="62">
        <f>C677-15018.5</f>
        <v>30542.976999999999</v>
      </c>
      <c r="S677" s="40"/>
      <c r="AC677" s="39" t="s">
        <v>2964</v>
      </c>
      <c r="AG677" s="39" t="s">
        <v>2926</v>
      </c>
    </row>
    <row r="678" spans="1:33" s="39" customFormat="1" ht="12.95" customHeight="1" x14ac:dyDescent="0.2">
      <c r="A678" s="6" t="s">
        <v>2976</v>
      </c>
      <c r="B678" s="12"/>
      <c r="C678" s="7">
        <v>45561.478999999999</v>
      </c>
      <c r="D678" s="7"/>
      <c r="E678" s="39">
        <f>(C678-C$7)/C$8</f>
        <v>5447.9893680446057</v>
      </c>
      <c r="F678" s="39">
        <f>ROUND(2*E678,0)/2</f>
        <v>5448</v>
      </c>
      <c r="G678" s="39">
        <f>C678-(C$7+F678*C$8)</f>
        <v>-5.790399998659268E-3</v>
      </c>
      <c r="I678" s="39">
        <f>G678</f>
        <v>-5.790399998659268E-3</v>
      </c>
      <c r="P678" s="39">
        <f>(G678-N678)^2</f>
        <v>3.352873214447325E-5</v>
      </c>
      <c r="Q678" s="62">
        <f>C678-15018.5</f>
        <v>30542.978999999999</v>
      </c>
      <c r="S678" s="40"/>
      <c r="AC678" s="39" t="s">
        <v>2971</v>
      </c>
      <c r="AG678" s="39" t="s">
        <v>2926</v>
      </c>
    </row>
    <row r="679" spans="1:33" s="39" customFormat="1" ht="12.95" customHeight="1" x14ac:dyDescent="0.2">
      <c r="A679" s="6" t="s">
        <v>2976</v>
      </c>
      <c r="B679" s="12"/>
      <c r="C679" s="7">
        <v>45561.478999999999</v>
      </c>
      <c r="D679" s="7"/>
      <c r="E679" s="39">
        <f>(C679-C$7)/C$8</f>
        <v>5447.9893680446057</v>
      </c>
      <c r="F679" s="39">
        <f>ROUND(2*E679,0)/2</f>
        <v>5448</v>
      </c>
      <c r="G679" s="39">
        <f>C679-(C$7+F679*C$8)</f>
        <v>-5.790399998659268E-3</v>
      </c>
      <c r="I679" s="39">
        <f>G679</f>
        <v>-5.790399998659268E-3</v>
      </c>
      <c r="P679" s="39">
        <f>(G679-N679)^2</f>
        <v>3.352873214447325E-5</v>
      </c>
      <c r="Q679" s="62">
        <f>C679-15018.5</f>
        <v>30542.978999999999</v>
      </c>
      <c r="S679" s="40"/>
      <c r="AC679" s="39" t="s">
        <v>2970</v>
      </c>
      <c r="AG679" s="39" t="s">
        <v>2926</v>
      </c>
    </row>
    <row r="680" spans="1:33" s="39" customFormat="1" ht="12.95" customHeight="1" x14ac:dyDescent="0.2">
      <c r="A680" s="6" t="s">
        <v>2976</v>
      </c>
      <c r="B680" s="12"/>
      <c r="C680" s="7">
        <v>45561.48</v>
      </c>
      <c r="D680" s="7"/>
      <c r="E680" s="39">
        <f>(C680-C$7)/C$8</f>
        <v>5447.9912041794896</v>
      </c>
      <c r="F680" s="39">
        <f>ROUND(2*E680,0)/2</f>
        <v>5448</v>
      </c>
      <c r="G680" s="39">
        <f>C680-(C$7+F680*C$8)</f>
        <v>-4.7903999948175624E-3</v>
      </c>
      <c r="I680" s="39">
        <f>G680</f>
        <v>-4.7903999948175624E-3</v>
      </c>
      <c r="P680" s="39">
        <f>(G680-N680)^2</f>
        <v>2.2947932110348103E-5</v>
      </c>
      <c r="Q680" s="62">
        <f>C680-15018.5</f>
        <v>30542.980000000003</v>
      </c>
      <c r="S680" s="40"/>
      <c r="AC680" s="39" t="s">
        <v>2922</v>
      </c>
      <c r="AE680" s="39" t="s">
        <v>2893</v>
      </c>
      <c r="AG680" s="39" t="s">
        <v>2885</v>
      </c>
    </row>
    <row r="681" spans="1:33" s="39" customFormat="1" ht="12.95" customHeight="1" x14ac:dyDescent="0.2">
      <c r="A681" s="6" t="s">
        <v>2976</v>
      </c>
      <c r="B681" s="12"/>
      <c r="C681" s="7">
        <v>45561.482000000004</v>
      </c>
      <c r="D681" s="7"/>
      <c r="E681" s="39">
        <f>(C681-C$7)/C$8</f>
        <v>5447.9948764492456</v>
      </c>
      <c r="F681" s="39">
        <f>ROUND(2*E681,0)/2</f>
        <v>5448</v>
      </c>
      <c r="G681" s="39">
        <f>C681-(C$7+F681*C$8)</f>
        <v>-2.7903999944101088E-3</v>
      </c>
      <c r="I681" s="39">
        <f>G681</f>
        <v>-2.7903999944101088E-3</v>
      </c>
      <c r="P681" s="39">
        <f>(G681-N681)^2</f>
        <v>7.7863321288039359E-6</v>
      </c>
      <c r="Q681" s="62">
        <f>C681-15018.5</f>
        <v>30542.982000000004</v>
      </c>
      <c r="S681" s="40"/>
      <c r="AC681" s="39" t="s">
        <v>2970</v>
      </c>
      <c r="AG681" s="39" t="s">
        <v>2926</v>
      </c>
    </row>
    <row r="682" spans="1:33" s="39" customFormat="1" ht="12.95" customHeight="1" x14ac:dyDescent="0.2">
      <c r="A682" s="6" t="s">
        <v>2976</v>
      </c>
      <c r="B682" s="12"/>
      <c r="C682" s="7">
        <v>45561.482000000004</v>
      </c>
      <c r="D682" s="7"/>
      <c r="E682" s="39">
        <f>(C682-C$7)/C$8</f>
        <v>5447.9948764492456</v>
      </c>
      <c r="F682" s="39">
        <f>ROUND(2*E682,0)/2</f>
        <v>5448</v>
      </c>
      <c r="G682" s="39">
        <f>C682-(C$7+F682*C$8)</f>
        <v>-2.7903999944101088E-3</v>
      </c>
      <c r="I682" s="39">
        <f>G682</f>
        <v>-2.7903999944101088E-3</v>
      </c>
      <c r="P682" s="39">
        <f>(G682-N682)^2</f>
        <v>7.7863321288039359E-6</v>
      </c>
      <c r="Q682" s="62">
        <f>C682-15018.5</f>
        <v>30542.982000000004</v>
      </c>
      <c r="S682" s="40"/>
      <c r="AC682" s="39" t="s">
        <v>2971</v>
      </c>
      <c r="AG682" s="39" t="s">
        <v>2926</v>
      </c>
    </row>
    <row r="683" spans="1:33" s="39" customFormat="1" ht="12.95" customHeight="1" x14ac:dyDescent="0.2">
      <c r="A683" s="6" t="s">
        <v>2976</v>
      </c>
      <c r="B683" s="12"/>
      <c r="C683" s="7">
        <v>45567.468999999997</v>
      </c>
      <c r="D683" s="7"/>
      <c r="E683" s="39">
        <f>(C683-C$7)/C$8</f>
        <v>5458.9878159597902</v>
      </c>
      <c r="F683" s="39">
        <f>ROUND(2*E683,0)/2</f>
        <v>5459</v>
      </c>
      <c r="G683" s="39">
        <f>C683-(C$7+F683*C$8)</f>
        <v>-6.6357000032439828E-3</v>
      </c>
      <c r="I683" s="39">
        <f>G683</f>
        <v>-6.6357000032439828E-3</v>
      </c>
      <c r="P683" s="39">
        <f>(G683-N683)^2</f>
        <v>4.4032514533052193E-5</v>
      </c>
      <c r="Q683" s="62">
        <f>C683-15018.5</f>
        <v>30548.968999999997</v>
      </c>
      <c r="S683" s="40"/>
      <c r="AC683" s="39" t="s">
        <v>2944</v>
      </c>
      <c r="AG683" s="39" t="s">
        <v>2926</v>
      </c>
    </row>
    <row r="684" spans="1:33" s="39" customFormat="1" ht="12.95" customHeight="1" x14ac:dyDescent="0.2">
      <c r="A684" s="6" t="s">
        <v>2976</v>
      </c>
      <c r="B684" s="12"/>
      <c r="C684" s="7">
        <v>45567.470999999998</v>
      </c>
      <c r="D684" s="7"/>
      <c r="E684" s="39">
        <f>(C684-C$7)/C$8</f>
        <v>5458.9914882295452</v>
      </c>
      <c r="F684" s="39">
        <f>ROUND(2*E684,0)/2</f>
        <v>5459</v>
      </c>
      <c r="G684" s="39">
        <f>C684-(C$7+F684*C$8)</f>
        <v>-4.6357000028365292E-3</v>
      </c>
      <c r="I684" s="39">
        <f>G684</f>
        <v>-4.6357000028365292E-3</v>
      </c>
      <c r="P684" s="39">
        <f>(G684-N684)^2</f>
        <v>2.1489714516298596E-5</v>
      </c>
      <c r="Q684" s="62">
        <f>C684-15018.5</f>
        <v>30548.970999999998</v>
      </c>
      <c r="S684" s="40"/>
      <c r="AC684" s="39" t="s">
        <v>2924</v>
      </c>
      <c r="AG684" s="39" t="s">
        <v>2926</v>
      </c>
    </row>
    <row r="685" spans="1:33" s="39" customFormat="1" ht="12.95" customHeight="1" x14ac:dyDescent="0.2">
      <c r="A685" s="6" t="s">
        <v>2976</v>
      </c>
      <c r="B685" s="12"/>
      <c r="C685" s="7">
        <v>45568.567999999999</v>
      </c>
      <c r="D685" s="7"/>
      <c r="E685" s="39">
        <f>(C685-C$7)/C$8</f>
        <v>5461.0057281899763</v>
      </c>
      <c r="F685" s="39">
        <f>ROUND(2*E685,0)/2</f>
        <v>5461</v>
      </c>
      <c r="G685" s="39">
        <f>C685-(C$7+F685*C$8)</f>
        <v>3.1196999989333563E-3</v>
      </c>
      <c r="I685" s="39">
        <f>G685</f>
        <v>3.1196999989333563E-3</v>
      </c>
      <c r="P685" s="39">
        <f>(G685-N685)^2</f>
        <v>9.732528083344783E-6</v>
      </c>
      <c r="Q685" s="62">
        <f>C685-15018.5</f>
        <v>30550.067999999999</v>
      </c>
      <c r="S685" s="40"/>
      <c r="AC685" s="39" t="s">
        <v>2924</v>
      </c>
      <c r="AG685" s="39" t="s">
        <v>2926</v>
      </c>
    </row>
    <row r="686" spans="1:33" s="39" customFormat="1" ht="12.95" customHeight="1" x14ac:dyDescent="0.2">
      <c r="A686" s="6" t="s">
        <v>2976</v>
      </c>
      <c r="B686" s="12"/>
      <c r="C686" s="7">
        <v>45572.379000000001</v>
      </c>
      <c r="D686" s="7"/>
      <c r="E686" s="39">
        <f>(C686-C$7)/C$8</f>
        <v>5468.0032382074714</v>
      </c>
      <c r="F686" s="39">
        <f>ROUND(2*E686,0)/2</f>
        <v>5468</v>
      </c>
      <c r="G686" s="39">
        <f>C686-(C$7+F686*C$8)</f>
        <v>1.7635999975027516E-3</v>
      </c>
      <c r="I686" s="39">
        <f>G686</f>
        <v>1.7635999975027516E-3</v>
      </c>
      <c r="P686" s="39">
        <f>(G686-N686)^2</f>
        <v>3.1102849511917054E-6</v>
      </c>
      <c r="Q686" s="62">
        <f>C686-15018.5</f>
        <v>30553.879000000001</v>
      </c>
      <c r="S686" s="40"/>
      <c r="AC686" s="39" t="s">
        <v>2924</v>
      </c>
      <c r="AG686" s="39" t="s">
        <v>2926</v>
      </c>
    </row>
    <row r="687" spans="1:33" s="39" customFormat="1" ht="12.95" customHeight="1" x14ac:dyDescent="0.2">
      <c r="A687" s="6" t="s">
        <v>2976</v>
      </c>
      <c r="B687" s="12"/>
      <c r="C687" s="7">
        <v>45572.381000000001</v>
      </c>
      <c r="D687" s="7"/>
      <c r="E687" s="39">
        <f>(C687-C$7)/C$8</f>
        <v>5468.0069104772274</v>
      </c>
      <c r="F687" s="39">
        <f>ROUND(2*E687,0)/2</f>
        <v>5468</v>
      </c>
      <c r="G687" s="39">
        <f>C687-(C$7+F687*C$8)</f>
        <v>3.7635999979102053E-3</v>
      </c>
      <c r="I687" s="39">
        <f>G687</f>
        <v>3.7635999979102053E-3</v>
      </c>
      <c r="P687" s="39">
        <f>(G687-N687)^2</f>
        <v>1.4164684944269697E-5</v>
      </c>
      <c r="Q687" s="62">
        <f>C687-15018.5</f>
        <v>30553.881000000001</v>
      </c>
      <c r="S687" s="40"/>
      <c r="AC687" s="39" t="s">
        <v>2924</v>
      </c>
      <c r="AG687" s="39" t="s">
        <v>2926</v>
      </c>
    </row>
    <row r="688" spans="1:33" s="39" customFormat="1" ht="12.95" customHeight="1" x14ac:dyDescent="0.2">
      <c r="A688" s="6" t="s">
        <v>2976</v>
      </c>
      <c r="B688" s="12"/>
      <c r="C688" s="7">
        <v>45573.461000000003</v>
      </c>
      <c r="D688" s="7"/>
      <c r="E688" s="39">
        <f>(C688-C$7)/C$8</f>
        <v>5469.9899361447433</v>
      </c>
      <c r="F688" s="39">
        <f>ROUND(2*E688,0)/2</f>
        <v>5470</v>
      </c>
      <c r="G688" s="39">
        <f>C688-(C$7+F688*C$8)</f>
        <v>-5.4810000001452863E-3</v>
      </c>
      <c r="I688" s="39">
        <f>G688</f>
        <v>-5.4810000001452863E-3</v>
      </c>
      <c r="P688" s="39">
        <f>(G688-N688)^2</f>
        <v>3.0041361001592629E-5</v>
      </c>
      <c r="Q688" s="62">
        <f>C688-15018.5</f>
        <v>30554.961000000003</v>
      </c>
      <c r="S688" s="40"/>
      <c r="AC688" s="39" t="s">
        <v>2924</v>
      </c>
      <c r="AG688" s="39" t="s">
        <v>2926</v>
      </c>
    </row>
    <row r="689" spans="1:33" s="39" customFormat="1" ht="12.95" customHeight="1" x14ac:dyDescent="0.2">
      <c r="A689" s="6" t="s">
        <v>2991</v>
      </c>
      <c r="B689" s="12"/>
      <c r="C689" s="7">
        <v>45575.641000000003</v>
      </c>
      <c r="D689" s="7"/>
      <c r="E689" s="39">
        <f>(C689-C$7)/C$8</f>
        <v>5473.9927101773164</v>
      </c>
      <c r="F689" s="39">
        <f>ROUND(2*E689,0)/2</f>
        <v>5474</v>
      </c>
      <c r="G689" s="39">
        <f>C689-(C$7+F689*C$8)</f>
        <v>-3.9701999994576909E-3</v>
      </c>
      <c r="I689" s="39">
        <f>G689</f>
        <v>-3.9701999994576909E-3</v>
      </c>
      <c r="P689" s="39">
        <f>(G689-N689)^2</f>
        <v>1.5762488035693847E-5</v>
      </c>
      <c r="Q689" s="62">
        <f>C689-15018.5</f>
        <v>30557.141000000003</v>
      </c>
      <c r="S689" s="40"/>
    </row>
    <row r="690" spans="1:33" s="39" customFormat="1" ht="12.95" customHeight="1" x14ac:dyDescent="0.2">
      <c r="A690" s="6" t="s">
        <v>2976</v>
      </c>
      <c r="B690" s="12"/>
      <c r="C690" s="7">
        <v>45578.358</v>
      </c>
      <c r="D690" s="7"/>
      <c r="E690" s="39">
        <f>(C690-C$7)/C$8</f>
        <v>5478.9814886390077</v>
      </c>
      <c r="F690" s="39">
        <f>ROUND(2*E690,0)/2</f>
        <v>5479</v>
      </c>
      <c r="G690" s="39">
        <f>C690-(C$7+F690*C$8)</f>
        <v>-1.0081699998409022E-2</v>
      </c>
      <c r="I690" s="39">
        <f>G690</f>
        <v>-1.0081699998409022E-2</v>
      </c>
      <c r="P690" s="39">
        <f>(G690-N690)^2</f>
        <v>1.0164067485792046E-4</v>
      </c>
      <c r="Q690" s="62">
        <f>C690-15018.5</f>
        <v>30559.858</v>
      </c>
      <c r="S690" s="40"/>
      <c r="AC690" s="39" t="s">
        <v>2930</v>
      </c>
      <c r="AE690" s="39" t="s">
        <v>2893</v>
      </c>
      <c r="AG690" s="39" t="s">
        <v>2885</v>
      </c>
    </row>
    <row r="691" spans="1:33" s="39" customFormat="1" ht="12.95" customHeight="1" x14ac:dyDescent="0.2">
      <c r="A691" s="6" t="s">
        <v>2976</v>
      </c>
      <c r="B691" s="12"/>
      <c r="C691" s="7">
        <v>45579.457000000002</v>
      </c>
      <c r="D691" s="7"/>
      <c r="E691" s="39">
        <f>(C691-C$7)/C$8</f>
        <v>5480.9994008691938</v>
      </c>
      <c r="F691" s="39">
        <f>ROUND(2*E691,0)/2</f>
        <v>5481</v>
      </c>
      <c r="G691" s="39">
        <f>C691-(C$7+F691*C$8)</f>
        <v>-3.262999962316826E-4</v>
      </c>
      <c r="I691" s="39">
        <f>G691</f>
        <v>-3.262999962316826E-4</v>
      </c>
      <c r="P691" s="39">
        <f>(G691-N691)^2</f>
        <v>1.0647168754079608E-7</v>
      </c>
      <c r="Q691" s="62">
        <f>C691-15018.5</f>
        <v>30560.957000000002</v>
      </c>
      <c r="S691" s="40"/>
    </row>
    <row r="692" spans="1:33" s="39" customFormat="1" ht="12.95" customHeight="1" x14ac:dyDescent="0.2">
      <c r="A692" s="6" t="s">
        <v>2976</v>
      </c>
      <c r="B692" s="12"/>
      <c r="C692" s="7">
        <v>45579.46</v>
      </c>
      <c r="D692" s="7"/>
      <c r="E692" s="39">
        <f>(C692-C$7)/C$8</f>
        <v>5481.00490927382</v>
      </c>
      <c r="F692" s="39">
        <f>ROUND(2*E692,0)/2</f>
        <v>5481</v>
      </c>
      <c r="G692" s="39">
        <f>C692-(C$7+F692*C$8)</f>
        <v>2.673700000741519E-3</v>
      </c>
      <c r="I692" s="39">
        <f>G692</f>
        <v>2.673700000741519E-3</v>
      </c>
      <c r="P692" s="39">
        <f>(G692-N692)^2</f>
        <v>7.1486716939651987E-6</v>
      </c>
      <c r="Q692" s="62">
        <f>C692-15018.5</f>
        <v>30560.959999999999</v>
      </c>
      <c r="S692" s="40"/>
      <c r="AC692" s="39" t="s">
        <v>2953</v>
      </c>
      <c r="AE692" s="39" t="s">
        <v>2893</v>
      </c>
      <c r="AG692" s="39" t="s">
        <v>2885</v>
      </c>
    </row>
    <row r="693" spans="1:33" s="39" customFormat="1" ht="12.95" customHeight="1" x14ac:dyDescent="0.2">
      <c r="A693" s="60" t="s">
        <v>1411</v>
      </c>
      <c r="B693" s="61" t="s">
        <v>3110</v>
      </c>
      <c r="C693" s="60">
        <v>45580.548300000002</v>
      </c>
      <c r="D693" s="60" t="s">
        <v>3150</v>
      </c>
      <c r="E693" s="39">
        <f>(C693-C$7)/C$8</f>
        <v>5483.0031748608208</v>
      </c>
      <c r="F693" s="39">
        <f>ROUND(2*E693,0)/2</f>
        <v>5483</v>
      </c>
      <c r="G693" s="39">
        <f>C693-(C$7+F693*C$8)</f>
        <v>1.7291000040131621E-3</v>
      </c>
      <c r="J693" s="39">
        <f>G693</f>
        <v>1.7291000040131621E-3</v>
      </c>
      <c r="Q693" s="62">
        <f>C693-15018.5</f>
        <v>30562.048300000002</v>
      </c>
      <c r="S693" s="40"/>
    </row>
    <row r="694" spans="1:33" s="39" customFormat="1" ht="12.95" customHeight="1" x14ac:dyDescent="0.2">
      <c r="A694" s="6" t="s">
        <v>2992</v>
      </c>
      <c r="B694" s="12"/>
      <c r="C694" s="7">
        <v>45584.360999999997</v>
      </c>
      <c r="D694" s="7"/>
      <c r="E694" s="39">
        <f>(C694-C$7)/C$8</f>
        <v>5490.0038063075963</v>
      </c>
      <c r="F694" s="39">
        <f>ROUND(2*E694,0)/2</f>
        <v>5490</v>
      </c>
      <c r="G694" s="39">
        <f>C694-(C$7+F694*C$8)</f>
        <v>2.0729999960167333E-3</v>
      </c>
      <c r="I694" s="39">
        <f>G694</f>
        <v>2.0729999960167333E-3</v>
      </c>
      <c r="P694" s="39">
        <f>(G694-N694)^2</f>
        <v>4.2973289834853763E-6</v>
      </c>
      <c r="Q694" s="62">
        <f>C694-15018.5</f>
        <v>30565.860999999997</v>
      </c>
      <c r="S694" s="40"/>
      <c r="AC694" s="39" t="s">
        <v>2924</v>
      </c>
      <c r="AG694" s="39" t="s">
        <v>2926</v>
      </c>
    </row>
    <row r="695" spans="1:33" s="39" customFormat="1" ht="12.95" customHeight="1" x14ac:dyDescent="0.2">
      <c r="A695" s="6" t="s">
        <v>2993</v>
      </c>
      <c r="B695" s="12"/>
      <c r="C695" s="7">
        <v>45587.625999999997</v>
      </c>
      <c r="D695" s="7"/>
      <c r="E695" s="39">
        <f>(C695-C$7)/C$8</f>
        <v>5495.9987866820675</v>
      </c>
      <c r="F695" s="39">
        <f>ROUND(2*E695,0)/2</f>
        <v>5496</v>
      </c>
      <c r="G695" s="39">
        <f>C695-(C$7+F695*C$8)</f>
        <v>-6.6080000397050753E-4</v>
      </c>
      <c r="I695" s="39">
        <f>G695</f>
        <v>-6.6080000397050753E-4</v>
      </c>
      <c r="P695" s="39">
        <f>(G695-N695)^2</f>
        <v>4.3665664524742277E-7</v>
      </c>
      <c r="Q695" s="62">
        <f>C695-15018.5</f>
        <v>30569.125999999997</v>
      </c>
      <c r="S695" s="40"/>
      <c r="AC695" s="39" t="s">
        <v>2924</v>
      </c>
      <c r="AG695" s="39" t="s">
        <v>2926</v>
      </c>
    </row>
    <row r="696" spans="1:33" s="39" customFormat="1" ht="12.95" customHeight="1" x14ac:dyDescent="0.2">
      <c r="A696" s="6" t="s">
        <v>3115</v>
      </c>
      <c r="B696" s="12"/>
      <c r="C696" s="7">
        <v>45587.627</v>
      </c>
      <c r="D696" s="7"/>
      <c r="E696" s="39">
        <f>(C696-C$7)/C$8</f>
        <v>5496.0006228169514</v>
      </c>
      <c r="F696" s="39">
        <f>ROUND(2*E696,0)/2</f>
        <v>5496</v>
      </c>
      <c r="G696" s="39">
        <f>C696-(C$7+F696*C$8)</f>
        <v>3.3919999987119809E-4</v>
      </c>
      <c r="I696" s="39">
        <f>G696</f>
        <v>3.3919999987119809E-4</v>
      </c>
      <c r="Q696" s="62">
        <f>C696-15018.5</f>
        <v>30569.127</v>
      </c>
      <c r="S696" s="40"/>
    </row>
    <row r="697" spans="1:33" s="39" customFormat="1" ht="12.95" customHeight="1" x14ac:dyDescent="0.2">
      <c r="A697" s="60" t="s">
        <v>1411</v>
      </c>
      <c r="B697" s="61" t="s">
        <v>3118</v>
      </c>
      <c r="C697" s="60">
        <v>45588.442999999999</v>
      </c>
      <c r="D697" s="60" t="s">
        <v>3150</v>
      </c>
      <c r="E697" s="39">
        <f>(C697-C$7)/C$8</f>
        <v>5497.498908876848</v>
      </c>
      <c r="F697" s="39">
        <f>ROUND(2*E697,0)/2</f>
        <v>5497.5</v>
      </c>
      <c r="G697" s="39">
        <f>C697-(C$7+F697*C$8)</f>
        <v>-5.9424999926704913E-4</v>
      </c>
      <c r="I697" s="39">
        <f>G697</f>
        <v>-5.9424999926704913E-4</v>
      </c>
      <c r="Q697" s="62">
        <f>C697-15018.5</f>
        <v>30569.942999999999</v>
      </c>
      <c r="S697" s="40"/>
      <c r="AC697" s="39" t="s">
        <v>2917</v>
      </c>
      <c r="AE697" s="39" t="s">
        <v>2893</v>
      </c>
      <c r="AG697" s="39" t="s">
        <v>2885</v>
      </c>
    </row>
    <row r="698" spans="1:33" s="39" customFormat="1" ht="12.95" customHeight="1" x14ac:dyDescent="0.2">
      <c r="A698" s="6" t="s">
        <v>2993</v>
      </c>
      <c r="B698" s="12"/>
      <c r="C698" s="7">
        <v>45588.716</v>
      </c>
      <c r="D698" s="7"/>
      <c r="E698" s="39">
        <f>(C698-C$7)/C$8</f>
        <v>5498.0001736983604</v>
      </c>
      <c r="F698" s="39">
        <f>ROUND(2*E698,0)/2</f>
        <v>5498</v>
      </c>
      <c r="G698" s="39">
        <f>C698-(C$7+F698*C$8)</f>
        <v>9.4600000011269003E-5</v>
      </c>
      <c r="I698" s="39">
        <f>G698</f>
        <v>9.4600000011269003E-5</v>
      </c>
      <c r="P698" s="39">
        <f>(G698-N698)^2</f>
        <v>8.9491600021320954E-9</v>
      </c>
      <c r="Q698" s="62">
        <f>C698-15018.5</f>
        <v>30570.216</v>
      </c>
      <c r="S698" s="40"/>
      <c r="AC698" s="39" t="s">
        <v>2924</v>
      </c>
      <c r="AG698" s="39" t="s">
        <v>2926</v>
      </c>
    </row>
    <row r="699" spans="1:33" s="39" customFormat="1" ht="12.95" customHeight="1" x14ac:dyDescent="0.2">
      <c r="A699" s="6" t="s">
        <v>2994</v>
      </c>
      <c r="B699" s="12"/>
      <c r="C699" s="7">
        <v>45591.439599999998</v>
      </c>
      <c r="D699" s="7"/>
      <c r="E699" s="39">
        <f>(C699-C$7)/C$8</f>
        <v>5503.0010706502435</v>
      </c>
      <c r="F699" s="39">
        <f>ROUND(2*E699,0)/2</f>
        <v>5503</v>
      </c>
      <c r="G699" s="39">
        <f>C699-(C$7+F699*C$8)</f>
        <v>5.8310000167693943E-4</v>
      </c>
      <c r="J699" s="39">
        <f>G699</f>
        <v>5.8310000167693943E-4</v>
      </c>
      <c r="P699" s="39">
        <f>(G699-N699)^2</f>
        <v>3.4000561195564676E-7</v>
      </c>
      <c r="Q699" s="62">
        <f>C699-15018.5</f>
        <v>30572.939599999998</v>
      </c>
      <c r="S699" s="40"/>
    </row>
    <row r="700" spans="1:33" s="39" customFormat="1" ht="12.95" customHeight="1" x14ac:dyDescent="0.2">
      <c r="A700" s="6" t="s">
        <v>2994</v>
      </c>
      <c r="B700" s="12"/>
      <c r="C700" s="7">
        <v>45591.441099999996</v>
      </c>
      <c r="D700" s="7"/>
      <c r="E700" s="39">
        <f>(C700-C$7)/C$8</f>
        <v>5503.003824852557</v>
      </c>
      <c r="F700" s="39">
        <f>ROUND(2*E700,0)/2</f>
        <v>5503</v>
      </c>
      <c r="G700" s="39">
        <f>C700-(C$7+F700*C$8)</f>
        <v>2.0831000001635402E-3</v>
      </c>
      <c r="J700" s="39">
        <f>G700</f>
        <v>2.0831000001635402E-3</v>
      </c>
      <c r="P700" s="39">
        <f>(G700-N700)^2</f>
        <v>4.3393056106813414E-6</v>
      </c>
      <c r="Q700" s="62">
        <f>C700-15018.5</f>
        <v>30572.941099999996</v>
      </c>
      <c r="S700" s="40"/>
      <c r="AC700" s="39" t="s">
        <v>2924</v>
      </c>
      <c r="AG700" s="39" t="s">
        <v>2926</v>
      </c>
    </row>
    <row r="701" spans="1:33" s="39" customFormat="1" ht="12.95" customHeight="1" x14ac:dyDescent="0.2">
      <c r="A701" s="6" t="s">
        <v>2994</v>
      </c>
      <c r="B701" s="12"/>
      <c r="C701" s="7">
        <v>45592.527699999999</v>
      </c>
      <c r="D701" s="7"/>
      <c r="E701" s="39">
        <f>(C701-C$7)/C$8</f>
        <v>5504.9989690102648</v>
      </c>
      <c r="F701" s="39">
        <f>ROUND(2*E701,0)/2</f>
        <v>5505</v>
      </c>
      <c r="G701" s="39">
        <f>C701-(C$7+F701*C$8)</f>
        <v>-5.6150000455090776E-4</v>
      </c>
      <c r="J701" s="39">
        <f>G701</f>
        <v>-5.6150000455090776E-4</v>
      </c>
      <c r="P701" s="39">
        <f>(G701-N701)^2</f>
        <v>3.1528225511066944E-7</v>
      </c>
      <c r="Q701" s="62">
        <f>C701-15018.5</f>
        <v>30574.027699999999</v>
      </c>
      <c r="S701" s="40"/>
      <c r="AC701" s="39" t="s">
        <v>2924</v>
      </c>
      <c r="AG701" s="39" t="s">
        <v>2926</v>
      </c>
    </row>
    <row r="702" spans="1:33" s="39" customFormat="1" ht="12.95" customHeight="1" x14ac:dyDescent="0.2">
      <c r="A702" s="6" t="s">
        <v>2994</v>
      </c>
      <c r="B702" s="12"/>
      <c r="C702" s="7">
        <v>45592.528599999998</v>
      </c>
      <c r="D702" s="7"/>
      <c r="E702" s="39">
        <f>(C702-C$7)/C$8</f>
        <v>5505.0006215316525</v>
      </c>
      <c r="F702" s="39">
        <f>ROUND(2*E702,0)/2</f>
        <v>5505</v>
      </c>
      <c r="G702" s="39">
        <f>C702-(C$7+F702*C$8)</f>
        <v>3.3849999454105273E-4</v>
      </c>
      <c r="J702" s="39">
        <f>G702</f>
        <v>3.3849999454105273E-4</v>
      </c>
      <c r="P702" s="39">
        <f>(G702-N702)^2</f>
        <v>1.1458224630429273E-7</v>
      </c>
      <c r="Q702" s="62">
        <f>C702-15018.5</f>
        <v>30574.028599999998</v>
      </c>
      <c r="S702" s="40"/>
      <c r="AC702" s="39" t="s">
        <v>2924</v>
      </c>
      <c r="AG702" s="39" t="s">
        <v>2926</v>
      </c>
    </row>
    <row r="703" spans="1:33" s="39" customFormat="1" ht="12.95" customHeight="1" x14ac:dyDescent="0.2">
      <c r="A703" s="6" t="s">
        <v>2994</v>
      </c>
      <c r="B703" s="12" t="s">
        <v>3118</v>
      </c>
      <c r="C703" s="7">
        <v>45593.346400000002</v>
      </c>
      <c r="D703" s="7"/>
      <c r="E703" s="39">
        <f>(C703-C$7)/C$8</f>
        <v>5506.5022126343383</v>
      </c>
      <c r="F703" s="39">
        <f>ROUND(2*E703,0)/2</f>
        <v>5506.5</v>
      </c>
      <c r="G703" s="39">
        <f>C703-(C$7+F703*C$8)</f>
        <v>1.2050500008626841E-3</v>
      </c>
      <c r="J703" s="39">
        <f>G703</f>
        <v>1.2050500008626841E-3</v>
      </c>
      <c r="P703" s="39">
        <f>(G703-N703)^2</f>
        <v>1.4521455045791549E-6</v>
      </c>
      <c r="Q703" s="62">
        <f>C703-15018.5</f>
        <v>30574.846400000002</v>
      </c>
      <c r="S703" s="40"/>
      <c r="AC703" s="39" t="s">
        <v>2924</v>
      </c>
      <c r="AG703" s="39" t="s">
        <v>2926</v>
      </c>
    </row>
    <row r="704" spans="1:33" s="39" customFormat="1" ht="12.95" customHeight="1" x14ac:dyDescent="0.2">
      <c r="A704" s="6" t="s">
        <v>2994</v>
      </c>
      <c r="B704" s="12" t="s">
        <v>3118</v>
      </c>
      <c r="C704" s="7">
        <v>45593.346899999997</v>
      </c>
      <c r="D704" s="7"/>
      <c r="E704" s="39">
        <f>(C704-C$7)/C$8</f>
        <v>5506.5031307017671</v>
      </c>
      <c r="F704" s="39">
        <f>ROUND(2*E704,0)/2</f>
        <v>5506.5</v>
      </c>
      <c r="G704" s="39">
        <f>C704-(C$7+F704*C$8)</f>
        <v>1.7050499955075793E-3</v>
      </c>
      <c r="J704" s="39">
        <f>G704</f>
        <v>1.7050499955075793E-3</v>
      </c>
      <c r="P704" s="39">
        <f>(G704-N704)^2</f>
        <v>2.9071954871803961E-6</v>
      </c>
      <c r="Q704" s="62">
        <f>C704-15018.5</f>
        <v>30574.846899999997</v>
      </c>
      <c r="S704" s="40"/>
      <c r="AC704" s="39" t="s">
        <v>2924</v>
      </c>
      <c r="AG704" s="39" t="s">
        <v>2926</v>
      </c>
    </row>
    <row r="705" spans="1:33" s="39" customFormat="1" ht="12.95" customHeight="1" x14ac:dyDescent="0.2">
      <c r="A705" s="6" t="s">
        <v>2992</v>
      </c>
      <c r="B705" s="12"/>
      <c r="C705" s="7">
        <v>45596.341</v>
      </c>
      <c r="D705" s="7"/>
      <c r="E705" s="39">
        <f>(C705-C$7)/C$8</f>
        <v>5512.0007021379779</v>
      </c>
      <c r="F705" s="39">
        <f>ROUND(2*E705,0)/2</f>
        <v>5512</v>
      </c>
      <c r="G705" s="39">
        <f>C705-(C$7+F705*C$8)</f>
        <v>3.8240000139921904E-4</v>
      </c>
      <c r="I705" s="39">
        <f>G705</f>
        <v>3.8240000139921904E-4</v>
      </c>
      <c r="P705" s="39">
        <f>(G705-N705)^2</f>
        <v>1.4622976107012272E-7</v>
      </c>
      <c r="Q705" s="62">
        <f>C705-15018.5</f>
        <v>30577.841</v>
      </c>
      <c r="S705" s="40"/>
      <c r="AC705" s="39" t="s">
        <v>2924</v>
      </c>
      <c r="AG705" s="39" t="s">
        <v>2926</v>
      </c>
    </row>
    <row r="706" spans="1:33" s="39" customFormat="1" ht="12.95" customHeight="1" x14ac:dyDescent="0.2">
      <c r="A706" s="6" t="s">
        <v>2993</v>
      </c>
      <c r="B706" s="12"/>
      <c r="C706" s="7">
        <v>45603.423000000003</v>
      </c>
      <c r="D706" s="7"/>
      <c r="E706" s="39">
        <f>(C706-C$7)/C$8</f>
        <v>5525.0042093392112</v>
      </c>
      <c r="F706" s="39">
        <f>ROUND(2*E706,0)/2</f>
        <v>5525</v>
      </c>
      <c r="G706" s="39">
        <f>C706-(C$7+F706*C$8)</f>
        <v>2.2925000012037344E-3</v>
      </c>
      <c r="I706" s="39">
        <f>G706</f>
        <v>2.2925000012037344E-3</v>
      </c>
      <c r="P706" s="39">
        <f>(G706-N706)^2</f>
        <v>5.2555562555191223E-6</v>
      </c>
      <c r="Q706" s="62">
        <f>C706-15018.5</f>
        <v>30584.923000000003</v>
      </c>
      <c r="S706" s="40"/>
      <c r="AC706" s="39" t="s">
        <v>2924</v>
      </c>
      <c r="AG706" s="39" t="s">
        <v>2926</v>
      </c>
    </row>
    <row r="707" spans="1:33" s="39" customFormat="1" ht="12.95" customHeight="1" x14ac:dyDescent="0.2">
      <c r="A707" s="60" t="s">
        <v>1411</v>
      </c>
      <c r="B707" s="61" t="s">
        <v>3118</v>
      </c>
      <c r="C707" s="60">
        <v>45605.322899999999</v>
      </c>
      <c r="D707" s="60" t="s">
        <v>3150</v>
      </c>
      <c r="E707" s="39">
        <f>(C707-C$7)/C$8</f>
        <v>5528.4926819926386</v>
      </c>
      <c r="F707" s="39">
        <f>ROUND(2*E707,0)/2</f>
        <v>5528.5</v>
      </c>
      <c r="G707" s="39">
        <f>C707-(C$7+F707*C$8)</f>
        <v>-3.9855499999248423E-3</v>
      </c>
      <c r="J707" s="39">
        <f>G707</f>
        <v>-3.9855499999248423E-3</v>
      </c>
      <c r="Q707" s="62">
        <f>C707-15018.5</f>
        <v>30586.822899999999</v>
      </c>
      <c r="S707" s="40"/>
      <c r="AC707" s="39" t="s">
        <v>2924</v>
      </c>
      <c r="AG707" s="39" t="s">
        <v>2926</v>
      </c>
    </row>
    <row r="708" spans="1:33" s="39" customFormat="1" ht="12.95" customHeight="1" x14ac:dyDescent="0.2">
      <c r="A708" s="60" t="s">
        <v>1411</v>
      </c>
      <c r="B708" s="61" t="s">
        <v>3118</v>
      </c>
      <c r="C708" s="60">
        <v>45606.415500000003</v>
      </c>
      <c r="D708" s="60" t="s">
        <v>3150</v>
      </c>
      <c r="E708" s="39">
        <f>(C708-C$7)/C$8</f>
        <v>5530.4988429596124</v>
      </c>
      <c r="F708" s="39">
        <f>ROUND(2*E708,0)/2</f>
        <v>5530.5</v>
      </c>
      <c r="G708" s="39">
        <f>C708-(C$7+F708*C$8)</f>
        <v>-6.3014999614097178E-4</v>
      </c>
      <c r="J708" s="39">
        <f>G708</f>
        <v>-6.3014999614097178E-4</v>
      </c>
      <c r="Q708" s="62">
        <f>C708-15018.5</f>
        <v>30587.915500000003</v>
      </c>
      <c r="S708" s="40"/>
    </row>
    <row r="709" spans="1:33" s="39" customFormat="1" ht="12.95" customHeight="1" x14ac:dyDescent="0.2">
      <c r="A709" s="60" t="s">
        <v>1411</v>
      </c>
      <c r="B709" s="61" t="s">
        <v>3110</v>
      </c>
      <c r="C709" s="60">
        <v>45609.4133</v>
      </c>
      <c r="D709" s="60" t="s">
        <v>3150</v>
      </c>
      <c r="E709" s="39">
        <f>(C709-C$7)/C$8</f>
        <v>5536.0032080948586</v>
      </c>
      <c r="F709" s="39">
        <f>ROUND(2*E709,0)/2</f>
        <v>5536</v>
      </c>
      <c r="G709" s="39">
        <f>C709-(C$7+F709*C$8)</f>
        <v>1.7472000035922974E-3</v>
      </c>
      <c r="J709" s="39">
        <f>G709</f>
        <v>1.7472000035922974E-3</v>
      </c>
      <c r="Q709" s="62">
        <f>C709-15018.5</f>
        <v>30590.9133</v>
      </c>
      <c r="S709" s="40"/>
    </row>
    <row r="710" spans="1:33" s="39" customFormat="1" ht="12.95" customHeight="1" x14ac:dyDescent="0.2">
      <c r="A710" s="6" t="s">
        <v>2976</v>
      </c>
      <c r="B710" s="12"/>
      <c r="C710" s="7">
        <v>45622.485000000001</v>
      </c>
      <c r="D710" s="7"/>
      <c r="E710" s="39">
        <f>(C710-C$7)/C$8</f>
        <v>5560.0046123708134</v>
      </c>
      <c r="F710" s="39">
        <f>ROUND(2*E710,0)/2</f>
        <v>5560</v>
      </c>
      <c r="G710" s="39">
        <f>C710-(C$7+F710*C$8)</f>
        <v>2.5119999991147779E-3</v>
      </c>
      <c r="I710" s="39">
        <f>G710</f>
        <v>2.5119999991147779E-3</v>
      </c>
      <c r="P710" s="39">
        <f>(G710-N710)^2</f>
        <v>6.3101439955526445E-6</v>
      </c>
      <c r="Q710" s="62">
        <f>C710-15018.5</f>
        <v>30603.985000000001</v>
      </c>
      <c r="S710" s="40"/>
      <c r="AC710" s="39" t="s">
        <v>2924</v>
      </c>
      <c r="AG710" s="39" t="s">
        <v>2926</v>
      </c>
    </row>
    <row r="711" spans="1:33" s="39" customFormat="1" ht="12.95" customHeight="1" x14ac:dyDescent="0.2">
      <c r="A711" s="6" t="s">
        <v>2976</v>
      </c>
      <c r="B711" s="12"/>
      <c r="C711" s="7">
        <v>45670.400999999998</v>
      </c>
      <c r="D711" s="7"/>
      <c r="E711" s="39">
        <f>(C711-C$7)/C$8</f>
        <v>5647.9848511528053</v>
      </c>
      <c r="F711" s="39">
        <f>ROUND(2*E711,0)/2</f>
        <v>5648</v>
      </c>
      <c r="G711" s="39">
        <f>C711-(C$7+F711*C$8)</f>
        <v>-8.2504000019980595E-3</v>
      </c>
      <c r="I711" s="39">
        <f>G711</f>
        <v>-8.2504000019980595E-3</v>
      </c>
      <c r="P711" s="39">
        <f>(G711-N711)^2</f>
        <v>6.8069100192969577E-5</v>
      </c>
      <c r="Q711" s="62">
        <f>C711-15018.5</f>
        <v>30651.900999999998</v>
      </c>
      <c r="S711" s="40"/>
      <c r="AC711" s="39" t="s">
        <v>2924</v>
      </c>
      <c r="AG711" s="39" t="s">
        <v>2926</v>
      </c>
    </row>
    <row r="712" spans="1:33" s="39" customFormat="1" ht="12.95" customHeight="1" x14ac:dyDescent="0.2">
      <c r="A712" s="6" t="s">
        <v>2976</v>
      </c>
      <c r="B712" s="12"/>
      <c r="C712" s="7">
        <v>45671.498</v>
      </c>
      <c r="D712" s="7"/>
      <c r="E712" s="39">
        <f>(C712-C$7)/C$8</f>
        <v>5649.9990911132354</v>
      </c>
      <c r="F712" s="39">
        <f>ROUND(2*E712,0)/2</f>
        <v>5650</v>
      </c>
      <c r="G712" s="39">
        <f>C712-(C$7+F712*C$8)</f>
        <v>-4.9500000022817403E-4</v>
      </c>
      <c r="I712" s="39">
        <f>G712</f>
        <v>-4.9500000022817403E-4</v>
      </c>
      <c r="P712" s="39">
        <f>(G712-N712)^2</f>
        <v>2.4502500022589229E-7</v>
      </c>
      <c r="Q712" s="62">
        <f>C712-15018.5</f>
        <v>30652.998</v>
      </c>
      <c r="S712" s="40"/>
      <c r="AC712" s="39" t="s">
        <v>2924</v>
      </c>
      <c r="AG712" s="39" t="s">
        <v>2926</v>
      </c>
    </row>
    <row r="713" spans="1:33" s="39" customFormat="1" ht="12.95" customHeight="1" x14ac:dyDescent="0.2">
      <c r="A713" s="6" t="s">
        <v>2995</v>
      </c>
      <c r="B713" s="12"/>
      <c r="C713" s="7">
        <v>45731.41</v>
      </c>
      <c r="D713" s="7"/>
      <c r="E713" s="39">
        <f>(C713-C$7)/C$8</f>
        <v>5760.0056038836528</v>
      </c>
      <c r="F713" s="39">
        <f>ROUND(2*E713,0)/2</f>
        <v>5760</v>
      </c>
      <c r="G713" s="39">
        <f>C713-(C$7+F713*C$8)</f>
        <v>3.0520000000251457E-3</v>
      </c>
      <c r="I713" s="39">
        <f>G713</f>
        <v>3.0520000000251457E-3</v>
      </c>
      <c r="P713" s="39">
        <f>(G713-N713)^2</f>
        <v>9.3147040001534892E-6</v>
      </c>
      <c r="Q713" s="62">
        <f>C713-15018.5</f>
        <v>30712.910000000003</v>
      </c>
      <c r="S713" s="40"/>
      <c r="AC713" s="39" t="s">
        <v>2924</v>
      </c>
      <c r="AG713" s="39" t="s">
        <v>2926</v>
      </c>
    </row>
    <row r="714" spans="1:33" s="39" customFormat="1" ht="12.95" customHeight="1" x14ac:dyDescent="0.2">
      <c r="A714" s="6" t="s">
        <v>2996</v>
      </c>
      <c r="B714" s="12"/>
      <c r="C714" s="7">
        <v>45911.677000000003</v>
      </c>
      <c r="D714" s="7"/>
      <c r="E714" s="39">
        <f>(C714-C$7)/C$8</f>
        <v>6091.0001298147426</v>
      </c>
      <c r="F714" s="39">
        <f>ROUND(2*E714,0)/2</f>
        <v>6091</v>
      </c>
      <c r="G714" s="39">
        <f>C714-(C$7+F714*C$8)</f>
        <v>7.0700007199775428E-5</v>
      </c>
      <c r="I714" s="39">
        <f>G714</f>
        <v>7.0700007199775428E-5</v>
      </c>
      <c r="P714" s="39">
        <f>(G714-N714)^2</f>
        <v>4.9984910180482973E-9</v>
      </c>
      <c r="Q714" s="62">
        <f>C714-15018.5</f>
        <v>30893.177000000003</v>
      </c>
      <c r="S714" s="40"/>
      <c r="AC714" s="39" t="s">
        <v>2924</v>
      </c>
      <c r="AG714" s="39" t="s">
        <v>2926</v>
      </c>
    </row>
    <row r="715" spans="1:33" s="39" customFormat="1" ht="12.95" customHeight="1" x14ac:dyDescent="0.2">
      <c r="A715" s="6" t="s">
        <v>3115</v>
      </c>
      <c r="B715" s="12"/>
      <c r="C715" s="7">
        <v>45911.684999999998</v>
      </c>
      <c r="D715" s="7"/>
      <c r="E715" s="39">
        <f>(C715-C$7)/C$8</f>
        <v>6091.014818893751</v>
      </c>
      <c r="F715" s="39">
        <f>ROUND(2*E715,0)/2</f>
        <v>6091</v>
      </c>
      <c r="G715" s="39">
        <f>C715-(C$7+F715*C$8)</f>
        <v>8.0707000015536323E-3</v>
      </c>
      <c r="I715" s="39">
        <f>G715</f>
        <v>8.0707000015536323E-3</v>
      </c>
      <c r="Q715" s="62">
        <f>C715-15018.5</f>
        <v>30893.184999999998</v>
      </c>
      <c r="S715" s="40"/>
      <c r="AC715" s="39" t="s">
        <v>2924</v>
      </c>
      <c r="AG715" s="39" t="s">
        <v>2926</v>
      </c>
    </row>
    <row r="716" spans="1:33" s="39" customFormat="1" ht="12.95" customHeight="1" x14ac:dyDescent="0.2">
      <c r="A716" s="6" t="s">
        <v>2995</v>
      </c>
      <c r="B716" s="12"/>
      <c r="C716" s="7">
        <v>45933.463000000003</v>
      </c>
      <c r="D716" s="7"/>
      <c r="E716" s="39">
        <f>(C716-C$7)/C$8</f>
        <v>6131.002164252187</v>
      </c>
      <c r="F716" s="39">
        <f>ROUND(2*E716,0)/2</f>
        <v>6131</v>
      </c>
      <c r="G716" s="39">
        <f>C716-(C$7+F716*C$8)</f>
        <v>1.178700003947597E-3</v>
      </c>
      <c r="I716" s="39">
        <f>G716</f>
        <v>1.178700003947597E-3</v>
      </c>
      <c r="P716" s="39">
        <f>(G716-N716)^2</f>
        <v>1.3893336993060651E-6</v>
      </c>
      <c r="Q716" s="62">
        <f>C716-15018.5</f>
        <v>30914.963000000003</v>
      </c>
      <c r="S716" s="40"/>
    </row>
    <row r="717" spans="1:33" s="39" customFormat="1" ht="12.95" customHeight="1" x14ac:dyDescent="0.2">
      <c r="A717" s="6" t="s">
        <v>2994</v>
      </c>
      <c r="B717" s="12"/>
      <c r="C717" s="7">
        <v>45944.355199999998</v>
      </c>
      <c r="D717" s="7"/>
      <c r="E717" s="39">
        <f>(C717-C$7)/C$8</f>
        <v>6151.0017125629975</v>
      </c>
      <c r="F717" s="39">
        <f>ROUND(2*E717,0)/2</f>
        <v>6151</v>
      </c>
      <c r="G717" s="39">
        <f>C717-(C$7+F717*C$8)</f>
        <v>9.3270000070333481E-4</v>
      </c>
      <c r="J717" s="39">
        <f>G717</f>
        <v>9.3270000070333481E-4</v>
      </c>
      <c r="P717" s="39">
        <f>(G717-N717)^2</f>
        <v>8.6992929131200075E-7</v>
      </c>
      <c r="Q717" s="62">
        <f>C717-15018.5</f>
        <v>30925.855199999998</v>
      </c>
      <c r="S717" s="40"/>
    </row>
    <row r="718" spans="1:33" s="39" customFormat="1" ht="12.95" customHeight="1" x14ac:dyDescent="0.2">
      <c r="A718" s="6" t="s">
        <v>2994</v>
      </c>
      <c r="B718" s="12"/>
      <c r="C718" s="7">
        <v>45944.356800000001</v>
      </c>
      <c r="D718" s="7"/>
      <c r="E718" s="39">
        <f>(C718-C$7)/C$8</f>
        <v>6151.0046503788071</v>
      </c>
      <c r="F718" s="39">
        <f>ROUND(2*E718,0)/2</f>
        <v>6151</v>
      </c>
      <c r="G718" s="39">
        <f>C718-(C$7+F718*C$8)</f>
        <v>2.5327000039396808E-3</v>
      </c>
      <c r="J718" s="39">
        <f>G718</f>
        <v>2.5327000039396808E-3</v>
      </c>
      <c r="P718" s="39">
        <f>(G718-N718)^2</f>
        <v>6.4145693099560587E-6</v>
      </c>
      <c r="Q718" s="62">
        <f>C718-15018.5</f>
        <v>30925.856800000001</v>
      </c>
      <c r="S718" s="40"/>
    </row>
    <row r="719" spans="1:33" s="39" customFormat="1" ht="12.95" customHeight="1" x14ac:dyDescent="0.2">
      <c r="A719" s="6" t="s">
        <v>2994</v>
      </c>
      <c r="B719" s="12"/>
      <c r="C719" s="7">
        <v>45945.443899999998</v>
      </c>
      <c r="D719" s="7"/>
      <c r="E719" s="39">
        <f>(C719-C$7)/C$8</f>
        <v>6153.0007126039436</v>
      </c>
      <c r="F719" s="39">
        <f>ROUND(2*E719,0)/2</f>
        <v>6153</v>
      </c>
      <c r="G719" s="39">
        <f>C719-(C$7+F719*C$8)</f>
        <v>3.8810000114608556E-4</v>
      </c>
      <c r="J719" s="39">
        <f>G719</f>
        <v>3.8810000114608556E-4</v>
      </c>
      <c r="P719" s="39">
        <f>(G719-N719)^2</f>
        <v>1.5062161088959161E-7</v>
      </c>
      <c r="Q719" s="62">
        <f>C719-15018.5</f>
        <v>30926.943899999998</v>
      </c>
      <c r="S719" s="40"/>
      <c r="AC719" s="39" t="s">
        <v>2924</v>
      </c>
      <c r="AG719" s="39" t="s">
        <v>2926</v>
      </c>
    </row>
    <row r="720" spans="1:33" s="39" customFormat="1" ht="12.95" customHeight="1" x14ac:dyDescent="0.2">
      <c r="A720" s="6" t="s">
        <v>2994</v>
      </c>
      <c r="B720" s="12"/>
      <c r="C720" s="7">
        <v>45945.445699999997</v>
      </c>
      <c r="D720" s="7"/>
      <c r="E720" s="39">
        <f>(C720-C$7)/C$8</f>
        <v>6153.0040176467191</v>
      </c>
      <c r="F720" s="39">
        <f>ROUND(2*E720,0)/2</f>
        <v>6153</v>
      </c>
      <c r="G720" s="39">
        <f>C720-(C$7+F720*C$8)</f>
        <v>2.1880999993300065E-3</v>
      </c>
      <c r="J720" s="39">
        <f>G720</f>
        <v>2.1880999993300065E-3</v>
      </c>
      <c r="P720" s="39">
        <f>(G720-N720)^2</f>
        <v>4.7877816070679744E-6</v>
      </c>
      <c r="Q720" s="62">
        <f>C720-15018.5</f>
        <v>30926.945699999997</v>
      </c>
      <c r="S720" s="40"/>
      <c r="AC720" s="39" t="s">
        <v>2924</v>
      </c>
      <c r="AG720" s="39" t="s">
        <v>2926</v>
      </c>
    </row>
    <row r="721" spans="1:33" s="39" customFormat="1" ht="12.95" customHeight="1" x14ac:dyDescent="0.2">
      <c r="A721" s="6" t="s">
        <v>2994</v>
      </c>
      <c r="B721" s="12" t="s">
        <v>3118</v>
      </c>
      <c r="C721" s="7">
        <v>45947.349099999999</v>
      </c>
      <c r="D721" s="7"/>
      <c r="E721" s="39">
        <f>(C721-C$7)/C$8</f>
        <v>6156.4989167722288</v>
      </c>
      <c r="F721" s="39">
        <f>ROUND(2*E721,0)/2</f>
        <v>6156.5</v>
      </c>
      <c r="G721" s="39">
        <f>C721-(C$7+F721*C$8)</f>
        <v>-5.8995000290451571E-4</v>
      </c>
      <c r="J721" s="39">
        <f>G721</f>
        <v>-5.8995000290451571E-4</v>
      </c>
      <c r="P721" s="39">
        <f>(G721-N721)^2</f>
        <v>3.480410059270381E-7</v>
      </c>
      <c r="Q721" s="62">
        <f>C721-15018.5</f>
        <v>30928.849099999999</v>
      </c>
      <c r="S721" s="40"/>
    </row>
    <row r="722" spans="1:33" s="39" customFormat="1" ht="12.95" customHeight="1" x14ac:dyDescent="0.2">
      <c r="A722" s="6" t="s">
        <v>2994</v>
      </c>
      <c r="B722" s="12" t="s">
        <v>3118</v>
      </c>
      <c r="C722" s="7">
        <v>45947.3514</v>
      </c>
      <c r="D722" s="7"/>
      <c r="E722" s="39">
        <f>(C722-C$7)/C$8</f>
        <v>6156.5031398824467</v>
      </c>
      <c r="F722" s="39">
        <f>ROUND(2*E722,0)/2</f>
        <v>6156.5</v>
      </c>
      <c r="G722" s="39">
        <f>C722-(C$7+F722*C$8)</f>
        <v>1.7100499972002581E-3</v>
      </c>
      <c r="J722" s="39">
        <f>G722</f>
        <v>1.7100499972002581E-3</v>
      </c>
      <c r="P722" s="39">
        <f>(G722-N722)^2</f>
        <v>2.9242709929246024E-6</v>
      </c>
      <c r="Q722" s="62">
        <f>C722-15018.5</f>
        <v>30928.8514</v>
      </c>
      <c r="S722" s="40"/>
      <c r="AC722" s="39" t="s">
        <v>2924</v>
      </c>
      <c r="AG722" s="39" t="s">
        <v>2926</v>
      </c>
    </row>
    <row r="723" spans="1:33" s="39" customFormat="1" ht="12.95" customHeight="1" x14ac:dyDescent="0.2">
      <c r="A723" s="6" t="s">
        <v>2997</v>
      </c>
      <c r="B723" s="12"/>
      <c r="C723" s="7">
        <v>45993.37</v>
      </c>
      <c r="D723" s="7"/>
      <c r="E723" s="39">
        <f>(C723-C$7)/C$8</f>
        <v>6240.9994963482086</v>
      </c>
      <c r="F723" s="39">
        <f>ROUND(2*E723,0)/2</f>
        <v>6241</v>
      </c>
      <c r="G723" s="39">
        <f>C723-(C$7+F723*C$8)</f>
        <v>-2.7430000045569614E-4</v>
      </c>
      <c r="I723" s="39">
        <f>G723</f>
        <v>-2.7430000045569614E-4</v>
      </c>
      <c r="P723" s="39">
        <f>(G723-N723)^2</f>
        <v>7.52404902499949E-8</v>
      </c>
      <c r="Q723" s="62">
        <f>C723-15018.5</f>
        <v>30974.870000000003</v>
      </c>
      <c r="S723" s="40"/>
      <c r="AC723" s="39" t="s">
        <v>2924</v>
      </c>
      <c r="AG723" s="39" t="s">
        <v>2926</v>
      </c>
    </row>
    <row r="724" spans="1:33" s="39" customFormat="1" ht="12.95" customHeight="1" x14ac:dyDescent="0.2">
      <c r="A724" s="6" t="s">
        <v>2997</v>
      </c>
      <c r="B724" s="12"/>
      <c r="C724" s="7">
        <v>45993.375999999997</v>
      </c>
      <c r="D724" s="7"/>
      <c r="E724" s="39">
        <f>(C724-C$7)/C$8</f>
        <v>6241.010513157461</v>
      </c>
      <c r="F724" s="39">
        <f>ROUND(2*E724,0)/2</f>
        <v>6241</v>
      </c>
      <c r="G724" s="39">
        <f>C724-(C$7+F724*C$8)</f>
        <v>5.7256999934907071E-3</v>
      </c>
      <c r="I724" s="39">
        <f>G724</f>
        <v>5.7256999934907071E-3</v>
      </c>
      <c r="P724" s="39">
        <f>(G724-N724)^2</f>
        <v>3.2783640415459481E-5</v>
      </c>
      <c r="Q724" s="62">
        <f>C724-15018.5</f>
        <v>30974.875999999997</v>
      </c>
      <c r="S724" s="40"/>
      <c r="AC724" s="39" t="s">
        <v>2930</v>
      </c>
      <c r="AE724" s="39" t="s">
        <v>2893</v>
      </c>
      <c r="AG724" s="39" t="s">
        <v>2885</v>
      </c>
    </row>
    <row r="725" spans="1:33" s="39" customFormat="1" ht="12.95" customHeight="1" x14ac:dyDescent="0.2">
      <c r="A725" s="6" t="s">
        <v>2997</v>
      </c>
      <c r="B725" s="12"/>
      <c r="C725" s="7">
        <v>45993.377999999997</v>
      </c>
      <c r="D725" s="7"/>
      <c r="E725" s="39">
        <f>(C725-C$7)/C$8</f>
        <v>6241.0141854272169</v>
      </c>
      <c r="F725" s="39">
        <f>ROUND(2*E725,0)/2</f>
        <v>6241</v>
      </c>
      <c r="G725" s="39">
        <f>C725-(C$7+F725*C$8)</f>
        <v>7.7256999938981608E-3</v>
      </c>
      <c r="I725" s="39">
        <f>G725</f>
        <v>7.7256999938981608E-3</v>
      </c>
      <c r="P725" s="39">
        <f>(G725-N725)^2</f>
        <v>5.9686440395718039E-5</v>
      </c>
      <c r="Q725" s="62">
        <f>C725-15018.5</f>
        <v>30974.877999999997</v>
      </c>
      <c r="S725" s="40"/>
      <c r="AC725" s="39" t="s">
        <v>2924</v>
      </c>
      <c r="AG725" s="39" t="s">
        <v>2926</v>
      </c>
    </row>
    <row r="726" spans="1:33" s="39" customFormat="1" ht="12.95" customHeight="1" x14ac:dyDescent="0.2">
      <c r="A726" s="6" t="s">
        <v>2997</v>
      </c>
      <c r="B726" s="12"/>
      <c r="C726" s="7">
        <v>45993.377999999997</v>
      </c>
      <c r="D726" s="7"/>
      <c r="E726" s="39">
        <f>(C726-C$7)/C$8</f>
        <v>6241.0141854272169</v>
      </c>
      <c r="F726" s="39">
        <f>ROUND(2*E726,0)/2</f>
        <v>6241</v>
      </c>
      <c r="G726" s="39">
        <f>C726-(C$7+F726*C$8)</f>
        <v>7.7256999938981608E-3</v>
      </c>
      <c r="I726" s="39">
        <f>G726</f>
        <v>7.7256999938981608E-3</v>
      </c>
      <c r="P726" s="39">
        <f>(G726-N726)^2</f>
        <v>5.9686440395718039E-5</v>
      </c>
      <c r="Q726" s="62">
        <f>C726-15018.5</f>
        <v>30974.877999999997</v>
      </c>
      <c r="S726" s="40"/>
      <c r="AC726" s="39" t="s">
        <v>2924</v>
      </c>
      <c r="AG726" s="39" t="s">
        <v>2926</v>
      </c>
    </row>
    <row r="727" spans="1:33" s="39" customFormat="1" ht="12.95" customHeight="1" x14ac:dyDescent="0.2">
      <c r="A727" s="6" t="s">
        <v>3115</v>
      </c>
      <c r="B727" s="12"/>
      <c r="C727" s="7">
        <v>46020.603000000003</v>
      </c>
      <c r="D727" s="7"/>
      <c r="E727" s="39">
        <f>(C727-C$7)/C$8</f>
        <v>6291.0029574624523</v>
      </c>
      <c r="F727" s="39">
        <f>ROUND(2*E727,0)/2</f>
        <v>6291</v>
      </c>
      <c r="G727" s="39">
        <f>C727-(C$7+F727*C$8)</f>
        <v>1.6107000046758913E-3</v>
      </c>
      <c r="I727" s="39">
        <f>G727</f>
        <v>1.6107000046758913E-3</v>
      </c>
      <c r="Q727" s="62">
        <f>C727-15018.5</f>
        <v>31002.103000000003</v>
      </c>
      <c r="S727" s="40"/>
      <c r="AC727" s="39" t="s">
        <v>2924</v>
      </c>
      <c r="AG727" s="39" t="s">
        <v>2926</v>
      </c>
    </row>
    <row r="728" spans="1:33" s="39" customFormat="1" ht="12.95" customHeight="1" x14ac:dyDescent="0.2">
      <c r="A728" s="6" t="s">
        <v>3115</v>
      </c>
      <c r="B728" s="12"/>
      <c r="C728" s="7">
        <v>46026.595000000001</v>
      </c>
      <c r="D728" s="7"/>
      <c r="E728" s="39">
        <f>(C728-C$7)/C$8</f>
        <v>6302.0050776473927</v>
      </c>
      <c r="F728" s="39">
        <f>ROUND(2*E728,0)/2</f>
        <v>6302</v>
      </c>
      <c r="G728" s="39">
        <f>C728-(C$7+F728*C$8)</f>
        <v>2.7654000004986301E-3</v>
      </c>
      <c r="I728" s="39">
        <f>G728</f>
        <v>2.7654000004986301E-3</v>
      </c>
      <c r="Q728" s="62">
        <f>C728-15018.5</f>
        <v>31008.095000000001</v>
      </c>
      <c r="S728" s="40"/>
      <c r="AC728" s="39" t="s">
        <v>2924</v>
      </c>
      <c r="AG728" s="39" t="s">
        <v>2926</v>
      </c>
    </row>
    <row r="729" spans="1:33" s="39" customFormat="1" ht="12.95" customHeight="1" x14ac:dyDescent="0.2">
      <c r="A729" s="6" t="s">
        <v>3115</v>
      </c>
      <c r="B729" s="12"/>
      <c r="C729" s="7">
        <v>46058.724999999999</v>
      </c>
      <c r="D729" s="7"/>
      <c r="E729" s="39">
        <f>(C729-C$7)/C$8</f>
        <v>6361.0000912559008</v>
      </c>
      <c r="F729" s="39">
        <f>ROUND(2*E729,0)/2</f>
        <v>6361</v>
      </c>
      <c r="G729" s="39">
        <f>C729-(C$7+F729*C$8)</f>
        <v>4.9700000090524554E-5</v>
      </c>
      <c r="I729" s="39">
        <f>G729</f>
        <v>4.9700000090524554E-5</v>
      </c>
      <c r="Q729" s="62">
        <f>C729-15018.5</f>
        <v>31040.224999999999</v>
      </c>
      <c r="S729" s="40"/>
    </row>
    <row r="730" spans="1:33" s="39" customFormat="1" ht="12.95" customHeight="1" x14ac:dyDescent="0.2">
      <c r="A730" s="6" t="s">
        <v>2998</v>
      </c>
      <c r="B730" s="12"/>
      <c r="C730" s="7">
        <v>46109.377</v>
      </c>
      <c r="D730" s="7"/>
      <c r="E730" s="39">
        <f>(C730-C$7)/C$8</f>
        <v>6454.0039950622677</v>
      </c>
      <c r="F730" s="39">
        <f>ROUND(2*E730,0)/2</f>
        <v>6454</v>
      </c>
      <c r="G730" s="39">
        <f>C730-(C$7+F730*C$8)</f>
        <v>2.1758000002591871E-3</v>
      </c>
      <c r="I730" s="39">
        <f>G730</f>
        <v>2.1758000002591871E-3</v>
      </c>
      <c r="P730" s="39">
        <f>(G730-N730)^2</f>
        <v>4.7341056411278788E-6</v>
      </c>
      <c r="Q730" s="62">
        <f>C730-15018.5</f>
        <v>31090.877</v>
      </c>
      <c r="S730" s="40"/>
    </row>
    <row r="731" spans="1:33" s="39" customFormat="1" ht="12.95" customHeight="1" x14ac:dyDescent="0.2">
      <c r="A731" s="6" t="s">
        <v>2999</v>
      </c>
      <c r="B731" s="12"/>
      <c r="C731" s="7">
        <v>46121.362000000001</v>
      </c>
      <c r="D731" s="7"/>
      <c r="E731" s="39">
        <f>(C731-C$7)/C$8</f>
        <v>6476.0100715670314</v>
      </c>
      <c r="F731" s="39">
        <f>ROUND(2*E731,0)/2</f>
        <v>6476</v>
      </c>
      <c r="G731" s="39">
        <f>C731-(C$7+F731*C$8)</f>
        <v>5.485200003022328E-3</v>
      </c>
      <c r="I731" s="39">
        <f>G731</f>
        <v>5.485200003022328E-3</v>
      </c>
      <c r="P731" s="39">
        <f>(G731-N731)^2</f>
        <v>3.0087419073156146E-5</v>
      </c>
      <c r="Q731" s="62">
        <f>C731-15018.5</f>
        <v>31102.862000000001</v>
      </c>
      <c r="S731" s="40"/>
    </row>
    <row r="732" spans="1:33" s="39" customFormat="1" ht="12.95" customHeight="1" x14ac:dyDescent="0.2">
      <c r="A732" s="6" t="s">
        <v>2997</v>
      </c>
      <c r="B732" s="12"/>
      <c r="C732" s="7">
        <v>46176.36</v>
      </c>
      <c r="D732" s="7"/>
      <c r="E732" s="39">
        <f>(C732-C$7)/C$8</f>
        <v>6576.9938175502557</v>
      </c>
      <c r="F732" s="39">
        <f>ROUND(2*E732,0)/2</f>
        <v>6577</v>
      </c>
      <c r="G732" s="39">
        <f>C732-(C$7+F732*C$8)</f>
        <v>-3.3670999982859939E-3</v>
      </c>
      <c r="I732" s="39">
        <f>G732</f>
        <v>-3.3670999982859939E-3</v>
      </c>
      <c r="P732" s="39">
        <f>(G732-N732)^2</f>
        <v>1.133736239845754E-5</v>
      </c>
      <c r="Q732" s="62">
        <f>C732-15018.5</f>
        <v>31157.86</v>
      </c>
      <c r="S732" s="40"/>
    </row>
    <row r="733" spans="1:33" s="39" customFormat="1" ht="12.95" customHeight="1" x14ac:dyDescent="0.2">
      <c r="A733" s="6" t="s">
        <v>2997</v>
      </c>
      <c r="B733" s="12"/>
      <c r="C733" s="7">
        <v>46176.368999999999</v>
      </c>
      <c r="D733" s="7"/>
      <c r="E733" s="39">
        <f>(C733-C$7)/C$8</f>
        <v>6577.0103427641488</v>
      </c>
      <c r="F733" s="39">
        <f>ROUND(2*E733,0)/2</f>
        <v>6577</v>
      </c>
      <c r="G733" s="39">
        <f>C733-(C$7+F733*C$8)</f>
        <v>5.6328999999095686E-3</v>
      </c>
      <c r="I733" s="39">
        <f>G733</f>
        <v>5.6328999999095686E-3</v>
      </c>
      <c r="P733" s="39">
        <f>(G733-N733)^2</f>
        <v>3.1729562408981217E-5</v>
      </c>
      <c r="Q733" s="62">
        <f>C733-15018.5</f>
        <v>31157.868999999999</v>
      </c>
      <c r="S733" s="40"/>
    </row>
    <row r="734" spans="1:33" s="39" customFormat="1" ht="12.95" customHeight="1" x14ac:dyDescent="0.2">
      <c r="A734" s="60" t="s">
        <v>1510</v>
      </c>
      <c r="B734" s="61" t="s">
        <v>3110</v>
      </c>
      <c r="C734" s="60">
        <v>46183.444000000003</v>
      </c>
      <c r="D734" s="60" t="s">
        <v>3150</v>
      </c>
      <c r="E734" s="39">
        <f>(C734-C$7)/C$8</f>
        <v>6590.000997021245</v>
      </c>
      <c r="F734" s="39">
        <f>ROUND(2*E734,0)/2</f>
        <v>6590</v>
      </c>
      <c r="G734" s="39">
        <f>C734-(C$7+F734*C$8)</f>
        <v>5.4300000192597508E-4</v>
      </c>
      <c r="I734" s="39">
        <f>G734</f>
        <v>5.4300000192597508E-4</v>
      </c>
      <c r="Q734" s="62">
        <f>C734-15018.5</f>
        <v>31164.944000000003</v>
      </c>
      <c r="S734" s="40"/>
    </row>
    <row r="735" spans="1:33" s="39" customFormat="1" ht="12.95" customHeight="1" x14ac:dyDescent="0.2">
      <c r="A735" s="6" t="s">
        <v>2997</v>
      </c>
      <c r="B735" s="12"/>
      <c r="C735" s="7">
        <v>46195.423000000003</v>
      </c>
      <c r="D735" s="7"/>
      <c r="E735" s="39">
        <f>(C735-C$7)/C$8</f>
        <v>6611.9960567167427</v>
      </c>
      <c r="F735" s="39">
        <f>ROUND(2*E735,0)/2</f>
        <v>6612</v>
      </c>
      <c r="G735" s="39">
        <f>C735-(C$7+F735*C$8)</f>
        <v>-2.1475999965332448E-3</v>
      </c>
      <c r="I735" s="39">
        <f>G735</f>
        <v>-2.1475999965332448E-3</v>
      </c>
      <c r="P735" s="39">
        <f>(G735-N735)^2</f>
        <v>4.6121857451095933E-6</v>
      </c>
      <c r="Q735" s="62">
        <f>C735-15018.5</f>
        <v>31176.923000000003</v>
      </c>
      <c r="S735" s="40"/>
      <c r="AC735" s="39" t="s">
        <v>2922</v>
      </c>
      <c r="AE735" s="39" t="s">
        <v>2893</v>
      </c>
      <c r="AG735" s="39" t="s">
        <v>2885</v>
      </c>
    </row>
    <row r="736" spans="1:33" s="39" customFormat="1" ht="12.95" customHeight="1" x14ac:dyDescent="0.2">
      <c r="A736" s="6" t="s">
        <v>3115</v>
      </c>
      <c r="B736" s="12"/>
      <c r="C736" s="7">
        <v>46210.677000000003</v>
      </c>
      <c r="D736" s="7"/>
      <c r="E736" s="39">
        <f>(C736-C$7)/C$8</f>
        <v>6640.0044581354887</v>
      </c>
      <c r="F736" s="39">
        <f>ROUND(2*E736,0)/2</f>
        <v>6640</v>
      </c>
      <c r="G736" s="39">
        <f>C736-(C$7+F736*C$8)</f>
        <v>2.4279999997816049E-3</v>
      </c>
      <c r="I736" s="39">
        <f>G736</f>
        <v>2.4279999997816049E-3</v>
      </c>
      <c r="Q736" s="62">
        <f>C736-15018.5</f>
        <v>31192.177000000003</v>
      </c>
      <c r="S736" s="40"/>
      <c r="AC736" s="39" t="s">
        <v>2953</v>
      </c>
      <c r="AE736" s="39" t="s">
        <v>2893</v>
      </c>
      <c r="AG736" s="39" t="s">
        <v>2885</v>
      </c>
    </row>
    <row r="737" spans="1:33" s="39" customFormat="1" ht="12.95" customHeight="1" x14ac:dyDescent="0.2">
      <c r="A737" s="6" t="s">
        <v>3001</v>
      </c>
      <c r="B737" s="12"/>
      <c r="C737" s="7">
        <v>46219.391000000003</v>
      </c>
      <c r="D737" s="7"/>
      <c r="E737" s="39">
        <f>(C737-C$7)/C$8</f>
        <v>6656.0045374565152</v>
      </c>
      <c r="F737" s="39">
        <f>ROUND(2*E737,0)/2</f>
        <v>6656</v>
      </c>
      <c r="G737" s="39">
        <f>C737-(C$7+F737*C$8)</f>
        <v>2.4712000013096258E-3</v>
      </c>
      <c r="I737" s="39">
        <f>G737</f>
        <v>2.4712000013096258E-3</v>
      </c>
      <c r="P737" s="39">
        <f>(G737-N737)^2</f>
        <v>6.1068294464726944E-6</v>
      </c>
      <c r="Q737" s="62">
        <f>C737-15018.5</f>
        <v>31200.891000000003</v>
      </c>
      <c r="S737" s="40"/>
    </row>
    <row r="738" spans="1:33" s="39" customFormat="1" ht="12.95" customHeight="1" x14ac:dyDescent="0.2">
      <c r="A738" s="6" t="s">
        <v>3002</v>
      </c>
      <c r="B738" s="12"/>
      <c r="C738" s="7">
        <v>46232.462800000001</v>
      </c>
      <c r="D738" s="7"/>
      <c r="E738" s="39">
        <f>(C738-C$7)/C$8</f>
        <v>6680.0061253459535</v>
      </c>
      <c r="F738" s="39">
        <f>ROUND(2*E738,0)/2</f>
        <v>6680</v>
      </c>
      <c r="G738" s="39">
        <f>C738-(C$7+F738*C$8)</f>
        <v>3.3360000015818514E-3</v>
      </c>
      <c r="J738" s="39">
        <f>G738</f>
        <v>3.3360000015818514E-3</v>
      </c>
      <c r="P738" s="39">
        <f>(G738-N738)^2</f>
        <v>1.1128896010554112E-5</v>
      </c>
      <c r="Q738" s="62">
        <f>C738-15018.5</f>
        <v>31213.962800000001</v>
      </c>
      <c r="S738" s="40"/>
    </row>
    <row r="739" spans="1:33" s="39" customFormat="1" ht="12.95" customHeight="1" x14ac:dyDescent="0.2">
      <c r="A739" s="6" t="s">
        <v>3001</v>
      </c>
      <c r="B739" s="12"/>
      <c r="C739" s="7">
        <v>46256.423000000003</v>
      </c>
      <c r="D739" s="7"/>
      <c r="E739" s="39">
        <f>(C739-C$7)/C$8</f>
        <v>6724.0002842336844</v>
      </c>
      <c r="F739" s="39">
        <f>ROUND(2*E739,0)/2</f>
        <v>6724</v>
      </c>
      <c r="G739" s="39">
        <f>C739-(C$7+F739*C$8)</f>
        <v>1.5480000001844019E-4</v>
      </c>
      <c r="I739" s="39">
        <f>G739</f>
        <v>1.5480000001844019E-4</v>
      </c>
      <c r="P739" s="39">
        <f>(G739-N739)^2</f>
        <v>2.3963040005709082E-8</v>
      </c>
      <c r="Q739" s="62">
        <f>C739-15018.5</f>
        <v>31237.923000000003</v>
      </c>
      <c r="S739" s="40"/>
      <c r="AC739" s="39" t="s">
        <v>2924</v>
      </c>
      <c r="AG739" s="39" t="s">
        <v>2926</v>
      </c>
    </row>
    <row r="740" spans="1:33" s="39" customFormat="1" ht="12.95" customHeight="1" x14ac:dyDescent="0.2">
      <c r="A740" s="6" t="s">
        <v>3115</v>
      </c>
      <c r="B740" s="12"/>
      <c r="C740" s="7">
        <v>46260.784</v>
      </c>
      <c r="D740" s="7"/>
      <c r="E740" s="39">
        <f>(C740-C$7)/C$8</f>
        <v>6732.0076684337018</v>
      </c>
      <c r="F740" s="39">
        <f>ROUND(2*E740,0)/2</f>
        <v>6732</v>
      </c>
      <c r="G740" s="39">
        <f>C740-(C$7+F740*C$8)</f>
        <v>4.1763999979593791E-3</v>
      </c>
      <c r="I740" s="39">
        <f>G740</f>
        <v>4.1763999979593791E-3</v>
      </c>
      <c r="Q740" s="62">
        <f>C740-15018.5</f>
        <v>31242.284</v>
      </c>
      <c r="S740" s="40"/>
      <c r="AC740" s="39" t="s">
        <v>2924</v>
      </c>
      <c r="AG740" s="39" t="s">
        <v>2926</v>
      </c>
    </row>
    <row r="741" spans="1:33" s="39" customFormat="1" ht="12.95" customHeight="1" x14ac:dyDescent="0.2">
      <c r="A741" s="6" t="s">
        <v>3115</v>
      </c>
      <c r="B741" s="12"/>
      <c r="C741" s="7">
        <v>46265.684000000001</v>
      </c>
      <c r="D741" s="7"/>
      <c r="E741" s="39">
        <f>(C741-C$7)/C$8</f>
        <v>6741.0047293326061</v>
      </c>
      <c r="F741" s="39">
        <f>ROUND(2*E741,0)/2</f>
        <v>6741</v>
      </c>
      <c r="G741" s="39">
        <f>C741-(C$7+F741*C$8)</f>
        <v>2.575700003944803E-3</v>
      </c>
      <c r="I741" s="39">
        <f>G741</f>
        <v>2.575700003944803E-3</v>
      </c>
      <c r="Q741" s="62">
        <f>C741-15018.5</f>
        <v>31247.184000000001</v>
      </c>
      <c r="S741" s="40"/>
      <c r="AC741" s="39" t="s">
        <v>2924</v>
      </c>
      <c r="AG741" s="39" t="s">
        <v>2926</v>
      </c>
    </row>
    <row r="742" spans="1:33" s="39" customFormat="1" ht="12.95" customHeight="1" x14ac:dyDescent="0.2">
      <c r="A742" s="6" t="s">
        <v>2997</v>
      </c>
      <c r="B742" s="12"/>
      <c r="C742" s="7">
        <v>46292.36</v>
      </c>
      <c r="D742" s="7"/>
      <c r="E742" s="39">
        <f>(C742-C$7)/C$8</f>
        <v>6789.9854633201776</v>
      </c>
      <c r="F742" s="39">
        <f>ROUND(2*E742,0)/2</f>
        <v>6790</v>
      </c>
      <c r="G742" s="39">
        <f>C742-(C$7+F742*C$8)</f>
        <v>-7.9169999953592196E-3</v>
      </c>
      <c r="I742" s="39">
        <f>G742</f>
        <v>-7.9169999953592196E-3</v>
      </c>
      <c r="P742" s="39">
        <f>(G742-N742)^2</f>
        <v>6.2678888926517883E-5</v>
      </c>
      <c r="Q742" s="62">
        <f>C742-15018.5</f>
        <v>31273.86</v>
      </c>
      <c r="S742" s="40"/>
      <c r="AC742" s="39" t="s">
        <v>2924</v>
      </c>
      <c r="AG742" s="39" t="s">
        <v>2926</v>
      </c>
    </row>
    <row r="743" spans="1:33" s="39" customFormat="1" ht="12.95" customHeight="1" x14ac:dyDescent="0.2">
      <c r="A743" s="6" t="s">
        <v>2997</v>
      </c>
      <c r="B743" s="12"/>
      <c r="C743" s="7">
        <v>46292.375999999997</v>
      </c>
      <c r="D743" s="7"/>
      <c r="E743" s="39">
        <f>(C743-C$7)/C$8</f>
        <v>6790.0148414782079</v>
      </c>
      <c r="F743" s="39">
        <f>ROUND(2*E743,0)/2</f>
        <v>6790</v>
      </c>
      <c r="G743" s="39">
        <f>C743-(C$7+F743*C$8)</f>
        <v>8.0830000006244518E-3</v>
      </c>
      <c r="I743" s="39">
        <f>G743</f>
        <v>8.0830000006244518E-3</v>
      </c>
      <c r="P743" s="39">
        <f>(G743-N743)^2</f>
        <v>6.5334889010094891E-5</v>
      </c>
      <c r="Q743" s="62">
        <f>C743-15018.5</f>
        <v>31273.875999999997</v>
      </c>
      <c r="S743" s="40"/>
      <c r="AC743" s="39" t="s">
        <v>2924</v>
      </c>
      <c r="AG743" s="39" t="s">
        <v>2926</v>
      </c>
    </row>
    <row r="744" spans="1:33" s="39" customFormat="1" ht="12.95" customHeight="1" x14ac:dyDescent="0.2">
      <c r="A744" s="6" t="s">
        <v>2997</v>
      </c>
      <c r="B744" s="12"/>
      <c r="C744" s="7">
        <v>46293.447999999997</v>
      </c>
      <c r="D744" s="7"/>
      <c r="E744" s="39">
        <f>(C744-C$7)/C$8</f>
        <v>6791.9831780667018</v>
      </c>
      <c r="F744" s="39">
        <f>ROUND(2*E744,0)/2</f>
        <v>6792</v>
      </c>
      <c r="G744" s="39">
        <f>C744-(C$7+F744*C$8)</f>
        <v>-9.1616000063368119E-3</v>
      </c>
      <c r="I744" s="39">
        <f>G744</f>
        <v>-9.1616000063368119E-3</v>
      </c>
      <c r="P744" s="39">
        <f>(G744-N744)^2</f>
        <v>8.3934914676110677E-5</v>
      </c>
      <c r="Q744" s="62">
        <f>C744-15018.5</f>
        <v>31274.947999999997</v>
      </c>
      <c r="S744" s="40"/>
    </row>
    <row r="745" spans="1:33" s="39" customFormat="1" ht="12.95" customHeight="1" x14ac:dyDescent="0.2">
      <c r="A745" s="6" t="s">
        <v>2997</v>
      </c>
      <c r="B745" s="12"/>
      <c r="C745" s="7">
        <v>46293.447999999997</v>
      </c>
      <c r="D745" s="7"/>
      <c r="E745" s="39">
        <f>(C745-C$7)/C$8</f>
        <v>6791.9831780667018</v>
      </c>
      <c r="F745" s="39">
        <f>ROUND(2*E745,0)/2</f>
        <v>6792</v>
      </c>
      <c r="G745" s="39">
        <f>C745-(C$7+F745*C$8)</f>
        <v>-9.1616000063368119E-3</v>
      </c>
      <c r="I745" s="39">
        <f>G745</f>
        <v>-9.1616000063368119E-3</v>
      </c>
      <c r="P745" s="39">
        <f>(G745-N745)^2</f>
        <v>8.3934914676110677E-5</v>
      </c>
      <c r="Q745" s="62">
        <f>C745-15018.5</f>
        <v>31274.947999999997</v>
      </c>
      <c r="S745" s="40"/>
      <c r="AC745" s="39" t="s">
        <v>2924</v>
      </c>
      <c r="AG745" s="39" t="s">
        <v>2926</v>
      </c>
    </row>
    <row r="746" spans="1:33" s="39" customFormat="1" ht="12.95" customHeight="1" x14ac:dyDescent="0.2">
      <c r="A746" s="6" t="s">
        <v>2997</v>
      </c>
      <c r="B746" s="12"/>
      <c r="C746" s="7">
        <v>46293.451000000001</v>
      </c>
      <c r="D746" s="7"/>
      <c r="E746" s="39">
        <f>(C746-C$7)/C$8</f>
        <v>6791.9886864713417</v>
      </c>
      <c r="F746" s="39">
        <f>ROUND(2*E746,0)/2</f>
        <v>6792</v>
      </c>
      <c r="G746" s="39">
        <f>C746-(C$7+F746*C$8)</f>
        <v>-6.1616000020876527E-3</v>
      </c>
      <c r="I746" s="39">
        <f>G746</f>
        <v>-6.1616000020876527E-3</v>
      </c>
      <c r="P746" s="39">
        <f>(G746-N746)^2</f>
        <v>3.7965314585726562E-5</v>
      </c>
      <c r="Q746" s="62">
        <f>C746-15018.5</f>
        <v>31274.951000000001</v>
      </c>
      <c r="S746" s="40"/>
    </row>
    <row r="747" spans="1:33" s="39" customFormat="1" ht="12.95" customHeight="1" x14ac:dyDescent="0.2">
      <c r="A747" s="6" t="s">
        <v>2997</v>
      </c>
      <c r="B747" s="12"/>
      <c r="C747" s="7">
        <v>46293.457000000002</v>
      </c>
      <c r="D747" s="7"/>
      <c r="E747" s="39">
        <f>(C747-C$7)/C$8</f>
        <v>6791.9997032806086</v>
      </c>
      <c r="F747" s="39">
        <f>ROUND(2*E747,0)/2</f>
        <v>6792</v>
      </c>
      <c r="G747" s="39">
        <f>C747-(C$7+F747*C$8)</f>
        <v>-1.616000008652918E-4</v>
      </c>
      <c r="I747" s="39">
        <f>G747</f>
        <v>-1.616000008652918E-4</v>
      </c>
      <c r="P747" s="39">
        <f>(G747-N747)^2</f>
        <v>2.6114560279662312E-8</v>
      </c>
      <c r="Q747" s="62">
        <f>C747-15018.5</f>
        <v>31274.957000000002</v>
      </c>
      <c r="S747" s="40"/>
    </row>
    <row r="748" spans="1:33" s="39" customFormat="1" ht="12.95" customHeight="1" x14ac:dyDescent="0.2">
      <c r="A748" s="6" t="s">
        <v>2997</v>
      </c>
      <c r="B748" s="12"/>
      <c r="C748" s="7">
        <v>46293.457000000002</v>
      </c>
      <c r="D748" s="7"/>
      <c r="E748" s="39">
        <f>(C748-C$7)/C$8</f>
        <v>6791.9997032806086</v>
      </c>
      <c r="F748" s="39">
        <f>ROUND(2*E748,0)/2</f>
        <v>6792</v>
      </c>
      <c r="G748" s="39">
        <f>C748-(C$7+F748*C$8)</f>
        <v>-1.616000008652918E-4</v>
      </c>
      <c r="I748" s="39">
        <f>G748</f>
        <v>-1.616000008652918E-4</v>
      </c>
      <c r="P748" s="39">
        <f>(G748-N748)^2</f>
        <v>2.6114560279662312E-8</v>
      </c>
      <c r="Q748" s="62">
        <f>C748-15018.5</f>
        <v>31274.957000000002</v>
      </c>
      <c r="S748" s="40"/>
      <c r="AC748" s="39" t="s">
        <v>2928</v>
      </c>
      <c r="AE748" s="39" t="s">
        <v>2893</v>
      </c>
      <c r="AG748" s="39" t="s">
        <v>2885</v>
      </c>
    </row>
    <row r="749" spans="1:33" s="39" customFormat="1" ht="12.95" customHeight="1" x14ac:dyDescent="0.2">
      <c r="A749" s="6" t="s">
        <v>2997</v>
      </c>
      <c r="B749" s="12"/>
      <c r="C749" s="7">
        <v>46293.457999999999</v>
      </c>
      <c r="D749" s="7"/>
      <c r="E749" s="39">
        <f>(C749-C$7)/C$8</f>
        <v>6792.0015394154789</v>
      </c>
      <c r="F749" s="39">
        <f>ROUND(2*E749,0)/2</f>
        <v>6792</v>
      </c>
      <c r="G749" s="39">
        <f>C749-(C$7+F749*C$8)</f>
        <v>8.383999957004562E-4</v>
      </c>
      <c r="I749" s="39">
        <f>G749</f>
        <v>8.383999957004562E-4</v>
      </c>
      <c r="P749" s="39">
        <f>(G749-N749)^2</f>
        <v>7.0291455279052498E-7</v>
      </c>
      <c r="Q749" s="62">
        <f>C749-15018.5</f>
        <v>31274.957999999999</v>
      </c>
      <c r="S749" s="40"/>
    </row>
    <row r="750" spans="1:33" s="39" customFormat="1" ht="12.95" customHeight="1" x14ac:dyDescent="0.2">
      <c r="A750" s="6" t="s">
        <v>2997</v>
      </c>
      <c r="B750" s="12"/>
      <c r="C750" s="7">
        <v>46293.46</v>
      </c>
      <c r="D750" s="7"/>
      <c r="E750" s="39">
        <f>(C750-C$7)/C$8</f>
        <v>6792.0052116852348</v>
      </c>
      <c r="F750" s="39">
        <f>ROUND(2*E750,0)/2</f>
        <v>6792</v>
      </c>
      <c r="G750" s="39">
        <f>C750-(C$7+F750*C$8)</f>
        <v>2.8383999961079098E-3</v>
      </c>
      <c r="I750" s="39">
        <f>G750</f>
        <v>2.8383999961079098E-3</v>
      </c>
      <c r="P750" s="39">
        <f>(G750-N750)^2</f>
        <v>8.0565145379053829E-6</v>
      </c>
      <c r="Q750" s="62">
        <f>C750-15018.5</f>
        <v>31274.959999999999</v>
      </c>
      <c r="S750" s="40"/>
    </row>
    <row r="751" spans="1:33" s="39" customFormat="1" ht="12.95" customHeight="1" x14ac:dyDescent="0.2">
      <c r="A751" s="6" t="s">
        <v>2997</v>
      </c>
      <c r="B751" s="12"/>
      <c r="C751" s="7">
        <v>46293.46</v>
      </c>
      <c r="D751" s="7"/>
      <c r="E751" s="39">
        <f>(C751-C$7)/C$8</f>
        <v>6792.0052116852348</v>
      </c>
      <c r="F751" s="39">
        <f>ROUND(2*E751,0)/2</f>
        <v>6792</v>
      </c>
      <c r="G751" s="39">
        <f>C751-(C$7+F751*C$8)</f>
        <v>2.8383999961079098E-3</v>
      </c>
      <c r="I751" s="39">
        <f>G751</f>
        <v>2.8383999961079098E-3</v>
      </c>
      <c r="P751" s="39">
        <f>(G751-N751)^2</f>
        <v>8.0565145379053829E-6</v>
      </c>
      <c r="Q751" s="62">
        <f>C751-15018.5</f>
        <v>31274.959999999999</v>
      </c>
      <c r="S751" s="40"/>
    </row>
    <row r="752" spans="1:33" s="39" customFormat="1" ht="12.95" customHeight="1" x14ac:dyDescent="0.2">
      <c r="A752" s="6" t="s">
        <v>2997</v>
      </c>
      <c r="B752" s="12"/>
      <c r="C752" s="7">
        <v>46293.46</v>
      </c>
      <c r="D752" s="7"/>
      <c r="E752" s="39">
        <f>(C752-C$7)/C$8</f>
        <v>6792.0052116852348</v>
      </c>
      <c r="F752" s="39">
        <f>ROUND(2*E752,0)/2</f>
        <v>6792</v>
      </c>
      <c r="G752" s="39">
        <f>C752-(C$7+F752*C$8)</f>
        <v>2.8383999961079098E-3</v>
      </c>
      <c r="I752" s="39">
        <f>G752</f>
        <v>2.8383999961079098E-3</v>
      </c>
      <c r="P752" s="39">
        <f>(G752-N752)^2</f>
        <v>8.0565145379053829E-6</v>
      </c>
      <c r="Q752" s="62">
        <f>C752-15018.5</f>
        <v>31274.959999999999</v>
      </c>
      <c r="S752" s="40"/>
      <c r="AC752" s="39" t="s">
        <v>2971</v>
      </c>
      <c r="AG752" s="39" t="s">
        <v>2926</v>
      </c>
    </row>
    <row r="753" spans="1:33" s="39" customFormat="1" ht="12.95" customHeight="1" x14ac:dyDescent="0.2">
      <c r="A753" s="6" t="s">
        <v>2997</v>
      </c>
      <c r="B753" s="12"/>
      <c r="C753" s="7">
        <v>46293.463000000003</v>
      </c>
      <c r="D753" s="7"/>
      <c r="E753" s="39">
        <f>(C753-C$7)/C$8</f>
        <v>6792.0107200898747</v>
      </c>
      <c r="F753" s="39">
        <f>ROUND(2*E753,0)/2</f>
        <v>6792</v>
      </c>
      <c r="G753" s="39">
        <f>C753-(C$7+F753*C$8)</f>
        <v>5.8384000003570691E-3</v>
      </c>
      <c r="I753" s="39">
        <f>G753</f>
        <v>5.8384000003570691E-3</v>
      </c>
      <c r="P753" s="39">
        <f>(G753-N753)^2</f>
        <v>3.4086914564169424E-5</v>
      </c>
      <c r="Q753" s="62">
        <f>C753-15018.5</f>
        <v>31274.963000000003</v>
      </c>
      <c r="S753" s="40"/>
    </row>
    <row r="754" spans="1:33" s="39" customFormat="1" ht="12.95" customHeight="1" x14ac:dyDescent="0.2">
      <c r="A754" s="6" t="s">
        <v>2997</v>
      </c>
      <c r="B754" s="12"/>
      <c r="C754" s="7">
        <v>46293.463000000003</v>
      </c>
      <c r="D754" s="7"/>
      <c r="E754" s="39">
        <f>(C754-C$7)/C$8</f>
        <v>6792.0107200898747</v>
      </c>
      <c r="F754" s="39">
        <f>ROUND(2*E754,0)/2</f>
        <v>6792</v>
      </c>
      <c r="G754" s="39">
        <f>C754-(C$7+F754*C$8)</f>
        <v>5.8384000003570691E-3</v>
      </c>
      <c r="I754" s="39">
        <f>G754</f>
        <v>5.8384000003570691E-3</v>
      </c>
      <c r="P754" s="39">
        <f>(G754-N754)^2</f>
        <v>3.4086914564169424E-5</v>
      </c>
      <c r="Q754" s="62">
        <f>C754-15018.5</f>
        <v>31274.963000000003</v>
      </c>
      <c r="S754" s="40"/>
      <c r="AC754" s="39" t="s">
        <v>2970</v>
      </c>
      <c r="AG754" s="39" t="s">
        <v>2926</v>
      </c>
    </row>
    <row r="755" spans="1:33" s="39" customFormat="1" ht="12.95" customHeight="1" x14ac:dyDescent="0.2">
      <c r="A755" s="6" t="s">
        <v>2997</v>
      </c>
      <c r="B755" s="12"/>
      <c r="C755" s="7">
        <v>46293.468000000001</v>
      </c>
      <c r="D755" s="7"/>
      <c r="E755" s="39">
        <f>(C755-C$7)/C$8</f>
        <v>6792.0199007642559</v>
      </c>
      <c r="F755" s="39">
        <f>ROUND(2*E755,0)/2</f>
        <v>6792</v>
      </c>
      <c r="G755" s="39">
        <f>C755-(C$7+F755*C$8)</f>
        <v>1.0838399997737724E-2</v>
      </c>
      <c r="I755" s="39">
        <f>G755</f>
        <v>1.0838399997737724E-2</v>
      </c>
      <c r="P755" s="39">
        <f>(G755-N755)^2</f>
        <v>1.174709145109611E-4</v>
      </c>
      <c r="Q755" s="62">
        <f>C755-15018.5</f>
        <v>31274.968000000001</v>
      </c>
      <c r="S755" s="40"/>
      <c r="AC755" s="39" t="s">
        <v>2970</v>
      </c>
      <c r="AG755" s="39" t="s">
        <v>2926</v>
      </c>
    </row>
    <row r="756" spans="1:33" s="39" customFormat="1" ht="12.95" customHeight="1" x14ac:dyDescent="0.2">
      <c r="A756" s="6" t="s">
        <v>2997</v>
      </c>
      <c r="B756" s="12"/>
      <c r="C756" s="7">
        <v>46293.468000000001</v>
      </c>
      <c r="D756" s="7"/>
      <c r="E756" s="39">
        <f>(C756-C$7)/C$8</f>
        <v>6792.0199007642559</v>
      </c>
      <c r="F756" s="39">
        <f>ROUND(2*E756,0)/2</f>
        <v>6792</v>
      </c>
      <c r="G756" s="39">
        <f>C756-(C$7+F756*C$8)</f>
        <v>1.0838399997737724E-2</v>
      </c>
      <c r="I756" s="39">
        <f>G756</f>
        <v>1.0838399997737724E-2</v>
      </c>
      <c r="P756" s="39">
        <f>(G756-N756)^2</f>
        <v>1.174709145109611E-4</v>
      </c>
      <c r="Q756" s="62">
        <f>C756-15018.5</f>
        <v>31274.968000000001</v>
      </c>
      <c r="S756" s="40"/>
    </row>
    <row r="757" spans="1:33" s="39" customFormat="1" ht="12.95" customHeight="1" x14ac:dyDescent="0.2">
      <c r="A757" s="6" t="s">
        <v>2997</v>
      </c>
      <c r="B757" s="12"/>
      <c r="C757" s="7">
        <v>46293.468000000001</v>
      </c>
      <c r="D757" s="7"/>
      <c r="E757" s="39">
        <f>(C757-C$7)/C$8</f>
        <v>6792.0199007642559</v>
      </c>
      <c r="F757" s="39">
        <f>ROUND(2*E757,0)/2</f>
        <v>6792</v>
      </c>
      <c r="G757" s="39">
        <f>C757-(C$7+F757*C$8)</f>
        <v>1.0838399997737724E-2</v>
      </c>
      <c r="I757" s="39">
        <f>G757</f>
        <v>1.0838399997737724E-2</v>
      </c>
      <c r="P757" s="39">
        <f>(G757-N757)^2</f>
        <v>1.174709145109611E-4</v>
      </c>
      <c r="Q757" s="62">
        <f>C757-15018.5</f>
        <v>31274.968000000001</v>
      </c>
      <c r="S757" s="40"/>
      <c r="AC757" s="39" t="s">
        <v>2971</v>
      </c>
      <c r="AG757" s="39" t="s">
        <v>2926</v>
      </c>
    </row>
    <row r="758" spans="1:33" s="39" customFormat="1" ht="12.95" customHeight="1" x14ac:dyDescent="0.2">
      <c r="A758" s="6" t="s">
        <v>2997</v>
      </c>
      <c r="B758" s="12"/>
      <c r="C758" s="7">
        <v>46293.47</v>
      </c>
      <c r="D758" s="7"/>
      <c r="E758" s="39">
        <f>(C758-C$7)/C$8</f>
        <v>6792.0235730340119</v>
      </c>
      <c r="F758" s="39">
        <f>ROUND(2*E758,0)/2</f>
        <v>6792</v>
      </c>
      <c r="G758" s="39">
        <f>C758-(C$7+F758*C$8)</f>
        <v>1.2838399998145178E-2</v>
      </c>
      <c r="I758" s="39">
        <f>G758</f>
        <v>1.2838399998145178E-2</v>
      </c>
      <c r="P758" s="39">
        <f>(G758-N758)^2</f>
        <v>1.648245145123741E-4</v>
      </c>
      <c r="Q758" s="62">
        <f>C758-15018.5</f>
        <v>31274.97</v>
      </c>
      <c r="S758" s="40"/>
    </row>
    <row r="759" spans="1:33" s="39" customFormat="1" ht="12.95" customHeight="1" x14ac:dyDescent="0.2">
      <c r="A759" s="6" t="s">
        <v>2997</v>
      </c>
      <c r="B759" s="12"/>
      <c r="C759" s="7">
        <v>46294.531000000003</v>
      </c>
      <c r="D759" s="7"/>
      <c r="E759" s="39">
        <f>(C759-C$7)/C$8</f>
        <v>6793.9717121388585</v>
      </c>
      <c r="F759" s="39">
        <f>ROUND(2*E759,0)/2</f>
        <v>6794</v>
      </c>
      <c r="G759" s="39">
        <f>C759-(C$7+F759*C$8)</f>
        <v>-1.5406200000143144E-2</v>
      </c>
      <c r="I759" s="39">
        <f>G759</f>
        <v>-1.5406200000143144E-2</v>
      </c>
      <c r="P759" s="39">
        <f>(G759-N759)^2</f>
        <v>2.3735099844441061E-4</v>
      </c>
      <c r="Q759" s="62">
        <f>C759-15018.5</f>
        <v>31276.031000000003</v>
      </c>
      <c r="S759" s="40"/>
    </row>
    <row r="760" spans="1:33" s="39" customFormat="1" ht="12.95" customHeight="1" x14ac:dyDescent="0.2">
      <c r="A760" s="6" t="s">
        <v>2997</v>
      </c>
      <c r="B760" s="12"/>
      <c r="C760" s="7">
        <v>46294.54</v>
      </c>
      <c r="D760" s="7"/>
      <c r="E760" s="39">
        <f>(C760-C$7)/C$8</f>
        <v>6793.9882373527507</v>
      </c>
      <c r="F760" s="39">
        <f>ROUND(2*E760,0)/2</f>
        <v>6794</v>
      </c>
      <c r="G760" s="39">
        <f>C760-(C$7+F760*C$8)</f>
        <v>-6.4062000019475818E-3</v>
      </c>
      <c r="I760" s="39">
        <f>G760</f>
        <v>-6.4062000019475818E-3</v>
      </c>
      <c r="P760" s="39">
        <f>(G760-N760)^2</f>
        <v>4.1039398464953197E-5</v>
      </c>
      <c r="Q760" s="62">
        <f>C760-15018.5</f>
        <v>31276.04</v>
      </c>
      <c r="S760" s="40"/>
      <c r="AC760" s="39" t="s">
        <v>2951</v>
      </c>
      <c r="AG760" s="39" t="s">
        <v>2926</v>
      </c>
    </row>
    <row r="761" spans="1:33" s="39" customFormat="1" ht="12.95" customHeight="1" x14ac:dyDescent="0.2">
      <c r="A761" s="6" t="s">
        <v>2997</v>
      </c>
      <c r="B761" s="12"/>
      <c r="C761" s="7">
        <v>46294.542000000001</v>
      </c>
      <c r="D761" s="7"/>
      <c r="E761" s="39">
        <f>(C761-C$7)/C$8</f>
        <v>6793.9919096225067</v>
      </c>
      <c r="F761" s="39">
        <f>ROUND(2*E761,0)/2</f>
        <v>6794</v>
      </c>
      <c r="G761" s="39">
        <f>C761-(C$7+F761*C$8)</f>
        <v>-4.4062000015401281E-3</v>
      </c>
      <c r="I761" s="39">
        <f>G761</f>
        <v>-4.4062000015401281E-3</v>
      </c>
      <c r="P761" s="39">
        <f>(G761-N761)^2</f>
        <v>1.9414598453572225E-5</v>
      </c>
      <c r="Q761" s="62">
        <f>C761-15018.5</f>
        <v>31276.042000000001</v>
      </c>
      <c r="S761" s="40"/>
    </row>
    <row r="762" spans="1:33" s="39" customFormat="1" ht="12.95" customHeight="1" x14ac:dyDescent="0.2">
      <c r="A762" s="6" t="s">
        <v>2997</v>
      </c>
      <c r="B762" s="12"/>
      <c r="C762" s="7">
        <v>46294.542000000001</v>
      </c>
      <c r="D762" s="7"/>
      <c r="E762" s="39">
        <f>(C762-C$7)/C$8</f>
        <v>6793.9919096225067</v>
      </c>
      <c r="F762" s="39">
        <f>ROUND(2*E762,0)/2</f>
        <v>6794</v>
      </c>
      <c r="G762" s="39">
        <f>C762-(C$7+F762*C$8)</f>
        <v>-4.4062000015401281E-3</v>
      </c>
      <c r="I762" s="39">
        <f>G762</f>
        <v>-4.4062000015401281E-3</v>
      </c>
      <c r="P762" s="39">
        <f>(G762-N762)^2</f>
        <v>1.9414598453572225E-5</v>
      </c>
      <c r="Q762" s="62">
        <f>C762-15018.5</f>
        <v>31276.042000000001</v>
      </c>
      <c r="S762" s="40"/>
      <c r="AC762" s="39" t="s">
        <v>2951</v>
      </c>
      <c r="AG762" s="39" t="s">
        <v>2926</v>
      </c>
    </row>
    <row r="763" spans="1:33" s="39" customFormat="1" ht="12.95" customHeight="1" x14ac:dyDescent="0.2">
      <c r="A763" s="6" t="s">
        <v>2997</v>
      </c>
      <c r="B763" s="12"/>
      <c r="C763" s="7">
        <v>46294.542000000001</v>
      </c>
      <c r="D763" s="7"/>
      <c r="E763" s="39">
        <f>(C763-C$7)/C$8</f>
        <v>6793.9919096225067</v>
      </c>
      <c r="F763" s="39">
        <f>ROUND(2*E763,0)/2</f>
        <v>6794</v>
      </c>
      <c r="G763" s="39">
        <f>C763-(C$7+F763*C$8)</f>
        <v>-4.4062000015401281E-3</v>
      </c>
      <c r="I763" s="39">
        <f>G763</f>
        <v>-4.4062000015401281E-3</v>
      </c>
      <c r="P763" s="39">
        <f>(G763-N763)^2</f>
        <v>1.9414598453572225E-5</v>
      </c>
      <c r="Q763" s="62">
        <f>C763-15018.5</f>
        <v>31276.042000000001</v>
      </c>
      <c r="S763" s="40"/>
    </row>
    <row r="764" spans="1:33" s="39" customFormat="1" ht="12.95" customHeight="1" x14ac:dyDescent="0.2">
      <c r="A764" s="6" t="s">
        <v>2997</v>
      </c>
      <c r="B764" s="12"/>
      <c r="C764" s="7">
        <v>46294.542000000001</v>
      </c>
      <c r="D764" s="7"/>
      <c r="E764" s="39">
        <f>(C764-C$7)/C$8</f>
        <v>6793.9919096225067</v>
      </c>
      <c r="F764" s="39">
        <f>ROUND(2*E764,0)/2</f>
        <v>6794</v>
      </c>
      <c r="G764" s="39">
        <f>C764-(C$7+F764*C$8)</f>
        <v>-4.4062000015401281E-3</v>
      </c>
      <c r="I764" s="39">
        <f>G764</f>
        <v>-4.4062000015401281E-3</v>
      </c>
      <c r="P764" s="39">
        <f>(G764-N764)^2</f>
        <v>1.9414598453572225E-5</v>
      </c>
      <c r="Q764" s="62">
        <f>C764-15018.5</f>
        <v>31276.042000000001</v>
      </c>
      <c r="S764" s="40"/>
      <c r="AC764" s="39" t="s">
        <v>2966</v>
      </c>
      <c r="AG764" s="39" t="s">
        <v>2926</v>
      </c>
    </row>
    <row r="765" spans="1:33" s="39" customFormat="1" ht="12.95" customHeight="1" x14ac:dyDescent="0.2">
      <c r="A765" s="6" t="s">
        <v>2997</v>
      </c>
      <c r="B765" s="12"/>
      <c r="C765" s="7">
        <v>46294.548000000003</v>
      </c>
      <c r="D765" s="7"/>
      <c r="E765" s="39">
        <f>(C765-C$7)/C$8</f>
        <v>6794.0029264317727</v>
      </c>
      <c r="F765" s="39">
        <f>ROUND(2*E765,0)/2</f>
        <v>6794</v>
      </c>
      <c r="G765" s="39">
        <f>C765-(C$7+F765*C$8)</f>
        <v>1.5937999996822327E-3</v>
      </c>
      <c r="I765" s="39">
        <f>G765</f>
        <v>1.5937999996822327E-3</v>
      </c>
      <c r="P765" s="39">
        <f>(G765-N765)^2</f>
        <v>2.5401984389870851E-6</v>
      </c>
      <c r="Q765" s="62">
        <f>C765-15018.5</f>
        <v>31276.048000000003</v>
      </c>
      <c r="S765" s="40"/>
      <c r="AC765" s="39" t="s">
        <v>2964</v>
      </c>
      <c r="AG765" s="39" t="s">
        <v>2926</v>
      </c>
    </row>
    <row r="766" spans="1:33" s="39" customFormat="1" ht="12.95" customHeight="1" x14ac:dyDescent="0.2">
      <c r="A766" s="6" t="s">
        <v>3115</v>
      </c>
      <c r="B766" s="12"/>
      <c r="C766" s="7">
        <v>46326.671000000002</v>
      </c>
      <c r="D766" s="7"/>
      <c r="E766" s="39">
        <f>(C766-C$7)/C$8</f>
        <v>6852.9850870961445</v>
      </c>
      <c r="F766" s="39">
        <f>ROUND(2*E766,0)/2</f>
        <v>6853</v>
      </c>
      <c r="G766" s="39">
        <f>C766-(C$7+F766*C$8)</f>
        <v>-8.1218999985139817E-3</v>
      </c>
      <c r="I766" s="39">
        <f>G766</f>
        <v>-8.1218999985139817E-3</v>
      </c>
      <c r="Q766" s="62">
        <f>C766-15018.5</f>
        <v>31308.171000000002</v>
      </c>
      <c r="S766" s="40"/>
    </row>
    <row r="767" spans="1:33" s="39" customFormat="1" ht="12.95" customHeight="1" x14ac:dyDescent="0.2">
      <c r="A767" s="6" t="s">
        <v>2997</v>
      </c>
      <c r="B767" s="12"/>
      <c r="C767" s="7">
        <v>46329.396000000001</v>
      </c>
      <c r="D767" s="7"/>
      <c r="E767" s="39">
        <f>(C767-C$7)/C$8</f>
        <v>6857.9885546368578</v>
      </c>
      <c r="F767" s="39">
        <f>ROUND(2*E767,0)/2</f>
        <v>6858</v>
      </c>
      <c r="G767" s="39">
        <f>C767-(C$7+F767*C$8)</f>
        <v>-6.233399995835498E-3</v>
      </c>
      <c r="I767" s="39">
        <f>G767</f>
        <v>-6.233399995835498E-3</v>
      </c>
      <c r="P767" s="39">
        <f>(G767-N767)^2</f>
        <v>3.8855275508081985E-5</v>
      </c>
      <c r="Q767" s="62">
        <f>C767-15018.5</f>
        <v>31310.896000000001</v>
      </c>
      <c r="S767" s="40"/>
      <c r="AC767" s="39" t="s">
        <v>2951</v>
      </c>
      <c r="AG767" s="39" t="s">
        <v>2926</v>
      </c>
    </row>
    <row r="768" spans="1:33" s="39" customFormat="1" ht="12.95" customHeight="1" x14ac:dyDescent="0.2">
      <c r="A768" s="6" t="s">
        <v>2997</v>
      </c>
      <c r="B768" s="12"/>
      <c r="C768" s="7">
        <v>46329.400999999998</v>
      </c>
      <c r="D768" s="7"/>
      <c r="E768" s="39">
        <f>(C768-C$7)/C$8</f>
        <v>6857.997735311239</v>
      </c>
      <c r="F768" s="39">
        <f>ROUND(2*E768,0)/2</f>
        <v>6858</v>
      </c>
      <c r="G768" s="39">
        <f>C768-(C$7+F768*C$8)</f>
        <v>-1.2333999984548427E-3</v>
      </c>
      <c r="I768" s="39">
        <f>G768</f>
        <v>-1.2333999984548427E-3</v>
      </c>
      <c r="P768" s="39">
        <f>(G768-N768)^2</f>
        <v>1.521275556188406E-6</v>
      </c>
      <c r="Q768" s="62">
        <f>C768-15018.5</f>
        <v>31310.900999999998</v>
      </c>
      <c r="S768" s="40"/>
      <c r="AC768" s="39" t="s">
        <v>2970</v>
      </c>
      <c r="AG768" s="39" t="s">
        <v>2926</v>
      </c>
    </row>
    <row r="769" spans="1:33" s="39" customFormat="1" ht="12.95" customHeight="1" x14ac:dyDescent="0.2">
      <c r="A769" s="6" t="s">
        <v>2997</v>
      </c>
      <c r="B769" s="12"/>
      <c r="C769" s="7">
        <v>46329.406999999999</v>
      </c>
      <c r="D769" s="7"/>
      <c r="E769" s="39">
        <f>(C769-C$7)/C$8</f>
        <v>6858.0087521205051</v>
      </c>
      <c r="F769" s="39">
        <f>ROUND(2*E769,0)/2</f>
        <v>6858</v>
      </c>
      <c r="G769" s="39">
        <f>C769-(C$7+F769*C$8)</f>
        <v>4.7666000027675182E-3</v>
      </c>
      <c r="I769" s="39">
        <f>G769</f>
        <v>4.7666000027675182E-3</v>
      </c>
      <c r="P769" s="39">
        <f>(G769-N769)^2</f>
        <v>2.2720475586383303E-5</v>
      </c>
      <c r="Q769" s="62">
        <f>C769-15018.5</f>
        <v>31310.906999999999</v>
      </c>
      <c r="S769" s="40"/>
      <c r="AC769" s="39" t="s">
        <v>2971</v>
      </c>
      <c r="AG769" s="39" t="s">
        <v>2926</v>
      </c>
    </row>
    <row r="770" spans="1:33" s="39" customFormat="1" ht="12.95" customHeight="1" x14ac:dyDescent="0.2">
      <c r="A770" s="6" t="s">
        <v>2997</v>
      </c>
      <c r="B770" s="12"/>
      <c r="C770" s="7">
        <v>46329.409</v>
      </c>
      <c r="D770" s="7"/>
      <c r="E770" s="39">
        <f>(C770-C$7)/C$8</f>
        <v>6858.012424390261</v>
      </c>
      <c r="F770" s="39">
        <f>ROUND(2*E770,0)/2</f>
        <v>6858</v>
      </c>
      <c r="G770" s="39">
        <f>C770-(C$7+F770*C$8)</f>
        <v>6.7666000031749718E-3</v>
      </c>
      <c r="I770" s="39">
        <f>G770</f>
        <v>6.7666000031749718E-3</v>
      </c>
      <c r="P770" s="39">
        <f>(G770-N770)^2</f>
        <v>4.5786875602967531E-5</v>
      </c>
      <c r="Q770" s="62">
        <f>C770-15018.5</f>
        <v>31310.909</v>
      </c>
      <c r="S770" s="40"/>
      <c r="AC770" s="39" t="s">
        <v>2970</v>
      </c>
      <c r="AG770" s="39" t="s">
        <v>2926</v>
      </c>
    </row>
    <row r="771" spans="1:33" s="39" customFormat="1" ht="12.95" customHeight="1" x14ac:dyDescent="0.2">
      <c r="A771" s="6" t="s">
        <v>3115</v>
      </c>
      <c r="B771" s="12"/>
      <c r="C771" s="7">
        <v>46338.659</v>
      </c>
      <c r="D771" s="7"/>
      <c r="E771" s="39">
        <f>(C771-C$7)/C$8</f>
        <v>6874.9966720055345</v>
      </c>
      <c r="F771" s="39">
        <f>ROUND(2*E771,0)/2</f>
        <v>6875</v>
      </c>
      <c r="G771" s="39">
        <f>C771-(C$7+F771*C$8)</f>
        <v>-1.8124999987776391E-3</v>
      </c>
      <c r="I771" s="39">
        <f>G771</f>
        <v>-1.8124999987776391E-3</v>
      </c>
      <c r="Q771" s="62">
        <f>C771-15018.5</f>
        <v>31320.159</v>
      </c>
      <c r="S771" s="40"/>
      <c r="AC771" s="39" t="s">
        <v>2971</v>
      </c>
      <c r="AG771" s="39" t="s">
        <v>2926</v>
      </c>
    </row>
    <row r="772" spans="1:33" s="39" customFormat="1" ht="12.95" customHeight="1" x14ac:dyDescent="0.2">
      <c r="A772" s="6" t="s">
        <v>3115</v>
      </c>
      <c r="B772" s="12"/>
      <c r="C772" s="7">
        <v>46345.743000000002</v>
      </c>
      <c r="D772" s="7"/>
      <c r="E772" s="39">
        <f>(C772-C$7)/C$8</f>
        <v>6888.0038514765229</v>
      </c>
      <c r="F772" s="39">
        <f>ROUND(2*E772,0)/2</f>
        <v>6888</v>
      </c>
      <c r="G772" s="39">
        <f>C772-(C$7+F772*C$8)</f>
        <v>2.0976000014343299E-3</v>
      </c>
      <c r="I772" s="39">
        <f>G772</f>
        <v>2.0976000014343299E-3</v>
      </c>
      <c r="Q772" s="62">
        <f>C772-15018.5</f>
        <v>31327.243000000002</v>
      </c>
      <c r="S772" s="40"/>
    </row>
    <row r="773" spans="1:33" s="39" customFormat="1" ht="12.95" customHeight="1" x14ac:dyDescent="0.2">
      <c r="A773" s="6" t="s">
        <v>3004</v>
      </c>
      <c r="B773" s="12"/>
      <c r="C773" s="7">
        <v>46359.358</v>
      </c>
      <c r="D773" s="7"/>
      <c r="E773" s="39">
        <f>(C773-C$7)/C$8</f>
        <v>6913.0028278313257</v>
      </c>
      <c r="F773" s="39">
        <f>ROUND(2*E773,0)/2</f>
        <v>6913</v>
      </c>
      <c r="G773" s="39">
        <f>C773-(C$7+F773*C$8)</f>
        <v>1.5400999982375652E-3</v>
      </c>
      <c r="I773" s="39">
        <f>G773</f>
        <v>1.5400999982375652E-3</v>
      </c>
      <c r="P773" s="39">
        <f>(G773-N773)^2</f>
        <v>2.3719080045713482E-6</v>
      </c>
      <c r="Q773" s="62">
        <f>C773-15018.5</f>
        <v>31340.858</v>
      </c>
      <c r="S773" s="40"/>
      <c r="AC773" s="39" t="s">
        <v>2951</v>
      </c>
      <c r="AG773" s="39" t="s">
        <v>2926</v>
      </c>
    </row>
    <row r="774" spans="1:33" s="39" customFormat="1" ht="12.95" customHeight="1" x14ac:dyDescent="0.2">
      <c r="A774" s="6" t="s">
        <v>3115</v>
      </c>
      <c r="B774" s="12"/>
      <c r="C774" s="7">
        <v>46375.701000000001</v>
      </c>
      <c r="D774" s="7"/>
      <c r="E774" s="39">
        <f>(C774-C$7)/C$8</f>
        <v>6943.0107801314807</v>
      </c>
      <c r="F774" s="39">
        <f>ROUND(2*E774,0)/2</f>
        <v>6943</v>
      </c>
      <c r="G774" s="39">
        <f>C774-(C$7+F774*C$8)</f>
        <v>5.8711000019684434E-3</v>
      </c>
      <c r="I774" s="39">
        <f>G774</f>
        <v>5.8711000019684434E-3</v>
      </c>
      <c r="Q774" s="62">
        <f>C774-15018.5</f>
        <v>31357.201000000001</v>
      </c>
      <c r="S774" s="40"/>
      <c r="AC774" s="39" t="s">
        <v>2944</v>
      </c>
      <c r="AE774" s="39" t="s">
        <v>3040</v>
      </c>
      <c r="AG774" s="39" t="s">
        <v>2926</v>
      </c>
    </row>
    <row r="775" spans="1:33" s="39" customFormat="1" ht="12.95" customHeight="1" x14ac:dyDescent="0.2">
      <c r="A775" s="6" t="s">
        <v>3115</v>
      </c>
      <c r="B775" s="12"/>
      <c r="C775" s="7">
        <v>46413.803</v>
      </c>
      <c r="D775" s="7"/>
      <c r="E775" s="39">
        <f>(C775-C$7)/C$8</f>
        <v>7012.9711912273888</v>
      </c>
      <c r="F775" s="39">
        <f>ROUND(2*E775,0)/2</f>
        <v>7013</v>
      </c>
      <c r="G775" s="39">
        <f>C775-(C$7+F775*C$8)</f>
        <v>-1.5689899999415502E-2</v>
      </c>
      <c r="I775" s="39">
        <f>G775</f>
        <v>-1.5689899999415502E-2</v>
      </c>
      <c r="Q775" s="62">
        <f>C775-15018.5</f>
        <v>31395.303</v>
      </c>
      <c r="S775" s="40"/>
      <c r="AC775" s="39" t="s">
        <v>2944</v>
      </c>
      <c r="AE775" s="39" t="s">
        <v>3040</v>
      </c>
      <c r="AG775" s="39" t="s">
        <v>2926</v>
      </c>
    </row>
    <row r="776" spans="1:33" s="39" customFormat="1" ht="12.95" customHeight="1" x14ac:dyDescent="0.2">
      <c r="A776" s="6" t="s">
        <v>3005</v>
      </c>
      <c r="B776" s="12"/>
      <c r="C776" s="7">
        <v>46440.512000000002</v>
      </c>
      <c r="D776" s="7"/>
      <c r="E776" s="39">
        <f>(C776-C$7)/C$8</f>
        <v>7062.0125176659176</v>
      </c>
      <c r="F776" s="39">
        <f>ROUND(2*E776,0)/2</f>
        <v>7062</v>
      </c>
      <c r="G776" s="39">
        <f>C776-(C$7+F776*C$8)</f>
        <v>6.8174000043654814E-3</v>
      </c>
      <c r="I776" s="39">
        <f>G776</f>
        <v>6.8174000043654814E-3</v>
      </c>
      <c r="P776" s="39">
        <f>(G776-N776)^2</f>
        <v>4.6476942819522466E-5</v>
      </c>
      <c r="Q776" s="62">
        <f>C776-15018.5</f>
        <v>31422.012000000002</v>
      </c>
      <c r="S776" s="40"/>
    </row>
    <row r="777" spans="1:33" s="39" customFormat="1" ht="12.95" customHeight="1" x14ac:dyDescent="0.2">
      <c r="A777" s="6" t="s">
        <v>3115</v>
      </c>
      <c r="B777" s="12"/>
      <c r="C777" s="7">
        <v>46472.633000000002</v>
      </c>
      <c r="D777" s="7"/>
      <c r="E777" s="39">
        <f>(C777-C$7)/C$8</f>
        <v>7120.9910060605334</v>
      </c>
      <c r="F777" s="39">
        <f>ROUND(2*E777,0)/2</f>
        <v>7121</v>
      </c>
      <c r="G777" s="39">
        <f>C777-(C$7+F777*C$8)</f>
        <v>-4.8983000015141442E-3</v>
      </c>
      <c r="I777" s="39">
        <f>G777</f>
        <v>-4.8983000015141442E-3</v>
      </c>
      <c r="Q777" s="62">
        <f>C777-15018.5</f>
        <v>31454.133000000002</v>
      </c>
      <c r="S777" s="40"/>
      <c r="AC777" s="39" t="s">
        <v>2944</v>
      </c>
      <c r="AE777" s="39" t="s">
        <v>3040</v>
      </c>
      <c r="AG777" s="39" t="s">
        <v>2926</v>
      </c>
    </row>
    <row r="778" spans="1:33" s="39" customFormat="1" ht="12.95" customHeight="1" x14ac:dyDescent="0.2">
      <c r="A778" s="6" t="s">
        <v>3006</v>
      </c>
      <c r="B778" s="12"/>
      <c r="C778" s="7">
        <v>46488.434000000001</v>
      </c>
      <c r="D778" s="7"/>
      <c r="E778" s="39">
        <f>(C778-C$7)/C$8</f>
        <v>7150.0037732571755</v>
      </c>
      <c r="F778" s="39">
        <f>ROUND(2*E778,0)/2</f>
        <v>7150</v>
      </c>
      <c r="G778" s="39">
        <f>C778-(C$7+F778*C$8)</f>
        <v>2.055000004475005E-3</v>
      </c>
      <c r="I778" s="39">
        <f>G778</f>
        <v>2.055000004475005E-3</v>
      </c>
      <c r="P778" s="39">
        <f>(G778-N778)^2</f>
        <v>4.2230250183922702E-6</v>
      </c>
      <c r="Q778" s="62">
        <f>C778-15018.5</f>
        <v>31469.934000000001</v>
      </c>
      <c r="S778" s="40"/>
      <c r="AC778" s="39" t="s">
        <v>2944</v>
      </c>
      <c r="AE778" s="39" t="s">
        <v>3040</v>
      </c>
      <c r="AG778" s="39" t="s">
        <v>2926</v>
      </c>
    </row>
    <row r="779" spans="1:33" s="39" customFormat="1" ht="12.95" customHeight="1" x14ac:dyDescent="0.2">
      <c r="A779" s="6" t="s">
        <v>3115</v>
      </c>
      <c r="B779" s="12"/>
      <c r="C779" s="7">
        <v>46490.608999999997</v>
      </c>
      <c r="D779" s="7"/>
      <c r="E779" s="39">
        <f>(C779-C$7)/C$8</f>
        <v>7153.9973666153537</v>
      </c>
      <c r="F779" s="39">
        <f>ROUND(2*E779,0)/2</f>
        <v>7154</v>
      </c>
      <c r="G779" s="39">
        <f>C779-(C$7+F779*C$8)</f>
        <v>-1.4342000067699701E-3</v>
      </c>
      <c r="I779" s="39">
        <f>G779</f>
        <v>-1.4342000067699701E-3</v>
      </c>
      <c r="Q779" s="62">
        <f>C779-15018.5</f>
        <v>31472.108999999997</v>
      </c>
      <c r="S779" s="40"/>
    </row>
    <row r="780" spans="1:33" s="39" customFormat="1" ht="12.95" customHeight="1" x14ac:dyDescent="0.2">
      <c r="A780" s="6" t="s">
        <v>3115</v>
      </c>
      <c r="B780" s="12"/>
      <c r="C780" s="7">
        <v>46527.652000000002</v>
      </c>
      <c r="D780" s="7"/>
      <c r="E780" s="39">
        <f>(C780-C$7)/C$8</f>
        <v>7222.0133108761838</v>
      </c>
      <c r="F780" s="39">
        <f>ROUND(2*E780,0)/2</f>
        <v>7222</v>
      </c>
      <c r="G780" s="39">
        <f>C780-(C$7+F780*C$8)</f>
        <v>7.2494000050937757E-3</v>
      </c>
      <c r="I780" s="39">
        <f>G780</f>
        <v>7.2494000050937757E-3</v>
      </c>
      <c r="Q780" s="62">
        <f>C780-15018.5</f>
        <v>31509.152000000002</v>
      </c>
      <c r="S780" s="40"/>
    </row>
    <row r="781" spans="1:33" s="39" customFormat="1" ht="12.95" customHeight="1" x14ac:dyDescent="0.2">
      <c r="A781" s="6" t="s">
        <v>3115</v>
      </c>
      <c r="B781" s="12"/>
      <c r="C781" s="7">
        <v>46553.777000000002</v>
      </c>
      <c r="D781" s="7"/>
      <c r="E781" s="39">
        <f>(C781-C$7)/C$8</f>
        <v>7269.9823345463492</v>
      </c>
      <c r="F781" s="39">
        <f>ROUND(2*E781,0)/2</f>
        <v>7270</v>
      </c>
      <c r="G781" s="39">
        <f>C781-(C$7+F781*C$8)</f>
        <v>-9.6209999974234961E-3</v>
      </c>
      <c r="I781" s="39">
        <f>G781</f>
        <v>-9.6209999974234961E-3</v>
      </c>
      <c r="Q781" s="62">
        <f>C781-15018.5</f>
        <v>31535.277000000002</v>
      </c>
      <c r="S781" s="40"/>
    </row>
    <row r="782" spans="1:33" s="39" customFormat="1" ht="12.95" customHeight="1" x14ac:dyDescent="0.2">
      <c r="A782" s="6" t="s">
        <v>3115</v>
      </c>
      <c r="B782" s="12"/>
      <c r="C782" s="7">
        <v>46615.858999999997</v>
      </c>
      <c r="D782" s="7"/>
      <c r="E782" s="39">
        <f>(C782-C$7)/C$8</f>
        <v>7383.9732600005491</v>
      </c>
      <c r="F782" s="39">
        <f>ROUND(2*E782,0)/2</f>
        <v>7384</v>
      </c>
      <c r="G782" s="39">
        <f>C782-(C$7+F782*C$8)</f>
        <v>-1.4563200005795807E-2</v>
      </c>
      <c r="I782" s="39">
        <f>G782</f>
        <v>-1.4563200005795807E-2</v>
      </c>
      <c r="Q782" s="62">
        <f>C782-15018.5</f>
        <v>31597.358999999997</v>
      </c>
      <c r="S782" s="40"/>
    </row>
    <row r="783" spans="1:33" s="39" customFormat="1" ht="12.95" customHeight="1" x14ac:dyDescent="0.2">
      <c r="A783" s="6" t="s">
        <v>3005</v>
      </c>
      <c r="B783" s="12"/>
      <c r="C783" s="7">
        <v>46616.423000000003</v>
      </c>
      <c r="D783" s="7"/>
      <c r="E783" s="39">
        <f>(C783-C$7)/C$8</f>
        <v>7385.0088400713721</v>
      </c>
      <c r="F783" s="39">
        <f>ROUND(2*E783,0)/2</f>
        <v>7385</v>
      </c>
      <c r="G783" s="39">
        <f>C783-(C$7+F783*C$8)</f>
        <v>4.8145000037038699E-3</v>
      </c>
      <c r="I783" s="39">
        <f>G783</f>
        <v>4.8145000037038699E-3</v>
      </c>
      <c r="P783" s="39">
        <f>(G783-N783)^2</f>
        <v>2.3179410285664563E-5</v>
      </c>
      <c r="Q783" s="62">
        <f>C783-15018.5</f>
        <v>31597.923000000003</v>
      </c>
      <c r="S783" s="40"/>
      <c r="AC783" s="39" t="s">
        <v>2944</v>
      </c>
      <c r="AE783" s="39" t="s">
        <v>3040</v>
      </c>
      <c r="AG783" s="39" t="s">
        <v>2926</v>
      </c>
    </row>
    <row r="784" spans="1:33" s="39" customFormat="1" ht="12.95" customHeight="1" x14ac:dyDescent="0.2">
      <c r="A784" s="6" t="s">
        <v>3005</v>
      </c>
      <c r="B784" s="12"/>
      <c r="C784" s="7">
        <v>46616.428999999996</v>
      </c>
      <c r="D784" s="7"/>
      <c r="E784" s="39">
        <f>(C784-C$7)/C$8</f>
        <v>7385.0198568806245</v>
      </c>
      <c r="F784" s="39">
        <f>ROUND(2*E784,0)/2</f>
        <v>7385</v>
      </c>
      <c r="G784" s="39">
        <f>C784-(C$7+F784*C$8)</f>
        <v>1.0814499997650273E-2</v>
      </c>
      <c r="I784" s="39">
        <f>G784</f>
        <v>1.0814499997650273E-2</v>
      </c>
      <c r="P784" s="39">
        <f>(G784-N784)^2</f>
        <v>1.1695341019917776E-4</v>
      </c>
      <c r="Q784" s="62">
        <f>C784-15018.5</f>
        <v>31597.928999999996</v>
      </c>
      <c r="S784" s="40"/>
      <c r="AC784" s="39" t="s">
        <v>2944</v>
      </c>
      <c r="AE784" s="39" t="s">
        <v>3040</v>
      </c>
      <c r="AG784" s="39" t="s">
        <v>2926</v>
      </c>
    </row>
    <row r="785" spans="1:31" s="39" customFormat="1" ht="12.95" customHeight="1" x14ac:dyDescent="0.2">
      <c r="A785" s="6" t="s">
        <v>3006</v>
      </c>
      <c r="B785" s="12"/>
      <c r="C785" s="7">
        <v>46641.476000000002</v>
      </c>
      <c r="D785" s="7"/>
      <c r="E785" s="39">
        <f>(C785-C$7)/C$8</f>
        <v>7431.0095271530427</v>
      </c>
      <c r="F785" s="39">
        <f>ROUND(2*E785,0)/2</f>
        <v>7431</v>
      </c>
      <c r="G785" s="39">
        <f>C785-(C$7+F785*C$8)</f>
        <v>5.1887000008719042E-3</v>
      </c>
      <c r="I785" s="39">
        <f>G785</f>
        <v>5.1887000008719042E-3</v>
      </c>
      <c r="P785" s="39">
        <f>(G785-N785)^2</f>
        <v>2.69226076990481E-5</v>
      </c>
      <c r="Q785" s="62">
        <f>C785-15018.5</f>
        <v>31622.976000000002</v>
      </c>
      <c r="S785" s="40"/>
    </row>
    <row r="786" spans="1:31" s="39" customFormat="1" ht="12.95" customHeight="1" x14ac:dyDescent="0.2">
      <c r="A786" s="6" t="s">
        <v>3007</v>
      </c>
      <c r="B786" s="12"/>
      <c r="C786" s="7">
        <v>46646.37</v>
      </c>
      <c r="D786" s="7"/>
      <c r="E786" s="39">
        <f>(C786-C$7)/C$8</f>
        <v>7439.9955712426809</v>
      </c>
      <c r="F786" s="39">
        <f>ROUND(2*E786,0)/2</f>
        <v>7440</v>
      </c>
      <c r="G786" s="39">
        <f>C786-(C$7+F786*C$8)</f>
        <v>-2.4119999943650328E-3</v>
      </c>
      <c r="I786" s="39">
        <f>G786</f>
        <v>-2.4119999943650328E-3</v>
      </c>
      <c r="P786" s="39">
        <f>(G786-N786)^2</f>
        <v>5.8177439728169184E-6</v>
      </c>
      <c r="Q786" s="62">
        <f>C786-15018.5</f>
        <v>31627.870000000003</v>
      </c>
      <c r="S786" s="40"/>
    </row>
    <row r="787" spans="1:31" s="39" customFormat="1" ht="12.95" customHeight="1" x14ac:dyDescent="0.2">
      <c r="A787" s="6" t="s">
        <v>3007</v>
      </c>
      <c r="B787" s="12"/>
      <c r="C787" s="7">
        <v>46646.373</v>
      </c>
      <c r="D787" s="7"/>
      <c r="E787" s="39">
        <f>(C787-C$7)/C$8</f>
        <v>7440.001079647308</v>
      </c>
      <c r="F787" s="39">
        <f>ROUND(2*E787,0)/2</f>
        <v>7440</v>
      </c>
      <c r="G787" s="39">
        <f>C787-(C$7+F787*C$8)</f>
        <v>5.8800000260816887E-4</v>
      </c>
      <c r="I787" s="39">
        <f>G787</f>
        <v>5.8800000260816887E-4</v>
      </c>
      <c r="P787" s="39">
        <f>(G787-N787)^2</f>
        <v>3.457440030672066E-7</v>
      </c>
      <c r="Q787" s="62">
        <f>C787-15018.5</f>
        <v>31627.873</v>
      </c>
      <c r="S787" s="40"/>
    </row>
    <row r="788" spans="1:31" s="39" customFormat="1" ht="12.95" customHeight="1" x14ac:dyDescent="0.2">
      <c r="A788" s="6" t="s">
        <v>3005</v>
      </c>
      <c r="B788" s="12"/>
      <c r="C788" s="7">
        <v>46646.375999999997</v>
      </c>
      <c r="D788" s="7"/>
      <c r="E788" s="39">
        <f>(C788-C$7)/C$8</f>
        <v>7440.0065880519342</v>
      </c>
      <c r="F788" s="39">
        <f>ROUND(2*E788,0)/2</f>
        <v>7440</v>
      </c>
      <c r="G788" s="39">
        <f>C788-(C$7+F788*C$8)</f>
        <v>3.5879999995813705E-3</v>
      </c>
      <c r="I788" s="39">
        <f>G788</f>
        <v>3.5879999995813705E-3</v>
      </c>
      <c r="P788" s="39">
        <f>(G788-N788)^2</f>
        <v>1.2873743996995915E-5</v>
      </c>
      <c r="Q788" s="62">
        <f>C788-15018.5</f>
        <v>31627.875999999997</v>
      </c>
      <c r="S788" s="40"/>
    </row>
    <row r="789" spans="1:31" s="39" customFormat="1" ht="12.95" customHeight="1" x14ac:dyDescent="0.2">
      <c r="A789" s="6" t="s">
        <v>3005</v>
      </c>
      <c r="B789" s="12"/>
      <c r="C789" s="7">
        <v>46646.381000000001</v>
      </c>
      <c r="D789" s="7"/>
      <c r="E789" s="39">
        <f>(C789-C$7)/C$8</f>
        <v>7440.015768726329</v>
      </c>
      <c r="F789" s="39">
        <f>ROUND(2*E789,0)/2</f>
        <v>7440</v>
      </c>
      <c r="G789" s="39">
        <f>C789-(C$7+F789*C$8)</f>
        <v>8.5880000042379834E-3</v>
      </c>
      <c r="I789" s="39">
        <f>G789</f>
        <v>8.5880000042379834E-3</v>
      </c>
      <c r="P789" s="39">
        <f>(G789-N789)^2</f>
        <v>7.3753744072791605E-5</v>
      </c>
      <c r="Q789" s="62">
        <f>C789-15018.5</f>
        <v>31627.881000000001</v>
      </c>
      <c r="S789" s="40"/>
    </row>
    <row r="790" spans="1:31" s="39" customFormat="1" ht="12.95" customHeight="1" x14ac:dyDescent="0.2">
      <c r="A790" s="6" t="s">
        <v>3005</v>
      </c>
      <c r="B790" s="12"/>
      <c r="C790" s="7">
        <v>46646.381999999998</v>
      </c>
      <c r="D790" s="7"/>
      <c r="E790" s="39">
        <f>(C790-C$7)/C$8</f>
        <v>7440.0176048612002</v>
      </c>
      <c r="F790" s="39">
        <f>ROUND(2*E790,0)/2</f>
        <v>7440</v>
      </c>
      <c r="G790" s="39">
        <f>C790-(C$7+F790*C$8)</f>
        <v>9.5880000008037314E-3</v>
      </c>
      <c r="I790" s="39">
        <f>G790</f>
        <v>9.5880000008037314E-3</v>
      </c>
      <c r="P790" s="39">
        <f>(G790-N790)^2</f>
        <v>9.1929744015412356E-5</v>
      </c>
      <c r="Q790" s="62">
        <f>C790-15018.5</f>
        <v>31627.881999999998</v>
      </c>
      <c r="S790" s="40"/>
    </row>
    <row r="791" spans="1:31" s="39" customFormat="1" ht="12.95" customHeight="1" x14ac:dyDescent="0.2">
      <c r="A791" s="6" t="s">
        <v>3005</v>
      </c>
      <c r="B791" s="12"/>
      <c r="C791" s="7">
        <v>46647.46</v>
      </c>
      <c r="D791" s="7"/>
      <c r="E791" s="39">
        <f>(C791-C$7)/C$8</f>
        <v>7441.9969582589611</v>
      </c>
      <c r="F791" s="39">
        <f>ROUND(2*E791,0)/2</f>
        <v>7442</v>
      </c>
      <c r="G791" s="39">
        <f>C791-(C$7+F791*C$8)</f>
        <v>-1.6565999976592138E-3</v>
      </c>
      <c r="I791" s="39">
        <f>G791</f>
        <v>-1.6565999976592138E-3</v>
      </c>
      <c r="P791" s="39">
        <f>(G791-N791)^2</f>
        <v>2.7443235522445071E-6</v>
      </c>
      <c r="Q791" s="62">
        <f>C791-15018.5</f>
        <v>31628.959999999999</v>
      </c>
      <c r="S791" s="40"/>
    </row>
    <row r="792" spans="1:31" s="39" customFormat="1" ht="12.95" customHeight="1" x14ac:dyDescent="0.2">
      <c r="A792" s="6" t="s">
        <v>3005</v>
      </c>
      <c r="B792" s="12"/>
      <c r="C792" s="7">
        <v>46647.463000000003</v>
      </c>
      <c r="D792" s="7"/>
      <c r="E792" s="39">
        <f>(C792-C$7)/C$8</f>
        <v>7442.0024666636009</v>
      </c>
      <c r="F792" s="39">
        <f>ROUND(2*E792,0)/2</f>
        <v>7442</v>
      </c>
      <c r="G792" s="39">
        <f>C792-(C$7+F792*C$8)</f>
        <v>1.3434000065899454E-3</v>
      </c>
      <c r="I792" s="39">
        <f>G792</f>
        <v>1.3434000065899454E-3</v>
      </c>
      <c r="P792" s="39">
        <f>(G792-N792)^2</f>
        <v>1.8047235777058653E-6</v>
      </c>
      <c r="Q792" s="62">
        <f>C792-15018.5</f>
        <v>31628.963000000003</v>
      </c>
      <c r="S792" s="40"/>
    </row>
    <row r="793" spans="1:31" s="39" customFormat="1" ht="12.95" customHeight="1" x14ac:dyDescent="0.2">
      <c r="A793" s="6" t="s">
        <v>3005</v>
      </c>
      <c r="B793" s="12"/>
      <c r="C793" s="7">
        <v>46647.468000000001</v>
      </c>
      <c r="D793" s="7"/>
      <c r="E793" s="39">
        <f>(C793-C$7)/C$8</f>
        <v>7442.011647337983</v>
      </c>
      <c r="F793" s="39">
        <f>ROUND(2*E793,0)/2</f>
        <v>7442</v>
      </c>
      <c r="G793" s="39">
        <f>C793-(C$7+F793*C$8)</f>
        <v>6.3434000039706007E-3</v>
      </c>
      <c r="I793" s="39">
        <f>G793</f>
        <v>6.3434000039706007E-3</v>
      </c>
      <c r="P793" s="39">
        <f>(G793-N793)^2</f>
        <v>4.023872361037422E-5</v>
      </c>
      <c r="Q793" s="62">
        <f>C793-15018.5</f>
        <v>31628.968000000001</v>
      </c>
      <c r="S793" s="40"/>
    </row>
    <row r="794" spans="1:31" s="39" customFormat="1" ht="12.95" customHeight="1" x14ac:dyDescent="0.2">
      <c r="A794" s="6" t="s">
        <v>3005</v>
      </c>
      <c r="B794" s="12"/>
      <c r="C794" s="7">
        <v>46647.474000000002</v>
      </c>
      <c r="D794" s="7"/>
      <c r="E794" s="39">
        <f>(C794-C$7)/C$8</f>
        <v>7442.0226641472491</v>
      </c>
      <c r="F794" s="39">
        <f>ROUND(2*E794,0)/2</f>
        <v>7442</v>
      </c>
      <c r="G794" s="39">
        <f>C794-(C$7+F794*C$8)</f>
        <v>1.2343400005192962E-2</v>
      </c>
      <c r="I794" s="39">
        <f>G794</f>
        <v>1.2343400005192962E-2</v>
      </c>
      <c r="P794" s="39">
        <f>(G794-N794)^2</f>
        <v>1.5235952368819759E-4</v>
      </c>
      <c r="Q794" s="62">
        <f>C794-15018.5</f>
        <v>31628.974000000002</v>
      </c>
      <c r="S794" s="40"/>
    </row>
    <row r="795" spans="1:31" s="39" customFormat="1" ht="12.95" customHeight="1" x14ac:dyDescent="0.2">
      <c r="A795" s="6" t="s">
        <v>3006</v>
      </c>
      <c r="B795" s="12"/>
      <c r="C795" s="7">
        <v>46659.446000000004</v>
      </c>
      <c r="D795" s="7"/>
      <c r="E795" s="39">
        <f>(C795-C$7)/C$8</f>
        <v>7464.0048708986096</v>
      </c>
      <c r="F795" s="39">
        <f>ROUND(2*E795,0)/2</f>
        <v>7464</v>
      </c>
      <c r="G795" s="39">
        <f>C795-(C$7+F795*C$8)</f>
        <v>2.6528000016696751E-3</v>
      </c>
      <c r="I795" s="39">
        <f>G795</f>
        <v>2.6528000016696751E-3</v>
      </c>
      <c r="P795" s="39">
        <f>(G795-N795)^2</f>
        <v>7.0373478488586283E-6</v>
      </c>
      <c r="Q795" s="62">
        <f>C795-15018.5</f>
        <v>31640.946000000004</v>
      </c>
      <c r="S795" s="40"/>
      <c r="AC795" s="39" t="s">
        <v>2944</v>
      </c>
      <c r="AE795" s="39" t="s">
        <v>3040</v>
      </c>
    </row>
    <row r="796" spans="1:31" s="39" customFormat="1" ht="12.95" customHeight="1" x14ac:dyDescent="0.2">
      <c r="A796" s="6" t="s">
        <v>3005</v>
      </c>
      <c r="B796" s="12"/>
      <c r="C796" s="7">
        <v>46659.45</v>
      </c>
      <c r="D796" s="7"/>
      <c r="E796" s="39">
        <f>(C796-C$7)/C$8</f>
        <v>7464.012215438107</v>
      </c>
      <c r="F796" s="39">
        <f>ROUND(2*E796,0)/2</f>
        <v>7464</v>
      </c>
      <c r="G796" s="39">
        <f>C796-(C$7+F796*C$8)</f>
        <v>6.6527999952086248E-3</v>
      </c>
      <c r="I796" s="39">
        <f>G796</f>
        <v>6.6527999952086248E-3</v>
      </c>
      <c r="P796" s="39">
        <f>(G796-N796)^2</f>
        <v>4.4259747776247875E-5</v>
      </c>
      <c r="Q796" s="62">
        <f>C796-15018.5</f>
        <v>31640.949999999997</v>
      </c>
      <c r="S796" s="40"/>
    </row>
    <row r="797" spans="1:31" s="39" customFormat="1" ht="12.95" customHeight="1" x14ac:dyDescent="0.2">
      <c r="A797" s="6" t="s">
        <v>3005</v>
      </c>
      <c r="B797" s="12"/>
      <c r="C797" s="7">
        <v>46672.512999999999</v>
      </c>
      <c r="D797" s="7"/>
      <c r="E797" s="39">
        <f>(C797-C$7)/C$8</f>
        <v>7487.9976453406316</v>
      </c>
      <c r="F797" s="39">
        <f>ROUND(2*E797,0)/2</f>
        <v>7488</v>
      </c>
      <c r="G797" s="39">
        <f>C797-(C$7+F797*C$8)</f>
        <v>-1.2824000004911795E-3</v>
      </c>
      <c r="I797" s="39">
        <f>G797</f>
        <v>-1.2824000004911795E-3</v>
      </c>
      <c r="P797" s="39">
        <f>(G797-N797)^2</f>
        <v>1.6445497612597772E-6</v>
      </c>
      <c r="Q797" s="62">
        <f>C797-15018.5</f>
        <v>31654.012999999999</v>
      </c>
      <c r="S797" s="40"/>
    </row>
    <row r="798" spans="1:31" s="39" customFormat="1" ht="12.95" customHeight="1" x14ac:dyDescent="0.2">
      <c r="A798" s="6" t="s">
        <v>3115</v>
      </c>
      <c r="B798" s="12"/>
      <c r="C798" s="7">
        <v>46679.6</v>
      </c>
      <c r="D798" s="7"/>
      <c r="E798" s="39">
        <f>(C798-C$7)/C$8</f>
        <v>7501.0103332162471</v>
      </c>
      <c r="F798" s="39">
        <f>ROUND(2*E798,0)/2</f>
        <v>7501</v>
      </c>
      <c r="G798" s="39">
        <f>C798-(C$7+F798*C$8)</f>
        <v>5.6276999966939911E-3</v>
      </c>
      <c r="H798" s="39">
        <f>G798</f>
        <v>5.6276999966939911E-3</v>
      </c>
      <c r="Q798" s="62">
        <f>C798-15018.5</f>
        <v>31661.1</v>
      </c>
      <c r="S798" s="40"/>
    </row>
    <row r="799" spans="1:31" s="39" customFormat="1" ht="12.95" customHeight="1" x14ac:dyDescent="0.2">
      <c r="A799" s="6" t="s">
        <v>3115</v>
      </c>
      <c r="B799" s="12"/>
      <c r="C799" s="7">
        <v>46734.605000000003</v>
      </c>
      <c r="D799" s="7"/>
      <c r="E799" s="39">
        <f>(C799-C$7)/C$8</f>
        <v>7602.0069321436222</v>
      </c>
      <c r="F799" s="39">
        <f>ROUND(2*E799,0)/2</f>
        <v>7602</v>
      </c>
      <c r="G799" s="39">
        <f>C799-(C$7+F799*C$8)</f>
        <v>3.7754000004497357E-3</v>
      </c>
      <c r="I799" s="39">
        <f>G799</f>
        <v>3.7754000004497357E-3</v>
      </c>
      <c r="Q799" s="62">
        <f>C799-15018.5</f>
        <v>31716.105000000003</v>
      </c>
      <c r="S799" s="40"/>
    </row>
    <row r="800" spans="1:31" s="39" customFormat="1" ht="12.95" customHeight="1" x14ac:dyDescent="0.2">
      <c r="A800" s="6" t="s">
        <v>3115</v>
      </c>
      <c r="B800" s="12"/>
      <c r="C800" s="7">
        <v>46756.934999999998</v>
      </c>
      <c r="D800" s="7"/>
      <c r="E800" s="39">
        <f>(C800-C$7)/C$8</f>
        <v>7643.0078239543218</v>
      </c>
      <c r="F800" s="39">
        <f>ROUND(2*E800,0)/2</f>
        <v>7643</v>
      </c>
      <c r="G800" s="39">
        <f>C800-(C$7+F800*C$8)</f>
        <v>4.2610999953467399E-3</v>
      </c>
      <c r="I800" s="39">
        <f>G800</f>
        <v>4.2610999953467399E-3</v>
      </c>
      <c r="Q800" s="62">
        <f>C800-15018.5</f>
        <v>31738.434999999998</v>
      </c>
      <c r="S800" s="40"/>
    </row>
    <row r="801" spans="1:19" s="39" customFormat="1" ht="12.95" customHeight="1" x14ac:dyDescent="0.2">
      <c r="A801" s="6" t="s">
        <v>3115</v>
      </c>
      <c r="B801" s="12"/>
      <c r="C801" s="7">
        <v>46759.646999999997</v>
      </c>
      <c r="D801" s="7"/>
      <c r="E801" s="39">
        <f>(C801-C$7)/C$8</f>
        <v>7647.9874217416318</v>
      </c>
      <c r="F801" s="39">
        <f>ROUND(2*E801,0)/2</f>
        <v>7648</v>
      </c>
      <c r="G801" s="39">
        <f>C801-(C$7+F801*C$8)</f>
        <v>-6.8504000009852462E-3</v>
      </c>
      <c r="I801" s="39">
        <f>G801</f>
        <v>-6.8504000009852462E-3</v>
      </c>
      <c r="Q801" s="62">
        <f>C801-15018.5</f>
        <v>31741.146999999997</v>
      </c>
      <c r="S801" s="40"/>
    </row>
    <row r="802" spans="1:19" s="39" customFormat="1" ht="12.95" customHeight="1" x14ac:dyDescent="0.2">
      <c r="A802" s="6" t="s">
        <v>3115</v>
      </c>
      <c r="B802" s="12"/>
      <c r="C802" s="7">
        <v>46857.68</v>
      </c>
      <c r="D802" s="7"/>
      <c r="E802" s="39">
        <f>(C802-C$7)/C$8</f>
        <v>7827.9892321706266</v>
      </c>
      <c r="F802" s="39">
        <f>ROUND(2*E802,0)/2</f>
        <v>7828</v>
      </c>
      <c r="G802" s="39">
        <f>C802-(C$7+F802*C$8)</f>
        <v>-5.8644000018830411E-3</v>
      </c>
      <c r="I802" s="39">
        <f>G802</f>
        <v>-5.8644000018830411E-3</v>
      </c>
      <c r="Q802" s="62">
        <f>C802-15018.5</f>
        <v>31839.18</v>
      </c>
      <c r="S802" s="40"/>
    </row>
    <row r="803" spans="1:19" s="39" customFormat="1" ht="12.95" customHeight="1" x14ac:dyDescent="0.2">
      <c r="A803" s="6" t="s">
        <v>3010</v>
      </c>
      <c r="B803" s="12"/>
      <c r="C803" s="7">
        <v>46957.343999999997</v>
      </c>
      <c r="D803" s="7"/>
      <c r="E803" s="39">
        <f>(C803-C$7)/C$8</f>
        <v>8010.9857785845306</v>
      </c>
      <c r="F803" s="39">
        <f>ROUND(2*E803,0)/2</f>
        <v>8011</v>
      </c>
      <c r="G803" s="39">
        <f>C803-(C$7+F803*C$8)</f>
        <v>-7.7453000048990361E-3</v>
      </c>
      <c r="I803" s="39">
        <f>G803</f>
        <v>-7.7453000048990361E-3</v>
      </c>
      <c r="P803" s="39">
        <f>(G803-N803)^2</f>
        <v>5.9989672165889007E-5</v>
      </c>
      <c r="Q803" s="62">
        <f>C803-15018.5</f>
        <v>31938.843999999997</v>
      </c>
      <c r="S803" s="40"/>
    </row>
    <row r="804" spans="1:19" s="39" customFormat="1" ht="12.95" customHeight="1" x14ac:dyDescent="0.2">
      <c r="A804" s="6" t="s">
        <v>3010</v>
      </c>
      <c r="B804" s="12"/>
      <c r="C804" s="7">
        <v>46963.343999999997</v>
      </c>
      <c r="D804" s="7"/>
      <c r="E804" s="39">
        <f>(C804-C$7)/C$8</f>
        <v>8022.0025878484921</v>
      </c>
      <c r="F804" s="39">
        <f>ROUND(2*E804,0)/2</f>
        <v>8022</v>
      </c>
      <c r="G804" s="39">
        <f>C804-(C$7+F804*C$8)</f>
        <v>1.4093999998294748E-3</v>
      </c>
      <c r="I804" s="39">
        <f>G804</f>
        <v>1.4093999998294748E-3</v>
      </c>
      <c r="P804" s="39">
        <f>(G804-N804)^2</f>
        <v>1.9864083595193236E-6</v>
      </c>
      <c r="Q804" s="62">
        <f>C804-15018.5</f>
        <v>31944.843999999997</v>
      </c>
      <c r="S804" s="40"/>
    </row>
    <row r="805" spans="1:19" s="39" customFormat="1" ht="12.95" customHeight="1" x14ac:dyDescent="0.2">
      <c r="A805" s="6" t="s">
        <v>3011</v>
      </c>
      <c r="B805" s="12"/>
      <c r="C805" s="7">
        <v>47000.383000000002</v>
      </c>
      <c r="D805" s="7"/>
      <c r="E805" s="39">
        <f>(C805-C$7)/C$8</f>
        <v>8090.0111875698112</v>
      </c>
      <c r="F805" s="39">
        <f>ROUND(2*E805,0)/2</f>
        <v>8090</v>
      </c>
      <c r="G805" s="39">
        <f>C805-(C$7+F805*C$8)</f>
        <v>6.0930000036023557E-3</v>
      </c>
      <c r="I805" s="39">
        <f>G805</f>
        <v>6.0930000036023557E-3</v>
      </c>
      <c r="P805" s="39">
        <f>(G805-N805)^2</f>
        <v>3.7124649043898303E-5</v>
      </c>
      <c r="Q805" s="62">
        <f>C805-15018.5</f>
        <v>31981.883000000002</v>
      </c>
      <c r="S805" s="40"/>
    </row>
    <row r="806" spans="1:19" s="39" customFormat="1" ht="12.95" customHeight="1" x14ac:dyDescent="0.2">
      <c r="A806" s="6" t="s">
        <v>3011</v>
      </c>
      <c r="B806" s="12"/>
      <c r="C806" s="7">
        <v>47001.472000000002</v>
      </c>
      <c r="D806" s="7"/>
      <c r="E806" s="39">
        <f>(C806-C$7)/C$8</f>
        <v>8092.0107384512203</v>
      </c>
      <c r="F806" s="39">
        <f>ROUND(2*E806,0)/2</f>
        <v>8092</v>
      </c>
      <c r="G806" s="39">
        <f>C806-(C$7+F806*C$8)</f>
        <v>5.8484000037424266E-3</v>
      </c>
      <c r="I806" s="39">
        <f>G806</f>
        <v>5.8484000037424266E-3</v>
      </c>
      <c r="P806" s="39">
        <f>(G806-N806)^2</f>
        <v>3.4203782603774412E-5</v>
      </c>
      <c r="Q806" s="62">
        <f>C806-15018.5</f>
        <v>31982.972000000002</v>
      </c>
      <c r="S806" s="40"/>
    </row>
    <row r="807" spans="1:19" s="39" customFormat="1" ht="12.95" customHeight="1" x14ac:dyDescent="0.2">
      <c r="A807" s="6" t="s">
        <v>3012</v>
      </c>
      <c r="B807" s="12"/>
      <c r="C807" s="7">
        <v>47031.419000000002</v>
      </c>
      <c r="D807" s="7"/>
      <c r="E807" s="39">
        <f>(C807-C$7)/C$8</f>
        <v>8146.997469622529</v>
      </c>
      <c r="F807" s="39">
        <f>ROUND(2*E807,0)/2</f>
        <v>8147</v>
      </c>
      <c r="G807" s="39">
        <f>C807-(C$7+F807*C$8)</f>
        <v>-1.378099994326476E-3</v>
      </c>
      <c r="I807" s="39">
        <f>G807</f>
        <v>-1.378099994326476E-3</v>
      </c>
      <c r="P807" s="39">
        <f>(G807-N807)^2</f>
        <v>1.8991595943626332E-6</v>
      </c>
      <c r="Q807" s="62">
        <f>C807-15018.5</f>
        <v>32012.919000000002</v>
      </c>
      <c r="S807" s="40"/>
    </row>
    <row r="808" spans="1:19" s="39" customFormat="1" ht="12.95" customHeight="1" x14ac:dyDescent="0.2">
      <c r="A808" s="6" t="s">
        <v>3115</v>
      </c>
      <c r="B808" s="12"/>
      <c r="C808" s="7">
        <v>47040.686000000002</v>
      </c>
      <c r="D808" s="7"/>
      <c r="E808" s="39">
        <f>(C808-C$7)/C$8</f>
        <v>8164.0129315307177</v>
      </c>
      <c r="F808" s="39">
        <f>ROUND(2*E808,0)/2</f>
        <v>8164</v>
      </c>
      <c r="G808" s="39">
        <f>C808-(C$7+F808*C$8)</f>
        <v>7.0428000035462901E-3</v>
      </c>
      <c r="I808" s="39">
        <f>G808</f>
        <v>7.0428000035462901E-3</v>
      </c>
      <c r="Q808" s="62">
        <f>C808-15018.5</f>
        <v>32022.186000000002</v>
      </c>
      <c r="S808" s="40"/>
    </row>
    <row r="809" spans="1:19" s="39" customFormat="1" ht="12.95" customHeight="1" x14ac:dyDescent="0.2">
      <c r="A809" s="6" t="s">
        <v>3011</v>
      </c>
      <c r="B809" s="12"/>
      <c r="C809" s="7">
        <v>47054.292999999998</v>
      </c>
      <c r="D809" s="7"/>
      <c r="E809" s="39">
        <f>(C809-C$7)/C$8</f>
        <v>8188.9972188064976</v>
      </c>
      <c r="F809" s="39">
        <f>ROUND(2*E809,0)/2</f>
        <v>8189</v>
      </c>
      <c r="G809" s="39">
        <f>C809-(C$7+F809*C$8)</f>
        <v>-1.5147000012802891E-3</v>
      </c>
      <c r="I809" s="39">
        <f>G809</f>
        <v>-1.5147000012802891E-3</v>
      </c>
      <c r="P809" s="39">
        <f>(G809-N809)^2</f>
        <v>2.2943160938785079E-6</v>
      </c>
      <c r="Q809" s="62">
        <f>C809-15018.5</f>
        <v>32035.792999999998</v>
      </c>
      <c r="S809" s="40"/>
    </row>
    <row r="810" spans="1:19" s="39" customFormat="1" ht="12.95" customHeight="1" x14ac:dyDescent="0.2">
      <c r="A810" s="6" t="s">
        <v>3115</v>
      </c>
      <c r="B810" s="12"/>
      <c r="C810" s="7">
        <v>47064.646999999997</v>
      </c>
      <c r="D810" s="7"/>
      <c r="E810" s="39">
        <f>(C810-C$7)/C$8</f>
        <v>8208.0085593263393</v>
      </c>
      <c r="F810" s="39">
        <f>ROUND(2*E810,0)/2</f>
        <v>8208</v>
      </c>
      <c r="G810" s="39">
        <f>C810-(C$7+F810*C$8)</f>
        <v>4.6615999963250943E-3</v>
      </c>
      <c r="I810" s="39">
        <f>G810</f>
        <v>4.6615999963250943E-3</v>
      </c>
      <c r="Q810" s="62">
        <f>C810-15018.5</f>
        <v>32046.146999999997</v>
      </c>
      <c r="S810" s="40"/>
    </row>
    <row r="811" spans="1:19" s="39" customFormat="1" ht="12.95" customHeight="1" x14ac:dyDescent="0.2">
      <c r="A811" s="6" t="s">
        <v>3014</v>
      </c>
      <c r="B811" s="12" t="s">
        <v>3118</v>
      </c>
      <c r="C811" s="7">
        <v>47207.326999999997</v>
      </c>
      <c r="D811" s="7"/>
      <c r="E811" s="39">
        <f>(C811-C$7)/C$8</f>
        <v>8469.9882836233428</v>
      </c>
      <c r="F811" s="39">
        <f>ROUND(2*E811,0)/2</f>
        <v>8470</v>
      </c>
      <c r="G811" s="39">
        <f>C811-(C$7+F811*C$8)</f>
        <v>-6.3809999992372468E-3</v>
      </c>
      <c r="I811" s="39">
        <f>G811</f>
        <v>-6.3809999992372468E-3</v>
      </c>
      <c r="P811" s="39">
        <f>(G811-N811)^2</f>
        <v>4.0717160990265745E-5</v>
      </c>
      <c r="Q811" s="62">
        <f>C811-15018.5</f>
        <v>32188.826999999997</v>
      </c>
      <c r="S811" s="40"/>
    </row>
    <row r="812" spans="1:19" s="39" customFormat="1" ht="12.95" customHeight="1" x14ac:dyDescent="0.2">
      <c r="A812" s="6" t="s">
        <v>3115</v>
      </c>
      <c r="B812" s="12"/>
      <c r="C812" s="7">
        <v>47219.860999999997</v>
      </c>
      <c r="D812" s="7"/>
      <c r="E812" s="39">
        <f>(C812-C$7)/C$8</f>
        <v>8493.0023981757586</v>
      </c>
      <c r="F812" s="39">
        <f>ROUND(2*E812,0)/2</f>
        <v>8493</v>
      </c>
      <c r="G812" s="39">
        <f>C812-(C$7+F812*C$8)</f>
        <v>1.306099999055732E-3</v>
      </c>
      <c r="I812" s="39">
        <f>G812</f>
        <v>1.306099999055732E-3</v>
      </c>
      <c r="Q812" s="62">
        <f>C812-15018.5</f>
        <v>32201.360999999997</v>
      </c>
      <c r="S812" s="40"/>
    </row>
    <row r="813" spans="1:19" s="39" customFormat="1" ht="12.95" customHeight="1" x14ac:dyDescent="0.2">
      <c r="A813" s="6" t="s">
        <v>3015</v>
      </c>
      <c r="B813" s="12"/>
      <c r="C813" s="7">
        <v>47324.423999999999</v>
      </c>
      <c r="D813" s="7"/>
      <c r="E813" s="39">
        <f>(C813-C$7)/C$8</f>
        <v>8684.9941693536966</v>
      </c>
      <c r="F813" s="39">
        <f>ROUND(2*E813,0)/2</f>
        <v>8685</v>
      </c>
      <c r="G813" s="39">
        <f>C813-(C$7+F813*C$8)</f>
        <v>-3.1755000018165447E-3</v>
      </c>
      <c r="I813" s="39">
        <f>G813</f>
        <v>-3.1755000018165447E-3</v>
      </c>
      <c r="P813" s="39">
        <f>(G813-N813)^2</f>
        <v>1.0083800261536876E-5</v>
      </c>
      <c r="Q813" s="62">
        <f>C813-15018.5</f>
        <v>32305.923999999999</v>
      </c>
      <c r="S813" s="40"/>
    </row>
    <row r="814" spans="1:19" s="39" customFormat="1" ht="12.95" customHeight="1" x14ac:dyDescent="0.2">
      <c r="A814" s="6" t="s">
        <v>3115</v>
      </c>
      <c r="B814" s="12"/>
      <c r="C814" s="7">
        <v>47358.737000000001</v>
      </c>
      <c r="D814" s="7"/>
      <c r="E814" s="39">
        <f>(C814-C$7)/C$8</f>
        <v>8747.9974653994177</v>
      </c>
      <c r="F814" s="39">
        <f>ROUND(2*E814,0)/2</f>
        <v>8748</v>
      </c>
      <c r="G814" s="39">
        <f>C814-(C$7+F814*C$8)</f>
        <v>-1.3803999972878955E-3</v>
      </c>
      <c r="I814" s="39">
        <f>G814</f>
        <v>-1.3803999972878955E-3</v>
      </c>
      <c r="Q814" s="62">
        <f>C814-15018.5</f>
        <v>32340.237000000001</v>
      </c>
      <c r="S814" s="40"/>
    </row>
    <row r="815" spans="1:19" s="39" customFormat="1" ht="12.95" customHeight="1" x14ac:dyDescent="0.2">
      <c r="A815" s="6" t="s">
        <v>3016</v>
      </c>
      <c r="B815" s="12"/>
      <c r="C815" s="7">
        <v>47366.36</v>
      </c>
      <c r="D815" s="7"/>
      <c r="E815" s="39">
        <f>(C815-C$7)/C$8</f>
        <v>8761.9943215692801</v>
      </c>
      <c r="F815" s="39">
        <f>ROUND(2*E815,0)/2</f>
        <v>8762</v>
      </c>
      <c r="G815" s="39">
        <f>C815-(C$7+F815*C$8)</f>
        <v>-3.0925999963073991E-3</v>
      </c>
      <c r="I815" s="39">
        <f>G815</f>
        <v>-3.0925999963073991E-3</v>
      </c>
      <c r="P815" s="39">
        <f>(G815-N815)^2</f>
        <v>9.5641747371605254E-6</v>
      </c>
      <c r="Q815" s="62">
        <f>C815-15018.5</f>
        <v>32347.86</v>
      </c>
      <c r="S815" s="40"/>
    </row>
    <row r="816" spans="1:19" s="39" customFormat="1" ht="12.95" customHeight="1" x14ac:dyDescent="0.2">
      <c r="A816" s="6" t="s">
        <v>3115</v>
      </c>
      <c r="B816" s="12"/>
      <c r="C816" s="7">
        <v>47382.695</v>
      </c>
      <c r="D816" s="7"/>
      <c r="E816" s="39">
        <f>(C816-C$7)/C$8</f>
        <v>8791.9875847904132</v>
      </c>
      <c r="F816" s="39">
        <f>ROUND(2*E816,0)/2</f>
        <v>8792</v>
      </c>
      <c r="G816" s="39">
        <f>C816-(C$7+F816*C$8)</f>
        <v>-6.761600001482293E-3</v>
      </c>
      <c r="I816" s="39">
        <f>G816</f>
        <v>-6.761600001482293E-3</v>
      </c>
      <c r="Q816" s="62">
        <f>C816-15018.5</f>
        <v>32364.195</v>
      </c>
      <c r="S816" s="40"/>
    </row>
    <row r="817" spans="1:19" s="39" customFormat="1" ht="12.95" customHeight="1" x14ac:dyDescent="0.2">
      <c r="A817" s="6" t="s">
        <v>3012</v>
      </c>
      <c r="B817" s="12"/>
      <c r="C817" s="7">
        <v>47384.332000000002</v>
      </c>
      <c r="D817" s="7"/>
      <c r="E817" s="39">
        <f>(C817-C$7)/C$8</f>
        <v>8794.9933375846012</v>
      </c>
      <c r="F817" s="39">
        <f>ROUND(2*E817,0)/2</f>
        <v>8795</v>
      </c>
      <c r="G817" s="39">
        <f>C817-(C$7+F817*C$8)</f>
        <v>-3.6284999951021746E-3</v>
      </c>
      <c r="I817" s="39">
        <f>G817</f>
        <v>-3.6284999951021746E-3</v>
      </c>
      <c r="P817" s="39">
        <f>(G817-N817)^2</f>
        <v>1.3166012214456481E-5</v>
      </c>
      <c r="Q817" s="62">
        <f>C817-15018.5</f>
        <v>32365.832000000002</v>
      </c>
      <c r="S817" s="40"/>
    </row>
    <row r="818" spans="1:19" s="39" customFormat="1" ht="12.95" customHeight="1" x14ac:dyDescent="0.2">
      <c r="A818" s="6" t="s">
        <v>3012</v>
      </c>
      <c r="B818" s="12"/>
      <c r="C818" s="7">
        <v>47384.332000000002</v>
      </c>
      <c r="D818" s="7"/>
      <c r="E818" s="39">
        <f>(C818-C$7)/C$8</f>
        <v>8794.9933375846012</v>
      </c>
      <c r="F818" s="39">
        <f>ROUND(2*E818,0)/2</f>
        <v>8795</v>
      </c>
      <c r="G818" s="39">
        <f>C818-(C$7+F818*C$8)</f>
        <v>-3.6284999951021746E-3</v>
      </c>
      <c r="I818" s="39">
        <f>G818</f>
        <v>-3.6284999951021746E-3</v>
      </c>
      <c r="P818" s="39">
        <f>(G818-N818)^2</f>
        <v>1.3166012214456481E-5</v>
      </c>
      <c r="Q818" s="62">
        <f>C818-15018.5</f>
        <v>32365.832000000002</v>
      </c>
      <c r="S818" s="40"/>
    </row>
    <row r="819" spans="1:19" s="39" customFormat="1" ht="12.95" customHeight="1" x14ac:dyDescent="0.2">
      <c r="A819" s="6" t="s">
        <v>3017</v>
      </c>
      <c r="B819" s="12"/>
      <c r="C819" s="7">
        <v>47384.339</v>
      </c>
      <c r="D819" s="7"/>
      <c r="E819" s="39">
        <f>(C819-C$7)/C$8</f>
        <v>8795.0061905287384</v>
      </c>
      <c r="F819" s="39">
        <f>ROUND(2*E819,0)/2</f>
        <v>8795</v>
      </c>
      <c r="G819" s="39">
        <f>C819-(C$7+F819*C$8)</f>
        <v>3.3715000026859343E-3</v>
      </c>
      <c r="I819" s="39">
        <f>G819</f>
        <v>3.3715000026859343E-3</v>
      </c>
      <c r="P819" s="39">
        <f>(G819-N819)^2</f>
        <v>1.1367012268111255E-5</v>
      </c>
      <c r="Q819" s="62">
        <f>C819-15018.5</f>
        <v>32365.839</v>
      </c>
      <c r="S819" s="40"/>
    </row>
    <row r="820" spans="1:19" s="39" customFormat="1" ht="12.95" customHeight="1" x14ac:dyDescent="0.2">
      <c r="A820" s="6" t="s">
        <v>3012</v>
      </c>
      <c r="B820" s="12"/>
      <c r="C820" s="7">
        <v>47385.442000000003</v>
      </c>
      <c r="D820" s="7"/>
      <c r="E820" s="39">
        <f>(C820-C$7)/C$8</f>
        <v>8797.0314472984355</v>
      </c>
      <c r="F820" s="39">
        <f>ROUND(2*E820,0)/2</f>
        <v>8797</v>
      </c>
      <c r="G820" s="39">
        <f>C820-(C$7+F820*C$8)</f>
        <v>1.7126900005678181E-2</v>
      </c>
      <c r="I820" s="39">
        <f>G820</f>
        <v>1.7126900005678181E-2</v>
      </c>
      <c r="P820" s="39">
        <f>(G820-N820)^2</f>
        <v>2.9333070380449928E-4</v>
      </c>
      <c r="Q820" s="62">
        <f>C820-15018.5</f>
        <v>32366.942000000003</v>
      </c>
      <c r="S820" s="40"/>
    </row>
    <row r="821" spans="1:19" s="39" customFormat="1" ht="12.95" customHeight="1" x14ac:dyDescent="0.2">
      <c r="A821" s="6" t="s">
        <v>3012</v>
      </c>
      <c r="B821" s="12"/>
      <c r="C821" s="7">
        <v>47385.442000000003</v>
      </c>
      <c r="D821" s="7"/>
      <c r="E821" s="39">
        <f>(C821-C$7)/C$8</f>
        <v>8797.0314472984355</v>
      </c>
      <c r="F821" s="39">
        <f>ROUND(2*E821,0)/2</f>
        <v>8797</v>
      </c>
      <c r="G821" s="39">
        <f>C821-(C$7+F821*C$8)</f>
        <v>1.7126900005678181E-2</v>
      </c>
      <c r="I821" s="39">
        <f>G821</f>
        <v>1.7126900005678181E-2</v>
      </c>
      <c r="P821" s="39">
        <f>(G821-N821)^2</f>
        <v>2.9333070380449928E-4</v>
      </c>
      <c r="Q821" s="62">
        <f>C821-15018.5</f>
        <v>32366.942000000003</v>
      </c>
      <c r="S821" s="40"/>
    </row>
    <row r="822" spans="1:19" s="39" customFormat="1" ht="12.95" customHeight="1" x14ac:dyDescent="0.2">
      <c r="A822" s="6" t="s">
        <v>3115</v>
      </c>
      <c r="B822" s="12"/>
      <c r="C822" s="7">
        <v>47389.771000000001</v>
      </c>
      <c r="D822" s="7"/>
      <c r="E822" s="39">
        <f>(C822-C$7)/C$8</f>
        <v>8804.9800751823805</v>
      </c>
      <c r="F822" s="39">
        <f>ROUND(2*E822,0)/2</f>
        <v>8805</v>
      </c>
      <c r="G822" s="39">
        <f>C822-(C$7+F822*C$8)</f>
        <v>-1.0851499995624181E-2</v>
      </c>
      <c r="I822" s="39">
        <f>G822</f>
        <v>-1.0851499995624181E-2</v>
      </c>
      <c r="Q822" s="62">
        <f>C822-15018.5</f>
        <v>32371.271000000001</v>
      </c>
      <c r="S822" s="40"/>
    </row>
    <row r="823" spans="1:19" s="39" customFormat="1" ht="12.95" customHeight="1" x14ac:dyDescent="0.2">
      <c r="A823" s="6" t="s">
        <v>3012</v>
      </c>
      <c r="B823" s="12"/>
      <c r="C823" s="7">
        <v>47391.402999999998</v>
      </c>
      <c r="D823" s="7"/>
      <c r="E823" s="39">
        <f>(C823-C$7)/C$8</f>
        <v>8807.9766473021737</v>
      </c>
      <c r="F823" s="39">
        <f>ROUND(2*E823,0)/2</f>
        <v>8808</v>
      </c>
      <c r="G823" s="39">
        <f>C823-(C$7+F823*C$8)</f>
        <v>-1.2718400001176633E-2</v>
      </c>
      <c r="I823" s="39">
        <f>G823</f>
        <v>-1.2718400001176633E-2</v>
      </c>
      <c r="P823" s="39">
        <f>(G823-N823)^2</f>
        <v>1.6175769858992978E-4</v>
      </c>
      <c r="Q823" s="62">
        <f>C823-15018.5</f>
        <v>32372.902999999998</v>
      </c>
      <c r="S823" s="40"/>
    </row>
    <row r="824" spans="1:19" s="39" customFormat="1" ht="12.95" customHeight="1" x14ac:dyDescent="0.2">
      <c r="A824" s="6" t="s">
        <v>3012</v>
      </c>
      <c r="B824" s="12"/>
      <c r="C824" s="7">
        <v>47391.413</v>
      </c>
      <c r="D824" s="7"/>
      <c r="E824" s="39">
        <f>(C824-C$7)/C$8</f>
        <v>8807.9950086509507</v>
      </c>
      <c r="F824" s="39">
        <f>ROUND(2*E824,0)/2</f>
        <v>8808</v>
      </c>
      <c r="G824" s="39">
        <f>C824-(C$7+F824*C$8)</f>
        <v>-2.7183999991393648E-3</v>
      </c>
      <c r="I824" s="39">
        <f>G824</f>
        <v>-2.7183999991393648E-3</v>
      </c>
      <c r="P824" s="39">
        <f>(G824-N824)^2</f>
        <v>7.389698555320899E-6</v>
      </c>
      <c r="Q824" s="62">
        <f>C824-15018.5</f>
        <v>32372.913</v>
      </c>
      <c r="S824" s="40"/>
    </row>
    <row r="825" spans="1:19" s="39" customFormat="1" ht="12.95" customHeight="1" x14ac:dyDescent="0.2">
      <c r="A825" s="6" t="s">
        <v>3012</v>
      </c>
      <c r="B825" s="12"/>
      <c r="C825" s="7">
        <v>47391.417000000001</v>
      </c>
      <c r="D825" s="7"/>
      <c r="E825" s="39">
        <f>(C825-C$7)/C$8</f>
        <v>8808.0023531904608</v>
      </c>
      <c r="F825" s="39">
        <f>ROUND(2*E825,0)/2</f>
        <v>8808</v>
      </c>
      <c r="G825" s="39">
        <f>C825-(C$7+F825*C$8)</f>
        <v>1.2816000016755424E-3</v>
      </c>
      <c r="I825" s="39">
        <f>G825</f>
        <v>1.2816000016755424E-3</v>
      </c>
      <c r="P825" s="39">
        <f>(G825-N825)^2</f>
        <v>1.6424985642947503E-6</v>
      </c>
      <c r="Q825" s="62">
        <f>C825-15018.5</f>
        <v>32372.917000000001</v>
      </c>
      <c r="S825" s="40"/>
    </row>
    <row r="826" spans="1:19" s="39" customFormat="1" ht="12.95" customHeight="1" x14ac:dyDescent="0.2">
      <c r="A826" s="6" t="s">
        <v>3012</v>
      </c>
      <c r="B826" s="12"/>
      <c r="C826" s="7">
        <v>47391.417999999998</v>
      </c>
      <c r="D826" s="7"/>
      <c r="E826" s="39">
        <f>(C826-C$7)/C$8</f>
        <v>8808.0041893253328</v>
      </c>
      <c r="F826" s="39">
        <f>ROUND(2*E826,0)/2</f>
        <v>8808</v>
      </c>
      <c r="G826" s="39">
        <f>C826-(C$7+F826*C$8)</f>
        <v>2.2815999982412905E-3</v>
      </c>
      <c r="I826" s="39">
        <f>G826</f>
        <v>2.2815999982412905E-3</v>
      </c>
      <c r="P826" s="39">
        <f>(G826-N826)^2</f>
        <v>5.2056985519746566E-6</v>
      </c>
      <c r="Q826" s="62">
        <f>C826-15018.5</f>
        <v>32372.917999999998</v>
      </c>
      <c r="S826" s="40"/>
    </row>
    <row r="827" spans="1:19" s="39" customFormat="1" ht="12.95" customHeight="1" x14ac:dyDescent="0.2">
      <c r="A827" s="6" t="s">
        <v>3012</v>
      </c>
      <c r="B827" s="12"/>
      <c r="C827" s="7">
        <v>47391.419000000002</v>
      </c>
      <c r="D827" s="7"/>
      <c r="E827" s="39">
        <f>(C827-C$7)/C$8</f>
        <v>8808.0060254602176</v>
      </c>
      <c r="F827" s="39">
        <f>ROUND(2*E827,0)/2</f>
        <v>8808</v>
      </c>
      <c r="G827" s="39">
        <f>C827-(C$7+F827*C$8)</f>
        <v>3.2816000020829961E-3</v>
      </c>
      <c r="I827" s="39">
        <f>G827</f>
        <v>3.2816000020829961E-3</v>
      </c>
      <c r="P827" s="39">
        <f>(G827-N827)^2</f>
        <v>1.076889857367112E-5</v>
      </c>
      <c r="Q827" s="62">
        <f>C827-15018.5</f>
        <v>32372.919000000002</v>
      </c>
      <c r="S827" s="40"/>
    </row>
    <row r="828" spans="1:19" s="39" customFormat="1" ht="12.95" customHeight="1" x14ac:dyDescent="0.2">
      <c r="A828" s="6" t="s">
        <v>3012</v>
      </c>
      <c r="B828" s="12"/>
      <c r="C828" s="7">
        <v>47391.421000000002</v>
      </c>
      <c r="D828" s="7"/>
      <c r="E828" s="39">
        <f>(C828-C$7)/C$8</f>
        <v>8808.0096977299727</v>
      </c>
      <c r="F828" s="39">
        <f>ROUND(2*E828,0)/2</f>
        <v>8808</v>
      </c>
      <c r="G828" s="39">
        <f>C828-(C$7+F828*C$8)</f>
        <v>5.2816000024904497E-3</v>
      </c>
      <c r="I828" s="39">
        <f>G828</f>
        <v>5.2816000024904497E-3</v>
      </c>
      <c r="P828" s="39">
        <f>(G828-N828)^2</f>
        <v>2.7895298586307117E-5</v>
      </c>
      <c r="Q828" s="62">
        <f>C828-15018.5</f>
        <v>32372.921000000002</v>
      </c>
      <c r="S828" s="40"/>
    </row>
    <row r="829" spans="1:19" s="39" customFormat="1" ht="12.95" customHeight="1" x14ac:dyDescent="0.2">
      <c r="A829" s="6" t="s">
        <v>3012</v>
      </c>
      <c r="B829" s="12"/>
      <c r="C829" s="7">
        <v>47391.421000000002</v>
      </c>
      <c r="D829" s="7"/>
      <c r="E829" s="39">
        <f>(C829-C$7)/C$8</f>
        <v>8808.0096977299727</v>
      </c>
      <c r="F829" s="39">
        <f>ROUND(2*E829,0)/2</f>
        <v>8808</v>
      </c>
      <c r="G829" s="39">
        <f>C829-(C$7+F829*C$8)</f>
        <v>5.2816000024904497E-3</v>
      </c>
      <c r="I829" s="39">
        <f>G829</f>
        <v>5.2816000024904497E-3</v>
      </c>
      <c r="P829" s="39">
        <f>(G829-N829)^2</f>
        <v>2.7895298586307117E-5</v>
      </c>
      <c r="Q829" s="62">
        <f>C829-15018.5</f>
        <v>32372.921000000002</v>
      </c>
      <c r="S829" s="40"/>
    </row>
    <row r="830" spans="1:19" s="39" customFormat="1" ht="12.95" customHeight="1" x14ac:dyDescent="0.2">
      <c r="A830" s="6" t="s">
        <v>3012</v>
      </c>
      <c r="B830" s="12"/>
      <c r="C830" s="7">
        <v>47391.421999999999</v>
      </c>
      <c r="D830" s="7"/>
      <c r="E830" s="39">
        <f>(C830-C$7)/C$8</f>
        <v>8808.0115338648429</v>
      </c>
      <c r="F830" s="39">
        <f>ROUND(2*E830,0)/2</f>
        <v>8808</v>
      </c>
      <c r="G830" s="39">
        <f>C830-(C$7+F830*C$8)</f>
        <v>6.2815999990561977E-3</v>
      </c>
      <c r="I830" s="39">
        <f>G830</f>
        <v>6.2815999990561977E-3</v>
      </c>
      <c r="P830" s="39">
        <f>(G830-N830)^2</f>
        <v>3.9458498548142826E-5</v>
      </c>
      <c r="Q830" s="62">
        <f>C830-15018.5</f>
        <v>32372.921999999999</v>
      </c>
      <c r="S830" s="40"/>
    </row>
    <row r="831" spans="1:19" s="39" customFormat="1" ht="12.95" customHeight="1" x14ac:dyDescent="0.2">
      <c r="A831" s="6" t="s">
        <v>3012</v>
      </c>
      <c r="B831" s="12"/>
      <c r="C831" s="7">
        <v>47391.428999999996</v>
      </c>
      <c r="D831" s="7"/>
      <c r="E831" s="39">
        <f>(C831-C$7)/C$8</f>
        <v>8808.0243868089801</v>
      </c>
      <c r="F831" s="39">
        <f>ROUND(2*E831,0)/2</f>
        <v>8808</v>
      </c>
      <c r="G831" s="39">
        <f>C831-(C$7+F831*C$8)</f>
        <v>1.3281599996844307E-2</v>
      </c>
      <c r="I831" s="39">
        <f>G831</f>
        <v>1.3281599996844307E-2</v>
      </c>
      <c r="P831" s="39">
        <f>(G831-N831)^2</f>
        <v>1.7640089847617468E-4</v>
      </c>
      <c r="Q831" s="62">
        <f>C831-15018.5</f>
        <v>32372.928999999996</v>
      </c>
      <c r="S831" s="40"/>
    </row>
    <row r="832" spans="1:19" s="39" customFormat="1" ht="12.95" customHeight="1" x14ac:dyDescent="0.2">
      <c r="A832" s="6" t="s">
        <v>3012</v>
      </c>
      <c r="B832" s="12"/>
      <c r="C832" s="7">
        <v>47392.504999999997</v>
      </c>
      <c r="D832" s="7"/>
      <c r="E832" s="39">
        <f>(C832-C$7)/C$8</f>
        <v>8810.0000679369859</v>
      </c>
      <c r="F832" s="39">
        <f>ROUND(2*E832,0)/2</f>
        <v>8810</v>
      </c>
      <c r="G832" s="39">
        <f>C832-(C$7+F832*C$8)</f>
        <v>3.6999997973907739E-5</v>
      </c>
      <c r="I832" s="39">
        <f>G832</f>
        <v>3.6999997973907739E-5</v>
      </c>
      <c r="P832" s="39">
        <f>(G832-N832)^2</f>
        <v>1.3689998500691768E-9</v>
      </c>
      <c r="Q832" s="62">
        <f>C832-15018.5</f>
        <v>32374.004999999997</v>
      </c>
      <c r="S832" s="40"/>
    </row>
    <row r="833" spans="1:19" s="39" customFormat="1" ht="12.95" customHeight="1" x14ac:dyDescent="0.2">
      <c r="A833" s="6" t="s">
        <v>3115</v>
      </c>
      <c r="B833" s="12"/>
      <c r="C833" s="7">
        <v>47406.665000000001</v>
      </c>
      <c r="D833" s="7"/>
      <c r="E833" s="39">
        <f>(C833-C$7)/C$8</f>
        <v>8835.9997377999407</v>
      </c>
      <c r="F833" s="39">
        <f>ROUND(2*E833,0)/2</f>
        <v>8836</v>
      </c>
      <c r="G833" s="39">
        <f>C833-(C$7+F833*C$8)</f>
        <v>-1.4279999595601112E-4</v>
      </c>
      <c r="I833" s="39">
        <f>G833</f>
        <v>-1.4279999595601112E-4</v>
      </c>
      <c r="Q833" s="62">
        <f>C833-15018.5</f>
        <v>32388.165000000001</v>
      </c>
      <c r="S833" s="40"/>
    </row>
    <row r="834" spans="1:19" s="39" customFormat="1" ht="12.95" customHeight="1" x14ac:dyDescent="0.2">
      <c r="A834" s="6" t="s">
        <v>3115</v>
      </c>
      <c r="B834" s="12"/>
      <c r="C834" s="7">
        <v>47412.648999999998</v>
      </c>
      <c r="D834" s="7"/>
      <c r="E834" s="39">
        <f>(C834-C$7)/C$8</f>
        <v>8846.98716890586</v>
      </c>
      <c r="F834" s="39">
        <f>ROUND(2*E834,0)/2</f>
        <v>8847</v>
      </c>
      <c r="G834" s="39">
        <f>C834-(C$7+F834*C$8)</f>
        <v>-6.9881000017630868E-3</v>
      </c>
      <c r="I834" s="39">
        <f>G834</f>
        <v>-6.9881000017630868E-3</v>
      </c>
      <c r="Q834" s="62">
        <f>C834-15018.5</f>
        <v>32394.148999999998</v>
      </c>
      <c r="S834" s="40"/>
    </row>
    <row r="835" spans="1:19" s="39" customFormat="1" ht="12.95" customHeight="1" x14ac:dyDescent="0.2">
      <c r="A835" s="6" t="s">
        <v>3115</v>
      </c>
      <c r="B835" s="12"/>
      <c r="C835" s="7">
        <v>47442.607000000004</v>
      </c>
      <c r="D835" s="7"/>
      <c r="E835" s="39">
        <f>(C835-C$7)/C$8</f>
        <v>8901.9940975608297</v>
      </c>
      <c r="F835" s="39">
        <f>ROUND(2*E835,0)/2</f>
        <v>8902</v>
      </c>
      <c r="G835" s="39">
        <f>C835-(C$7+F835*C$8)</f>
        <v>-3.2145999939530157E-3</v>
      </c>
      <c r="I835" s="39">
        <f>G835</f>
        <v>-3.2145999939530157E-3</v>
      </c>
      <c r="Q835" s="62">
        <f>C835-15018.5</f>
        <v>32424.107000000004</v>
      </c>
      <c r="S835" s="40"/>
    </row>
    <row r="836" spans="1:19" s="39" customFormat="1" ht="12.95" customHeight="1" x14ac:dyDescent="0.2">
      <c r="A836" s="6" t="s">
        <v>3115</v>
      </c>
      <c r="B836" s="12"/>
      <c r="C836" s="7">
        <v>47448.607000000004</v>
      </c>
      <c r="D836" s="7"/>
      <c r="E836" s="39">
        <f>(C836-C$7)/C$8</f>
        <v>8913.0109068247912</v>
      </c>
      <c r="F836" s="39">
        <f>ROUND(2*E836,0)/2</f>
        <v>8913</v>
      </c>
      <c r="G836" s="39">
        <f>C836-(C$7+F836*C$8)</f>
        <v>5.9401000034995377E-3</v>
      </c>
      <c r="I836" s="39">
        <f>G836</f>
        <v>5.9401000034995377E-3</v>
      </c>
      <c r="Q836" s="62">
        <f>C836-15018.5</f>
        <v>32430.107000000004</v>
      </c>
      <c r="S836" s="40"/>
    </row>
    <row r="837" spans="1:19" s="39" customFormat="1" ht="12.95" customHeight="1" x14ac:dyDescent="0.2">
      <c r="A837" s="6" t="s">
        <v>3115</v>
      </c>
      <c r="B837" s="12"/>
      <c r="C837" s="7">
        <v>47448.614999999998</v>
      </c>
      <c r="D837" s="7"/>
      <c r="E837" s="39">
        <f>(C837-C$7)/C$8</f>
        <v>8913.0255959038004</v>
      </c>
      <c r="F837" s="39">
        <f>ROUND(2*E837,0)/2</f>
        <v>8913</v>
      </c>
      <c r="G837" s="39">
        <f>C837-(C$7+F837*C$8)</f>
        <v>1.3940099997853395E-2</v>
      </c>
      <c r="I837" s="39">
        <f>G837</f>
        <v>1.3940099997853395E-2</v>
      </c>
      <c r="Q837" s="62">
        <f>C837-15018.5</f>
        <v>32430.114999999998</v>
      </c>
      <c r="S837" s="40"/>
    </row>
    <row r="838" spans="1:19" s="39" customFormat="1" ht="12.95" customHeight="1" x14ac:dyDescent="0.2">
      <c r="A838" s="6" t="s">
        <v>3115</v>
      </c>
      <c r="B838" s="12"/>
      <c r="C838" s="7">
        <v>47460.587</v>
      </c>
      <c r="D838" s="7"/>
      <c r="E838" s="39">
        <f>(C838-C$7)/C$8</f>
        <v>8935.00780265516</v>
      </c>
      <c r="F838" s="39">
        <f>ROUND(2*E838,0)/2</f>
        <v>8935</v>
      </c>
      <c r="G838" s="39">
        <f>C838-(C$7+F838*C$8)</f>
        <v>4.2495000016060658E-3</v>
      </c>
      <c r="I838" s="39">
        <f>G838</f>
        <v>4.2495000016060658E-3</v>
      </c>
      <c r="Q838" s="62">
        <f>C838-15018.5</f>
        <v>32442.087</v>
      </c>
      <c r="S838" s="40"/>
    </row>
    <row r="839" spans="1:19" s="39" customFormat="1" ht="12.95" customHeight="1" x14ac:dyDescent="0.2">
      <c r="A839" s="6" t="s">
        <v>3012</v>
      </c>
      <c r="B839" s="12"/>
      <c r="C839" s="7">
        <v>47464.398999999998</v>
      </c>
      <c r="D839" s="7"/>
      <c r="E839" s="39">
        <f>(C839-C$7)/C$8</f>
        <v>8942.0071488075282</v>
      </c>
      <c r="F839" s="39">
        <f>ROUND(2*E839,0)/2</f>
        <v>8942</v>
      </c>
      <c r="G839" s="39">
        <f>C839-(C$7+F839*C$8)</f>
        <v>3.8933999967412092E-3</v>
      </c>
      <c r="I839" s="39">
        <f>G839</f>
        <v>3.8933999967412092E-3</v>
      </c>
      <c r="P839" s="39">
        <f>(G839-N839)^2</f>
        <v>1.5158563534624448E-5</v>
      </c>
      <c r="Q839" s="62">
        <f>C839-15018.5</f>
        <v>32445.898999999998</v>
      </c>
      <c r="S839" s="40"/>
    </row>
    <row r="840" spans="1:19" s="39" customFormat="1" ht="12.95" customHeight="1" x14ac:dyDescent="0.2">
      <c r="A840" s="6" t="s">
        <v>3012</v>
      </c>
      <c r="B840" s="12"/>
      <c r="C840" s="7">
        <v>47470.377999999997</v>
      </c>
      <c r="D840" s="7"/>
      <c r="E840" s="39">
        <f>(C840-C$7)/C$8</f>
        <v>8952.9853992390636</v>
      </c>
      <c r="F840" s="39">
        <f>ROUND(2*E840,0)/2</f>
        <v>8953</v>
      </c>
      <c r="G840" s="39">
        <f>C840-(C$7+F840*C$8)</f>
        <v>-7.9518999991705641E-3</v>
      </c>
      <c r="I840" s="39">
        <f>G840</f>
        <v>-7.9518999991705641E-3</v>
      </c>
      <c r="P840" s="39">
        <f>(G840-N840)^2</f>
        <v>6.3232713596808821E-5</v>
      </c>
      <c r="Q840" s="62">
        <f>C840-15018.5</f>
        <v>32451.877999999997</v>
      </c>
      <c r="S840" s="40"/>
    </row>
    <row r="841" spans="1:19" s="39" customFormat="1" ht="12.95" customHeight="1" x14ac:dyDescent="0.2">
      <c r="A841" s="6" t="s">
        <v>3012</v>
      </c>
      <c r="B841" s="12"/>
      <c r="C841" s="7">
        <v>47470.385000000002</v>
      </c>
      <c r="D841" s="7"/>
      <c r="E841" s="39">
        <f>(C841-C$7)/C$8</f>
        <v>8952.9982521832153</v>
      </c>
      <c r="F841" s="39">
        <f>ROUND(2*E841,0)/2</f>
        <v>8953</v>
      </c>
      <c r="G841" s="39">
        <f>C841-(C$7+F841*C$8)</f>
        <v>-9.5189999410649762E-4</v>
      </c>
      <c r="I841" s="39">
        <f>G841</f>
        <v>-9.5189999410649762E-4</v>
      </c>
      <c r="P841" s="39">
        <f>(G841-N841)^2</f>
        <v>9.0611359877995014E-7</v>
      </c>
      <c r="Q841" s="62">
        <f>C841-15018.5</f>
        <v>32451.885000000002</v>
      </c>
      <c r="S841" s="40"/>
    </row>
    <row r="842" spans="1:19" s="39" customFormat="1" ht="12.95" customHeight="1" x14ac:dyDescent="0.2">
      <c r="A842" s="6" t="s">
        <v>3115</v>
      </c>
      <c r="B842" s="12"/>
      <c r="C842" s="7">
        <v>47479.637000000002</v>
      </c>
      <c r="D842" s="7"/>
      <c r="E842" s="39">
        <f>(C842-C$7)/C$8</f>
        <v>8969.9861720682438</v>
      </c>
      <c r="F842" s="39">
        <f>ROUND(2*E842,0)/2</f>
        <v>8970</v>
      </c>
      <c r="G842" s="39">
        <f>C842-(C$7+F842*C$8)</f>
        <v>-7.5309999956516549E-3</v>
      </c>
      <c r="I842" s="39">
        <f>G842</f>
        <v>-7.5309999956516549E-3</v>
      </c>
      <c r="Q842" s="62">
        <f>C842-15018.5</f>
        <v>32461.137000000002</v>
      </c>
      <c r="S842" s="40"/>
    </row>
    <row r="843" spans="1:19" s="39" customFormat="1" ht="12.95" customHeight="1" x14ac:dyDescent="0.2">
      <c r="A843" s="6" t="s">
        <v>3018</v>
      </c>
      <c r="B843" s="12"/>
      <c r="C843" s="7">
        <v>47554.260999999999</v>
      </c>
      <c r="D843" s="7"/>
      <c r="E843" s="39">
        <f>(C843-C$7)/C$8</f>
        <v>9107.0059011538797</v>
      </c>
      <c r="F843" s="39">
        <f>ROUND(2*E843,0)/2</f>
        <v>9107</v>
      </c>
      <c r="G843" s="39">
        <f>C843-(C$7+F843*C$8)</f>
        <v>3.2138999958988279E-3</v>
      </c>
      <c r="I843" s="39">
        <f>G843</f>
        <v>3.2138999958988279E-3</v>
      </c>
      <c r="P843" s="39">
        <f>(G843-N843)^2</f>
        <v>1.0329153183638485E-5</v>
      </c>
      <c r="Q843" s="62">
        <f>C843-15018.5</f>
        <v>32535.760999999999</v>
      </c>
      <c r="S843" s="40"/>
    </row>
    <row r="844" spans="1:19" s="39" customFormat="1" ht="12.95" customHeight="1" x14ac:dyDescent="0.2">
      <c r="A844" s="6" t="s">
        <v>3018</v>
      </c>
      <c r="B844" s="12"/>
      <c r="C844" s="7">
        <v>47555.347000000002</v>
      </c>
      <c r="D844" s="7"/>
      <c r="E844" s="39">
        <f>(C844-C$7)/C$8</f>
        <v>9108.9999436306625</v>
      </c>
      <c r="F844" s="39">
        <f>ROUND(2*E844,0)/2</f>
        <v>9109</v>
      </c>
      <c r="G844" s="39">
        <f>C844-(C$7+F844*C$8)</f>
        <v>-3.0700000934302807E-5</v>
      </c>
      <c r="I844" s="39">
        <f>G844</f>
        <v>-3.0700000934302807E-5</v>
      </c>
      <c r="P844" s="39">
        <f>(G844-N844)^2</f>
        <v>9.4249005736619321E-10</v>
      </c>
      <c r="Q844" s="62">
        <f>C844-15018.5</f>
        <v>32536.847000000002</v>
      </c>
      <c r="S844" s="40"/>
    </row>
    <row r="845" spans="1:19" s="39" customFormat="1" ht="12.95" customHeight="1" x14ac:dyDescent="0.2">
      <c r="A845" s="6" t="s">
        <v>3018</v>
      </c>
      <c r="B845" s="12"/>
      <c r="C845" s="7">
        <v>47561.334999999999</v>
      </c>
      <c r="D845" s="7"/>
      <c r="E845" s="39">
        <f>(C845-C$7)/C$8</f>
        <v>9119.9947192760919</v>
      </c>
      <c r="F845" s="39">
        <f>ROUND(2*E845,0)/2</f>
        <v>9120</v>
      </c>
      <c r="G845" s="39">
        <f>C845-(C$7+F845*C$8)</f>
        <v>-2.8759999986505136E-3</v>
      </c>
      <c r="I845" s="39">
        <f>G845</f>
        <v>-2.8759999986505136E-3</v>
      </c>
      <c r="P845" s="39">
        <f>(G845-N845)^2</f>
        <v>8.271375992237754E-6</v>
      </c>
      <c r="Q845" s="62">
        <f>C845-15018.5</f>
        <v>32542.834999999999</v>
      </c>
      <c r="S845" s="40"/>
    </row>
    <row r="846" spans="1:19" s="39" customFormat="1" ht="12.95" customHeight="1" x14ac:dyDescent="0.2">
      <c r="A846" s="60" t="s">
        <v>1783</v>
      </c>
      <c r="B846" s="61" t="s">
        <v>3110</v>
      </c>
      <c r="C846" s="60">
        <v>47574.411999999997</v>
      </c>
      <c r="D846" s="60" t="s">
        <v>3150</v>
      </c>
      <c r="E846" s="39">
        <f>(C846-C$7)/C$8</f>
        <v>9144.0058550668909</v>
      </c>
      <c r="F846" s="39">
        <f>ROUND(2*E846,0)/2</f>
        <v>9144</v>
      </c>
      <c r="G846" s="39">
        <f>C846-(C$7+F846*C$8)</f>
        <v>3.1887999939499423E-3</v>
      </c>
      <c r="I846" s="39">
        <f>G846</f>
        <v>3.1887999939499423E-3</v>
      </c>
      <c r="Q846" s="62">
        <f>C846-15018.5</f>
        <v>32555.911999999997</v>
      </c>
      <c r="S846" s="40"/>
    </row>
    <row r="847" spans="1:19" s="39" customFormat="1" ht="12.95" customHeight="1" x14ac:dyDescent="0.2">
      <c r="A847" s="6" t="s">
        <v>3115</v>
      </c>
      <c r="B847" s="12"/>
      <c r="C847" s="7">
        <v>47576.591</v>
      </c>
      <c r="D847" s="7"/>
      <c r="E847" s="39">
        <f>(C847-C$7)/C$8</f>
        <v>9148.0067929645938</v>
      </c>
      <c r="F847" s="39">
        <f>ROUND(2*E847,0)/2</f>
        <v>9148</v>
      </c>
      <c r="G847" s="39">
        <f>C847-(C$7+F847*C$8)</f>
        <v>3.6995999980717897E-3</v>
      </c>
      <c r="I847" s="39">
        <f>G847</f>
        <v>3.6995999980717897E-3</v>
      </c>
      <c r="Q847" s="62">
        <f>C847-15018.5</f>
        <v>32558.091</v>
      </c>
      <c r="S847" s="40"/>
    </row>
    <row r="848" spans="1:19" s="39" customFormat="1" ht="12.95" customHeight="1" x14ac:dyDescent="0.2">
      <c r="A848" s="6" t="s">
        <v>3012</v>
      </c>
      <c r="B848" s="12"/>
      <c r="C848" s="7">
        <v>47612.540999999997</v>
      </c>
      <c r="D848" s="7"/>
      <c r="E848" s="39">
        <f>(C848-C$7)/C$8</f>
        <v>9214.0158418044903</v>
      </c>
      <c r="F848" s="39">
        <f>ROUND(2*E848,0)/2</f>
        <v>9214</v>
      </c>
      <c r="G848" s="39">
        <f>C848-(C$7+F848*C$8)</f>
        <v>8.6277999944286421E-3</v>
      </c>
      <c r="I848" s="39">
        <f>G848</f>
        <v>8.6277999944286421E-3</v>
      </c>
      <c r="P848" s="39">
        <f>(G848-N848)^2</f>
        <v>7.4438932743862881E-5</v>
      </c>
      <c r="Q848" s="62">
        <f>C848-15018.5</f>
        <v>32594.040999999997</v>
      </c>
      <c r="S848" s="40"/>
    </row>
    <row r="849" spans="1:19" s="39" customFormat="1" ht="12.95" customHeight="1" x14ac:dyDescent="0.2">
      <c r="A849" s="6" t="s">
        <v>3020</v>
      </c>
      <c r="B849" s="12"/>
      <c r="C849" s="7">
        <v>47654.468999999997</v>
      </c>
      <c r="D849" s="7"/>
      <c r="E849" s="39">
        <f>(C849-C$7)/C$8</f>
        <v>9291.0013049410536</v>
      </c>
      <c r="F849" s="39">
        <f>ROUND(2*E849,0)/2</f>
        <v>9291</v>
      </c>
      <c r="G849" s="39">
        <f>C849-(C$7+F849*C$8)</f>
        <v>7.1069999830797315E-4</v>
      </c>
      <c r="I849" s="39">
        <f>G849</f>
        <v>7.1069999830797315E-4</v>
      </c>
      <c r="P849" s="39">
        <f>(G849-N849)^2</f>
        <v>5.0509448759495303E-7</v>
      </c>
      <c r="Q849" s="62">
        <f>C849-15018.5</f>
        <v>32635.968999999997</v>
      </c>
      <c r="S849" s="40"/>
    </row>
    <row r="850" spans="1:19" s="39" customFormat="1" ht="12.95" customHeight="1" x14ac:dyDescent="0.2">
      <c r="A850" s="6" t="s">
        <v>3115</v>
      </c>
      <c r="B850" s="12"/>
      <c r="C850" s="7">
        <v>47688.771999999997</v>
      </c>
      <c r="D850" s="7"/>
      <c r="E850" s="39">
        <f>(C850-C$7)/C$8</f>
        <v>9353.9862396379976</v>
      </c>
      <c r="F850" s="39">
        <f>ROUND(2*E850,0)/2</f>
        <v>9354</v>
      </c>
      <c r="G850" s="39">
        <f>C850-(C$7+F850*C$8)</f>
        <v>-7.4942000064766034E-3</v>
      </c>
      <c r="I850" s="39">
        <f>G850</f>
        <v>-7.4942000064766034E-3</v>
      </c>
      <c r="Q850" s="62">
        <f>C850-15018.5</f>
        <v>32670.271999999997</v>
      </c>
      <c r="S850" s="40"/>
    </row>
    <row r="851" spans="1:19" s="39" customFormat="1" ht="12.95" customHeight="1" x14ac:dyDescent="0.2">
      <c r="A851" s="6" t="s">
        <v>3012</v>
      </c>
      <c r="B851" s="12"/>
      <c r="C851" s="7">
        <v>47715.478000000003</v>
      </c>
      <c r="D851" s="7"/>
      <c r="E851" s="39">
        <f>(C851-C$7)/C$8</f>
        <v>9403.0220576719003</v>
      </c>
      <c r="F851" s="39">
        <f>ROUND(2*E851,0)/2</f>
        <v>9403</v>
      </c>
      <c r="G851" s="39">
        <f>C851-(C$7+F851*C$8)</f>
        <v>1.2013100000331178E-2</v>
      </c>
      <c r="I851" s="39">
        <f>G851</f>
        <v>1.2013100000331178E-2</v>
      </c>
      <c r="P851" s="39">
        <f>(G851-N851)^2</f>
        <v>1.4431457161795695E-4</v>
      </c>
      <c r="Q851" s="62">
        <f>C851-15018.5</f>
        <v>32696.978000000003</v>
      </c>
      <c r="S851" s="40"/>
    </row>
    <row r="852" spans="1:19" s="39" customFormat="1" ht="12.95" customHeight="1" x14ac:dyDescent="0.2">
      <c r="A852" s="66" t="s">
        <v>3132</v>
      </c>
      <c r="B852" s="13" t="s">
        <v>3110</v>
      </c>
      <c r="C852" s="7">
        <v>47732.899499999825</v>
      </c>
      <c r="D852" s="7">
        <v>2.9999999999999997E-4</v>
      </c>
      <c r="E852" s="39">
        <f>(C852-C$7)/C$8</f>
        <v>9435.0102814369238</v>
      </c>
      <c r="F852" s="39">
        <f>ROUND(2*E852,0)/2</f>
        <v>9435</v>
      </c>
      <c r="G852" s="39">
        <f>C852-(C$7+F852*C$8)</f>
        <v>5.5994998256210238E-3</v>
      </c>
      <c r="K852" s="39">
        <f>G852</f>
        <v>5.5994998256210238E-3</v>
      </c>
      <c r="Q852" s="62">
        <f>C852-15018.5</f>
        <v>32714.399499999825</v>
      </c>
      <c r="S852" s="40"/>
    </row>
    <row r="853" spans="1:19" s="39" customFormat="1" ht="12.95" customHeight="1" x14ac:dyDescent="0.2">
      <c r="A853" s="66" t="s">
        <v>3132</v>
      </c>
      <c r="B853" s="12" t="s">
        <v>3110</v>
      </c>
      <c r="C853" s="14">
        <v>47732.899499999825</v>
      </c>
      <c r="D853" s="7">
        <v>2.9999999999999997E-4</v>
      </c>
      <c r="E853" s="39">
        <f>(C853-C$7)/C$8</f>
        <v>9435.0102814369238</v>
      </c>
      <c r="F853" s="39">
        <f>ROUND(2*E853,0)/2</f>
        <v>9435</v>
      </c>
      <c r="G853" s="39">
        <f>C853-(C$7+F853*C$8)</f>
        <v>5.5994998256210238E-3</v>
      </c>
      <c r="K853" s="39">
        <f>G853</f>
        <v>5.5994998256210238E-3</v>
      </c>
      <c r="Q853" s="62">
        <f>C853-15018.5</f>
        <v>32714.399499999825</v>
      </c>
      <c r="S853" s="40"/>
    </row>
    <row r="854" spans="1:19" s="39" customFormat="1" ht="12.95" customHeight="1" x14ac:dyDescent="0.2">
      <c r="A854" s="60" t="s">
        <v>203</v>
      </c>
      <c r="B854" s="61" t="s">
        <v>3110</v>
      </c>
      <c r="C854" s="60">
        <v>47732.8995</v>
      </c>
      <c r="D854" s="60" t="s">
        <v>3150</v>
      </c>
      <c r="E854" s="39">
        <f>(C854-C$7)/C$8</f>
        <v>9435.0102814372458</v>
      </c>
      <c r="F854" s="39">
        <f>ROUND(2*E854,0)/2</f>
        <v>9435</v>
      </c>
      <c r="G854" s="39">
        <f>C854-(C$7+F854*C$8)</f>
        <v>5.5995000002440065E-3</v>
      </c>
      <c r="J854" s="39">
        <f>G854</f>
        <v>5.5995000002440065E-3</v>
      </c>
      <c r="Q854" s="62">
        <f>C854-15018.5</f>
        <v>32714.3995</v>
      </c>
      <c r="S854" s="40"/>
    </row>
    <row r="855" spans="1:19" s="39" customFormat="1" ht="12.95" customHeight="1" x14ac:dyDescent="0.2">
      <c r="A855" s="6" t="s">
        <v>3012</v>
      </c>
      <c r="B855" s="12"/>
      <c r="C855" s="7">
        <v>47739.451999999997</v>
      </c>
      <c r="D855" s="7"/>
      <c r="E855" s="39">
        <f>(C855-C$7)/C$8</f>
        <v>9447.0415552209251</v>
      </c>
      <c r="F855" s="39">
        <f>ROUND(2*E855,0)/2</f>
        <v>9447</v>
      </c>
      <c r="G855" s="39">
        <f>C855-(C$7+F855*C$8)</f>
        <v>2.263189999939641E-2</v>
      </c>
      <c r="I855" s="39">
        <f>G855</f>
        <v>2.263189999939641E-2</v>
      </c>
      <c r="P855" s="39">
        <f>(G855-N855)^2</f>
        <v>5.122028975826792E-4</v>
      </c>
      <c r="Q855" s="62">
        <f>C855-15018.5</f>
        <v>32720.951999999997</v>
      </c>
      <c r="S855" s="40"/>
    </row>
    <row r="856" spans="1:19" s="39" customFormat="1" ht="12.95" customHeight="1" x14ac:dyDescent="0.2">
      <c r="A856" s="6" t="s">
        <v>3012</v>
      </c>
      <c r="B856" s="12"/>
      <c r="C856" s="7">
        <v>47745.421000000002</v>
      </c>
      <c r="D856" s="7"/>
      <c r="E856" s="39">
        <f>(C856-C$7)/C$8</f>
        <v>9458.001444303698</v>
      </c>
      <c r="F856" s="39">
        <f>ROUND(2*E856,0)/2</f>
        <v>9458</v>
      </c>
      <c r="G856" s="39">
        <f>C856-(C$7+F856*C$8)</f>
        <v>7.8660000144736841E-4</v>
      </c>
      <c r="I856" s="39">
        <f>G856</f>
        <v>7.8660000144736841E-4</v>
      </c>
      <c r="P856" s="39">
        <f>(G856-N856)^2</f>
        <v>6.1873956227699994E-7</v>
      </c>
      <c r="Q856" s="62">
        <f>C856-15018.5</f>
        <v>32726.921000000002</v>
      </c>
      <c r="S856" s="40"/>
    </row>
    <row r="857" spans="1:19" s="39" customFormat="1" ht="12.95" customHeight="1" x14ac:dyDescent="0.2">
      <c r="A857" s="6" t="s">
        <v>3115</v>
      </c>
      <c r="B857" s="12"/>
      <c r="C857" s="7">
        <v>47748.69</v>
      </c>
      <c r="D857" s="7"/>
      <c r="E857" s="39">
        <f>(C857-C$7)/C$8</f>
        <v>9464.0037692176811</v>
      </c>
      <c r="F857" s="39">
        <f>ROUND(2*E857,0)/2</f>
        <v>9464</v>
      </c>
      <c r="G857" s="39">
        <f>C857-(C$7+F857*C$8)</f>
        <v>2.0528000022750348E-3</v>
      </c>
      <c r="I857" s="39">
        <f>G857</f>
        <v>2.0528000022750348E-3</v>
      </c>
      <c r="Q857" s="62">
        <f>C857-15018.5</f>
        <v>32730.190000000002</v>
      </c>
      <c r="S857" s="40"/>
    </row>
    <row r="858" spans="1:19" s="39" customFormat="1" ht="12.95" customHeight="1" x14ac:dyDescent="0.2">
      <c r="A858" s="60" t="s">
        <v>1783</v>
      </c>
      <c r="B858" s="61" t="s">
        <v>3110</v>
      </c>
      <c r="C858" s="60">
        <v>47751.411999999997</v>
      </c>
      <c r="D858" s="60" t="s">
        <v>3150</v>
      </c>
      <c r="E858" s="39">
        <f>(C858-C$7)/C$8</f>
        <v>9469.0017283537545</v>
      </c>
      <c r="F858" s="39">
        <f>ROUND(2*E858,0)/2</f>
        <v>9469</v>
      </c>
      <c r="G858" s="39">
        <f>C858-(C$7+F858*C$8)</f>
        <v>9.4129999342840165E-4</v>
      </c>
      <c r="I858" s="39">
        <f>G858</f>
        <v>9.4129999342840165E-4</v>
      </c>
      <c r="Q858" s="62">
        <f>C858-15018.5</f>
        <v>32732.911999999997</v>
      </c>
      <c r="S858" s="40"/>
    </row>
    <row r="859" spans="1:19" s="39" customFormat="1" ht="12.95" customHeight="1" x14ac:dyDescent="0.2">
      <c r="A859" s="60" t="s">
        <v>1783</v>
      </c>
      <c r="B859" s="61" t="s">
        <v>3110</v>
      </c>
      <c r="C859" s="60">
        <v>47757.406000000003</v>
      </c>
      <c r="D859" s="60" t="s">
        <v>3150</v>
      </c>
      <c r="E859" s="39">
        <f>(C859-C$7)/C$8</f>
        <v>9480.0075208084636</v>
      </c>
      <c r="F859" s="39">
        <f>ROUND(2*E859,0)/2</f>
        <v>9480</v>
      </c>
      <c r="G859" s="39">
        <f>C859-(C$7+F859*C$8)</f>
        <v>4.0960000042105094E-3</v>
      </c>
      <c r="I859" s="39">
        <f>G859</f>
        <v>4.0960000042105094E-3</v>
      </c>
      <c r="Q859" s="62">
        <f>C859-15018.5</f>
        <v>32738.906000000003</v>
      </c>
      <c r="S859" s="40"/>
    </row>
    <row r="860" spans="1:19" s="39" customFormat="1" ht="12.95" customHeight="1" x14ac:dyDescent="0.2">
      <c r="A860" s="6" t="s">
        <v>3012</v>
      </c>
      <c r="B860" s="12"/>
      <c r="C860" s="7">
        <v>47763.400999999998</v>
      </c>
      <c r="D860" s="7"/>
      <c r="E860" s="39">
        <f>(C860-C$7)/C$8</f>
        <v>9491.0151493980284</v>
      </c>
      <c r="F860" s="39">
        <f>ROUND(2*E860,0)/2</f>
        <v>9491</v>
      </c>
      <c r="G860" s="39">
        <f>C860-(C$7+F860*C$8)</f>
        <v>8.2506999970064498E-3</v>
      </c>
      <c r="I860" s="39">
        <f>G860</f>
        <v>8.2506999970064498E-3</v>
      </c>
      <c r="P860" s="39">
        <f>(G860-N860)^2</f>
        <v>6.8074050440602229E-5</v>
      </c>
      <c r="Q860" s="62">
        <f>C860-15018.5</f>
        <v>32744.900999999998</v>
      </c>
      <c r="S860" s="40"/>
    </row>
    <row r="861" spans="1:19" s="39" customFormat="1" ht="12.95" customHeight="1" x14ac:dyDescent="0.2">
      <c r="A861" s="6" t="s">
        <v>3115</v>
      </c>
      <c r="B861" s="12"/>
      <c r="C861" s="7">
        <v>47790.618000000002</v>
      </c>
      <c r="D861" s="7"/>
      <c r="E861" s="39">
        <f>(C861-C$7)/C$8</f>
        <v>9540.9892323542426</v>
      </c>
      <c r="F861" s="39">
        <f>ROUND(2*E861,0)/2</f>
        <v>9541</v>
      </c>
      <c r="G861" s="39">
        <f>C861-(C$7+F861*C$8)</f>
        <v>-5.8642999938456342E-3</v>
      </c>
      <c r="I861" s="39">
        <f>G861</f>
        <v>-5.8642999938456342E-3</v>
      </c>
      <c r="Q861" s="62">
        <f>C861-15018.5</f>
        <v>32772.118000000002</v>
      </c>
      <c r="S861" s="40"/>
    </row>
    <row r="862" spans="1:19" s="39" customFormat="1" ht="12.95" customHeight="1" x14ac:dyDescent="0.2">
      <c r="A862" s="6" t="s">
        <v>3012</v>
      </c>
      <c r="B862" s="12"/>
      <c r="C862" s="7">
        <v>47823.31</v>
      </c>
      <c r="D862" s="7"/>
      <c r="E862" s="39">
        <f>(C862-C$7)/C$8</f>
        <v>9601.0161537638069</v>
      </c>
      <c r="F862" s="39">
        <f>ROUND(2*E862,0)/2</f>
        <v>9601</v>
      </c>
      <c r="G862" s="39">
        <f>C862-(C$7+F862*C$8)</f>
        <v>8.797700000286568E-3</v>
      </c>
      <c r="I862" s="39">
        <f>G862</f>
        <v>8.797700000286568E-3</v>
      </c>
      <c r="P862" s="39">
        <f>(G862-N862)^2</f>
        <v>7.7399525295042282E-5</v>
      </c>
      <c r="Q862" s="62">
        <f>C862-15018.5</f>
        <v>32804.81</v>
      </c>
      <c r="S862" s="40"/>
    </row>
    <row r="863" spans="1:19" s="39" customFormat="1" ht="12.95" customHeight="1" x14ac:dyDescent="0.2">
      <c r="A863" s="6" t="s">
        <v>3022</v>
      </c>
      <c r="B863" s="12"/>
      <c r="C863" s="7">
        <v>47853.241000000002</v>
      </c>
      <c r="D863" s="7"/>
      <c r="E863" s="39">
        <f>(C863-C$7)/C$8</f>
        <v>9655.9735067770853</v>
      </c>
      <c r="F863" s="39">
        <f>ROUND(2*E863,0)/2</f>
        <v>9656</v>
      </c>
      <c r="G863" s="39">
        <f>C863-(C$7+F863*C$8)</f>
        <v>-1.4428800001041964E-2</v>
      </c>
      <c r="I863" s="39">
        <f>G863</f>
        <v>-1.4428800001041964E-2</v>
      </c>
      <c r="P863" s="39">
        <f>(G863-N863)^2</f>
        <v>2.0819026947006857E-4</v>
      </c>
      <c r="Q863" s="62">
        <f>C863-15018.5</f>
        <v>32834.741000000002</v>
      </c>
      <c r="S863" s="40"/>
    </row>
    <row r="864" spans="1:19" s="39" customFormat="1" ht="12.95" customHeight="1" x14ac:dyDescent="0.2">
      <c r="A864" s="6" t="s">
        <v>3012</v>
      </c>
      <c r="B864" s="12"/>
      <c r="C864" s="7">
        <v>47860.328000000001</v>
      </c>
      <c r="D864" s="7"/>
      <c r="E864" s="39">
        <f>(C864-C$7)/C$8</f>
        <v>9668.9861946527017</v>
      </c>
      <c r="F864" s="39">
        <f>ROUND(2*E864,0)/2</f>
        <v>9669</v>
      </c>
      <c r="G864" s="39">
        <f>C864-(C$7+F864*C$8)</f>
        <v>-7.5186999965808354E-3</v>
      </c>
      <c r="I864" s="39">
        <f>G864</f>
        <v>-7.5186999965808354E-3</v>
      </c>
      <c r="P864" s="39">
        <f>(G864-N864)^2</f>
        <v>5.6530849638584656E-5</v>
      </c>
      <c r="Q864" s="62">
        <f>C864-15018.5</f>
        <v>32841.828000000001</v>
      </c>
      <c r="S864" s="40"/>
    </row>
    <row r="865" spans="1:19" s="39" customFormat="1" ht="12.95" customHeight="1" x14ac:dyDescent="0.2">
      <c r="A865" s="6" t="s">
        <v>3022</v>
      </c>
      <c r="B865" s="12"/>
      <c r="C865" s="7">
        <v>47872.303</v>
      </c>
      <c r="D865" s="7"/>
      <c r="E865" s="39">
        <f>(C865-C$7)/C$8</f>
        <v>9690.9739098086884</v>
      </c>
      <c r="F865" s="39">
        <f>ROUND(2*E865,0)/2</f>
        <v>9691</v>
      </c>
      <c r="G865" s="39">
        <f>C865-(C$7+F865*C$8)</f>
        <v>-1.420930000313092E-2</v>
      </c>
      <c r="I865" s="39">
        <f>G865</f>
        <v>-1.420930000313092E-2</v>
      </c>
      <c r="P865" s="39">
        <f>(G865-N865)^2</f>
        <v>2.0190420657897637E-4</v>
      </c>
      <c r="Q865" s="62">
        <f>C865-15018.5</f>
        <v>32853.803</v>
      </c>
      <c r="S865" s="40"/>
    </row>
    <row r="866" spans="1:19" s="39" customFormat="1" ht="12.95" customHeight="1" x14ac:dyDescent="0.2">
      <c r="A866" s="6" t="s">
        <v>3115</v>
      </c>
      <c r="B866" s="12"/>
      <c r="C866" s="7">
        <v>47894.648000000001</v>
      </c>
      <c r="D866" s="7"/>
      <c r="E866" s="39">
        <f>(C866-C$7)/C$8</f>
        <v>9732.0023436425599</v>
      </c>
      <c r="F866" s="39">
        <f>ROUND(2*E866,0)/2</f>
        <v>9732</v>
      </c>
      <c r="G866" s="39">
        <f>C866-(C$7+F866*C$8)</f>
        <v>1.276399998459965E-3</v>
      </c>
      <c r="I866" s="39">
        <f>G866</f>
        <v>1.276399998459965E-3</v>
      </c>
      <c r="Q866" s="62">
        <f>C866-15018.5</f>
        <v>32876.148000000001</v>
      </c>
      <c r="S866" s="40"/>
    </row>
    <row r="867" spans="1:19" s="39" customFormat="1" ht="12.95" customHeight="1" x14ac:dyDescent="0.2">
      <c r="A867" s="6" t="s">
        <v>3115</v>
      </c>
      <c r="B867" s="12"/>
      <c r="C867" s="7">
        <v>47930.599000000002</v>
      </c>
      <c r="D867" s="7"/>
      <c r="E867" s="39">
        <f>(C867-C$7)/C$8</f>
        <v>9798.0132286173412</v>
      </c>
      <c r="F867" s="39">
        <f>ROUND(2*E867,0)/2</f>
        <v>9798</v>
      </c>
      <c r="G867" s="39">
        <f>C867-(C$7+F867*C$8)</f>
        <v>7.204599998658523E-3</v>
      </c>
      <c r="I867" s="39">
        <f>G867</f>
        <v>7.204599998658523E-3</v>
      </c>
      <c r="Q867" s="62">
        <f>C867-15018.5</f>
        <v>32912.099000000002</v>
      </c>
      <c r="S867" s="40"/>
    </row>
    <row r="868" spans="1:19" s="39" customFormat="1" ht="12.95" customHeight="1" x14ac:dyDescent="0.2">
      <c r="A868" s="6" t="s">
        <v>3115</v>
      </c>
      <c r="B868" s="12"/>
      <c r="C868" s="7">
        <v>47942.578999999998</v>
      </c>
      <c r="D868" s="7"/>
      <c r="E868" s="39">
        <f>(C868-C$7)/C$8</f>
        <v>9820.01012444771</v>
      </c>
      <c r="F868" s="39">
        <f>ROUND(2*E868,0)/2</f>
        <v>9820</v>
      </c>
      <c r="G868" s="39">
        <f>C868-(C$7+F868*C$8)</f>
        <v>5.513999996765051E-3</v>
      </c>
      <c r="I868" s="39">
        <f>G868</f>
        <v>5.513999996765051E-3</v>
      </c>
      <c r="Q868" s="62">
        <f>C868-15018.5</f>
        <v>32924.078999999998</v>
      </c>
      <c r="S868" s="40"/>
    </row>
    <row r="869" spans="1:19" s="39" customFormat="1" ht="12.95" customHeight="1" x14ac:dyDescent="0.2">
      <c r="A869" s="6" t="s">
        <v>3023</v>
      </c>
      <c r="B869" s="12"/>
      <c r="C869" s="7">
        <v>47945.294999999998</v>
      </c>
      <c r="D869" s="7"/>
      <c r="E869" s="39">
        <f>(C869-C$7)/C$8</f>
        <v>9824.997066774531</v>
      </c>
      <c r="F869" s="39">
        <f>ROUND(2*E869,0)/2</f>
        <v>9825</v>
      </c>
      <c r="G869" s="39">
        <f>C869-(C$7+F869*C$8)</f>
        <v>-1.5974999987520278E-3</v>
      </c>
      <c r="I869" s="39">
        <f>G869</f>
        <v>-1.5974999987520278E-3</v>
      </c>
      <c r="P869" s="39">
        <f>(G869-N869)^2</f>
        <v>2.5520062460127287E-6</v>
      </c>
      <c r="Q869" s="62">
        <f>C869-15018.5</f>
        <v>32926.794999999998</v>
      </c>
      <c r="S869" s="40"/>
    </row>
    <row r="870" spans="1:19" s="39" customFormat="1" ht="12.95" customHeight="1" x14ac:dyDescent="0.2">
      <c r="A870" s="66" t="s">
        <v>3132</v>
      </c>
      <c r="B870" s="13" t="s">
        <v>3110</v>
      </c>
      <c r="C870" s="7">
        <v>48067.841899999883</v>
      </c>
      <c r="D870" s="7">
        <v>2.9999999999999997E-4</v>
      </c>
      <c r="E870" s="39">
        <f>(C870-C$7)/C$8</f>
        <v>10050.009703972612</v>
      </c>
      <c r="F870" s="39">
        <f>ROUND(2*E870,0)/2</f>
        <v>10050</v>
      </c>
      <c r="G870" s="39">
        <f>C870-(C$7+F870*C$8)</f>
        <v>5.2849998828605749E-3</v>
      </c>
      <c r="K870" s="39">
        <f>G870</f>
        <v>5.2849998828605749E-3</v>
      </c>
      <c r="Q870" s="62">
        <f>C870-15018.5</f>
        <v>33049.341899999883</v>
      </c>
      <c r="S870" s="40"/>
    </row>
    <row r="871" spans="1:19" s="39" customFormat="1" ht="12.95" customHeight="1" x14ac:dyDescent="0.2">
      <c r="A871" s="66" t="s">
        <v>3132</v>
      </c>
      <c r="B871" s="12" t="s">
        <v>3110</v>
      </c>
      <c r="C871" s="14">
        <v>48067.841899999883</v>
      </c>
      <c r="D871" s="7">
        <v>2.9999999999999997E-4</v>
      </c>
      <c r="E871" s="39">
        <f>(C871-C$7)/C$8</f>
        <v>10050.009703972612</v>
      </c>
      <c r="F871" s="39">
        <f>ROUND(2*E871,0)/2</f>
        <v>10050</v>
      </c>
      <c r="G871" s="39">
        <f>C871-(C$7+F871*C$8)</f>
        <v>5.2849998828605749E-3</v>
      </c>
      <c r="K871" s="39">
        <f>G871</f>
        <v>5.2849998828605749E-3</v>
      </c>
      <c r="Q871" s="62">
        <f>C871-15018.5</f>
        <v>33049.341899999883</v>
      </c>
      <c r="S871" s="40"/>
    </row>
    <row r="872" spans="1:19" s="39" customFormat="1" ht="12.95" customHeight="1" x14ac:dyDescent="0.2">
      <c r="A872" s="60" t="s">
        <v>203</v>
      </c>
      <c r="B872" s="61" t="s">
        <v>3110</v>
      </c>
      <c r="C872" s="60">
        <v>48067.841899999999</v>
      </c>
      <c r="D872" s="60" t="s">
        <v>3150</v>
      </c>
      <c r="E872" s="39">
        <f>(C872-C$7)/C$8</f>
        <v>10050.009703972826</v>
      </c>
      <c r="F872" s="39">
        <f>ROUND(2*E872,0)/2</f>
        <v>10050</v>
      </c>
      <c r="G872" s="39">
        <f>C872-(C$7+F872*C$8)</f>
        <v>5.2849999992758967E-3</v>
      </c>
      <c r="J872" s="39">
        <f>G872</f>
        <v>5.2849999992758967E-3</v>
      </c>
      <c r="Q872" s="62">
        <f>C872-15018.5</f>
        <v>33049.341899999999</v>
      </c>
      <c r="S872" s="40"/>
    </row>
    <row r="873" spans="1:19" s="39" customFormat="1" ht="12.95" customHeight="1" x14ac:dyDescent="0.2">
      <c r="A873" s="6" t="s">
        <v>3023</v>
      </c>
      <c r="B873" s="12"/>
      <c r="C873" s="7">
        <v>48093.434999999998</v>
      </c>
      <c r="D873" s="7"/>
      <c r="E873" s="39">
        <f>(C873-C$7)/C$8</f>
        <v>10097.002087501738</v>
      </c>
      <c r="F873" s="39">
        <f>ROUND(2*E873,0)/2</f>
        <v>10097</v>
      </c>
      <c r="G873" s="39">
        <f>C873-(C$7+F873*C$8)</f>
        <v>1.1368999985279515E-3</v>
      </c>
      <c r="I873" s="39">
        <f>G873</f>
        <v>1.1368999985279515E-3</v>
      </c>
      <c r="P873" s="39">
        <f>(G873-N873)^2</f>
        <v>1.2925416066528562E-6</v>
      </c>
      <c r="Q873" s="62">
        <f>C873-15018.5</f>
        <v>33074.934999999998</v>
      </c>
      <c r="S873" s="40"/>
    </row>
    <row r="874" spans="1:19" s="39" customFormat="1" ht="12.95" customHeight="1" x14ac:dyDescent="0.2">
      <c r="A874" s="6" t="s">
        <v>3023</v>
      </c>
      <c r="B874" s="12"/>
      <c r="C874" s="7">
        <v>48093.447</v>
      </c>
      <c r="D874" s="7"/>
      <c r="E874" s="39">
        <f>(C874-C$7)/C$8</f>
        <v>10097.02412112027</v>
      </c>
      <c r="F874" s="39">
        <f>ROUND(2*E874,0)/2</f>
        <v>10097</v>
      </c>
      <c r="G874" s="39">
        <f>C874-(C$7+F874*C$8)</f>
        <v>1.3136900000972673E-2</v>
      </c>
      <c r="I874" s="39">
        <f>G874</f>
        <v>1.3136900000972673E-2</v>
      </c>
      <c r="P874" s="39">
        <f>(G874-N874)^2</f>
        <v>1.7257814163555582E-4</v>
      </c>
      <c r="Q874" s="62">
        <f>C874-15018.5</f>
        <v>33074.947</v>
      </c>
      <c r="S874" s="40"/>
    </row>
    <row r="875" spans="1:19" s="39" customFormat="1" ht="12.95" customHeight="1" x14ac:dyDescent="0.2">
      <c r="A875" s="6" t="s">
        <v>3023</v>
      </c>
      <c r="B875" s="12"/>
      <c r="C875" s="7">
        <v>48100.504000000001</v>
      </c>
      <c r="D875" s="7"/>
      <c r="E875" s="39">
        <f>(C875-C$7)/C$8</f>
        <v>10109.981724949568</v>
      </c>
      <c r="F875" s="39">
        <f>ROUND(2*E875,0)/2</f>
        <v>10110</v>
      </c>
      <c r="G875" s="39">
        <f>C875-(C$7+F875*C$8)</f>
        <v>-9.9530000006780028E-3</v>
      </c>
      <c r="I875" s="39">
        <f>G875</f>
        <v>-9.9530000006780028E-3</v>
      </c>
      <c r="P875" s="39">
        <f>(G875-N875)^2</f>
        <v>9.9062209013496324E-5</v>
      </c>
      <c r="Q875" s="62">
        <f>C875-15018.5</f>
        <v>33082.004000000001</v>
      </c>
      <c r="S875" s="40"/>
    </row>
    <row r="876" spans="1:19" s="39" customFormat="1" ht="12.95" customHeight="1" x14ac:dyDescent="0.2">
      <c r="A876" s="6" t="s">
        <v>3023</v>
      </c>
      <c r="B876" s="12"/>
      <c r="C876" s="7">
        <v>48100.508000000002</v>
      </c>
      <c r="D876" s="7"/>
      <c r="E876" s="39">
        <f>(C876-C$7)/C$8</f>
        <v>10109.989069489078</v>
      </c>
      <c r="F876" s="39">
        <f>ROUND(2*E876,0)/2</f>
        <v>10110</v>
      </c>
      <c r="G876" s="39">
        <f>C876-(C$7+F876*C$8)</f>
        <v>-5.9529999998630956E-3</v>
      </c>
      <c r="I876" s="39">
        <f>G876</f>
        <v>-5.9529999998630956E-3</v>
      </c>
      <c r="P876" s="39">
        <f>(G876-N876)^2</f>
        <v>3.5438208998370017E-5</v>
      </c>
      <c r="Q876" s="62">
        <f>C876-15018.5</f>
        <v>33082.008000000002</v>
      </c>
      <c r="S876" s="40"/>
    </row>
    <row r="877" spans="1:19" s="39" customFormat="1" ht="12.95" customHeight="1" x14ac:dyDescent="0.2">
      <c r="A877" s="6" t="s">
        <v>3023</v>
      </c>
      <c r="B877" s="12"/>
      <c r="C877" s="7">
        <v>48100.510999999999</v>
      </c>
      <c r="D877" s="7"/>
      <c r="E877" s="39">
        <f>(C877-C$7)/C$8</f>
        <v>10109.994577893705</v>
      </c>
      <c r="F877" s="39">
        <f>ROUND(2*E877,0)/2</f>
        <v>10110</v>
      </c>
      <c r="G877" s="39">
        <f>C877-(C$7+F877*C$8)</f>
        <v>-2.9530000028898939E-3</v>
      </c>
      <c r="I877" s="39">
        <f>G877</f>
        <v>-2.9530000028898939E-3</v>
      </c>
      <c r="P877" s="39">
        <f>(G877-N877)^2</f>
        <v>8.7202090170677135E-6</v>
      </c>
      <c r="Q877" s="62">
        <f>C877-15018.5</f>
        <v>33082.010999999999</v>
      </c>
      <c r="S877" s="40"/>
    </row>
    <row r="878" spans="1:19" s="39" customFormat="1" ht="12.95" customHeight="1" x14ac:dyDescent="0.2">
      <c r="A878" s="6" t="s">
        <v>3023</v>
      </c>
      <c r="B878" s="12"/>
      <c r="C878" s="7">
        <v>48100.514999999999</v>
      </c>
      <c r="D878" s="7"/>
      <c r="E878" s="39">
        <f>(C878-C$7)/C$8</f>
        <v>10110.001922433215</v>
      </c>
      <c r="F878" s="39">
        <f>ROUND(2*E878,0)/2</f>
        <v>10110</v>
      </c>
      <c r="G878" s="39">
        <f>C878-(C$7+F878*C$8)</f>
        <v>1.0469999979250133E-3</v>
      </c>
      <c r="I878" s="39">
        <f>G878</f>
        <v>1.0469999979250133E-3</v>
      </c>
      <c r="P878" s="39">
        <f>(G878-N878)^2</f>
        <v>1.0962089956549779E-6</v>
      </c>
      <c r="Q878" s="62">
        <f>C878-15018.5</f>
        <v>33082.014999999999</v>
      </c>
      <c r="S878" s="40"/>
    </row>
    <row r="879" spans="1:19" s="39" customFormat="1" ht="12.95" customHeight="1" x14ac:dyDescent="0.2">
      <c r="A879" s="6" t="s">
        <v>3023</v>
      </c>
      <c r="B879" s="12"/>
      <c r="C879" s="7">
        <v>48100.516000000003</v>
      </c>
      <c r="D879" s="7"/>
      <c r="E879" s="39">
        <f>(C879-C$7)/C$8</f>
        <v>10110.0037585681</v>
      </c>
      <c r="F879" s="39">
        <f>ROUND(2*E879,0)/2</f>
        <v>10110</v>
      </c>
      <c r="G879" s="39">
        <f>C879-(C$7+F879*C$8)</f>
        <v>2.0470000017667189E-3</v>
      </c>
      <c r="I879" s="39">
        <f>G879</f>
        <v>2.0470000017667189E-3</v>
      </c>
      <c r="P879" s="39">
        <f>(G879-N879)^2</f>
        <v>4.1902090072329471E-6</v>
      </c>
      <c r="Q879" s="62">
        <f>C879-15018.5</f>
        <v>33082.016000000003</v>
      </c>
      <c r="S879" s="40"/>
    </row>
    <row r="880" spans="1:19" s="39" customFormat="1" ht="12.95" customHeight="1" x14ac:dyDescent="0.2">
      <c r="A880" s="6" t="s">
        <v>3023</v>
      </c>
      <c r="B880" s="12"/>
      <c r="C880" s="7">
        <v>48100.517999999996</v>
      </c>
      <c r="D880" s="7"/>
      <c r="E880" s="39">
        <f>(C880-C$7)/C$8</f>
        <v>10110.007430837843</v>
      </c>
      <c r="F880" s="39">
        <f>ROUND(2*E880,0)/2</f>
        <v>10110</v>
      </c>
      <c r="G880" s="39">
        <f>C880-(C$7+F880*C$8)</f>
        <v>4.0469999948982149E-3</v>
      </c>
      <c r="I880" s="39">
        <f>G880</f>
        <v>4.0469999948982149E-3</v>
      </c>
      <c r="P880" s="39">
        <f>(G880-N880)^2</f>
        <v>1.6378208958706151E-5</v>
      </c>
      <c r="Q880" s="62">
        <f>C880-15018.5</f>
        <v>33082.017999999996</v>
      </c>
      <c r="S880" s="40"/>
    </row>
    <row r="881" spans="1:19" s="39" customFormat="1" ht="12.95" customHeight="1" x14ac:dyDescent="0.2">
      <c r="A881" s="6" t="s">
        <v>3023</v>
      </c>
      <c r="B881" s="12"/>
      <c r="C881" s="7">
        <v>48105.423000000003</v>
      </c>
      <c r="D881" s="7"/>
      <c r="E881" s="39">
        <f>(C881-C$7)/C$8</f>
        <v>10119.013672411142</v>
      </c>
      <c r="F881" s="39">
        <f>ROUND(2*E881,0)/2</f>
        <v>10119</v>
      </c>
      <c r="G881" s="39">
        <f>C881-(C$7+F881*C$8)</f>
        <v>7.4463000055402517E-3</v>
      </c>
      <c r="I881" s="39">
        <f>G881</f>
        <v>7.4463000055402517E-3</v>
      </c>
      <c r="P881" s="39">
        <f>(G881-N881)^2</f>
        <v>5.5447383772508753E-5</v>
      </c>
      <c r="Q881" s="62">
        <f>C881-15018.5</f>
        <v>33086.923000000003</v>
      </c>
      <c r="S881" s="40"/>
    </row>
    <row r="882" spans="1:19" s="39" customFormat="1" ht="12.95" customHeight="1" x14ac:dyDescent="0.2">
      <c r="A882" s="6" t="s">
        <v>3023</v>
      </c>
      <c r="B882" s="12"/>
      <c r="C882" s="7">
        <v>48117.4</v>
      </c>
      <c r="D882" s="7"/>
      <c r="E882" s="39">
        <f>(C882-C$7)/C$8</f>
        <v>10141.005059836885</v>
      </c>
      <c r="F882" s="39">
        <f>ROUND(2*E882,0)/2</f>
        <v>10141</v>
      </c>
      <c r="G882" s="39">
        <f>C882-(C$7+F882*C$8)</f>
        <v>2.7556999993976206E-3</v>
      </c>
      <c r="H882" s="39">
        <f>G882</f>
        <v>2.7556999993976206E-3</v>
      </c>
      <c r="P882" s="39">
        <f>(G882-N882)^2</f>
        <v>7.5938824866800459E-6</v>
      </c>
      <c r="Q882" s="62">
        <f>C882-15018.5</f>
        <v>33098.9</v>
      </c>
      <c r="S882" s="40"/>
    </row>
    <row r="883" spans="1:19" s="39" customFormat="1" ht="12.95" customHeight="1" x14ac:dyDescent="0.2">
      <c r="A883" s="6" t="s">
        <v>3023</v>
      </c>
      <c r="B883" s="12"/>
      <c r="C883" s="7">
        <v>48117.402999999998</v>
      </c>
      <c r="D883" s="7"/>
      <c r="E883" s="39">
        <f>(C883-C$7)/C$8</f>
        <v>10141.010568241511</v>
      </c>
      <c r="F883" s="39">
        <f>ROUND(2*E883,0)/2</f>
        <v>10141</v>
      </c>
      <c r="G883" s="39">
        <f>C883-(C$7+F883*C$8)</f>
        <v>5.7556999963708222E-3</v>
      </c>
      <c r="I883" s="39">
        <f>G883</f>
        <v>5.7556999963708222E-3</v>
      </c>
      <c r="P883" s="39">
        <f>(G883-N883)^2</f>
        <v>3.3128082448223079E-5</v>
      </c>
      <c r="Q883" s="62">
        <f>C883-15018.5</f>
        <v>33098.902999999998</v>
      </c>
      <c r="S883" s="40"/>
    </row>
    <row r="884" spans="1:19" s="39" customFormat="1" ht="12.95" customHeight="1" x14ac:dyDescent="0.2">
      <c r="A884" s="6" t="s">
        <v>3023</v>
      </c>
      <c r="B884" s="12"/>
      <c r="C884" s="7">
        <v>48117.404999999999</v>
      </c>
      <c r="D884" s="7"/>
      <c r="E884" s="39">
        <f>(C884-C$7)/C$8</f>
        <v>10141.014240511266</v>
      </c>
      <c r="F884" s="39">
        <f>ROUND(2*E884,0)/2</f>
        <v>10141</v>
      </c>
      <c r="G884" s="39">
        <f>C884-(C$7+F884*C$8)</f>
        <v>7.7556999967782758E-3</v>
      </c>
      <c r="I884" s="39">
        <f>G884</f>
        <v>7.7556999967782758E-3</v>
      </c>
      <c r="P884" s="39">
        <f>(G884-N884)^2</f>
        <v>6.0150882440026546E-5</v>
      </c>
      <c r="Q884" s="62">
        <f>C884-15018.5</f>
        <v>33098.904999999999</v>
      </c>
      <c r="S884" s="40"/>
    </row>
    <row r="885" spans="1:19" s="39" customFormat="1" ht="12.95" customHeight="1" x14ac:dyDescent="0.2">
      <c r="A885" s="6" t="s">
        <v>3023</v>
      </c>
      <c r="B885" s="12"/>
      <c r="C885" s="7">
        <v>48117.404999999999</v>
      </c>
      <c r="D885" s="7"/>
      <c r="E885" s="39">
        <f>(C885-C$7)/C$8</f>
        <v>10141.014240511266</v>
      </c>
      <c r="F885" s="39">
        <f>ROUND(2*E885,0)/2</f>
        <v>10141</v>
      </c>
      <c r="G885" s="39">
        <f>C885-(C$7+F885*C$8)</f>
        <v>7.7556999967782758E-3</v>
      </c>
      <c r="I885" s="39">
        <f>G885</f>
        <v>7.7556999967782758E-3</v>
      </c>
      <c r="P885" s="39">
        <f>(G885-N885)^2</f>
        <v>6.0150882440026546E-5</v>
      </c>
      <c r="Q885" s="62">
        <f>C885-15018.5</f>
        <v>33098.904999999999</v>
      </c>
      <c r="S885" s="40"/>
    </row>
    <row r="886" spans="1:19" s="39" customFormat="1" ht="12.95" customHeight="1" x14ac:dyDescent="0.2">
      <c r="A886" s="6" t="s">
        <v>3023</v>
      </c>
      <c r="B886" s="12"/>
      <c r="C886" s="7">
        <v>48117.404999999999</v>
      </c>
      <c r="D886" s="7"/>
      <c r="E886" s="39">
        <f>(C886-C$7)/C$8</f>
        <v>10141.014240511266</v>
      </c>
      <c r="F886" s="39">
        <f>ROUND(2*E886,0)/2</f>
        <v>10141</v>
      </c>
      <c r="G886" s="39">
        <f>C886-(C$7+F886*C$8)</f>
        <v>7.7556999967782758E-3</v>
      </c>
      <c r="I886" s="39">
        <f>G886</f>
        <v>7.7556999967782758E-3</v>
      </c>
      <c r="P886" s="39">
        <f>(G886-N886)^2</f>
        <v>6.0150882440026546E-5</v>
      </c>
      <c r="Q886" s="62">
        <f>C886-15018.5</f>
        <v>33098.904999999999</v>
      </c>
      <c r="S886" s="40"/>
    </row>
    <row r="887" spans="1:19" s="39" customFormat="1" ht="12.95" customHeight="1" x14ac:dyDescent="0.2">
      <c r="A887" s="6" t="s">
        <v>3023</v>
      </c>
      <c r="B887" s="12"/>
      <c r="C887" s="7">
        <v>48117.406999999999</v>
      </c>
      <c r="D887" s="7"/>
      <c r="E887" s="39">
        <f>(C887-C$7)/C$8</f>
        <v>10141.017912781022</v>
      </c>
      <c r="F887" s="39">
        <f>ROUND(2*E887,0)/2</f>
        <v>10141</v>
      </c>
      <c r="G887" s="39">
        <f>C887-(C$7+F887*C$8)</f>
        <v>9.7556999971857294E-3</v>
      </c>
      <c r="I887" s="39">
        <f>G887</f>
        <v>9.7556999971857294E-3</v>
      </c>
      <c r="P887" s="39">
        <f>(G887-N887)^2</f>
        <v>9.5173682435089645E-5</v>
      </c>
      <c r="Q887" s="62">
        <f>C887-15018.5</f>
        <v>33098.906999999999</v>
      </c>
      <c r="S887" s="40"/>
    </row>
    <row r="888" spans="1:19" s="39" customFormat="1" ht="12.95" customHeight="1" x14ac:dyDescent="0.2">
      <c r="A888" s="60" t="s">
        <v>203</v>
      </c>
      <c r="B888" s="61" t="s">
        <v>3110</v>
      </c>
      <c r="C888" s="60">
        <v>48121.760300000002</v>
      </c>
      <c r="D888" s="60" t="s">
        <v>3150</v>
      </c>
      <c r="E888" s="39">
        <f>(C888-C$7)/C$8</f>
        <v>10149.011158742494</v>
      </c>
      <c r="F888" s="39">
        <f>ROUND(2*E888,0)/2</f>
        <v>10149</v>
      </c>
      <c r="G888" s="39">
        <f>C888-(C$7+F888*C$8)</f>
        <v>6.0773000004701316E-3</v>
      </c>
      <c r="J888" s="39">
        <f>G888</f>
        <v>6.0773000004701316E-3</v>
      </c>
      <c r="Q888" s="62">
        <f>C888-15018.5</f>
        <v>33103.260300000002</v>
      </c>
      <c r="S888" s="40"/>
    </row>
    <row r="889" spans="1:19" s="39" customFormat="1" ht="12.95" customHeight="1" x14ac:dyDescent="0.2">
      <c r="A889" s="66" t="s">
        <v>3132</v>
      </c>
      <c r="B889" s="13" t="s">
        <v>3110</v>
      </c>
      <c r="C889" s="7">
        <v>48121.760300000198</v>
      </c>
      <c r="D889" s="7">
        <v>2.9999999999999997E-4</v>
      </c>
      <c r="E889" s="39">
        <f>(C889-C$7)/C$8</f>
        <v>10149.011158742855</v>
      </c>
      <c r="F889" s="39">
        <f>ROUND(2*E889,0)/2</f>
        <v>10149</v>
      </c>
      <c r="G889" s="39">
        <f>C889-(C$7+F889*C$8)</f>
        <v>6.0773001969209872E-3</v>
      </c>
      <c r="K889" s="39">
        <f>G889</f>
        <v>6.0773001969209872E-3</v>
      </c>
      <c r="Q889" s="62">
        <f>C889-15018.5</f>
        <v>33103.260300000198</v>
      </c>
      <c r="S889" s="40"/>
    </row>
    <row r="890" spans="1:19" s="39" customFormat="1" ht="12.95" customHeight="1" x14ac:dyDescent="0.2">
      <c r="A890" s="66" t="s">
        <v>3132</v>
      </c>
      <c r="B890" s="12" t="s">
        <v>3110</v>
      </c>
      <c r="C890" s="14">
        <v>48121.760300000198</v>
      </c>
      <c r="D890" s="7">
        <v>2.9999999999999997E-4</v>
      </c>
      <c r="E890" s="39">
        <f>(C890-C$7)/C$8</f>
        <v>10149.011158742855</v>
      </c>
      <c r="F890" s="39">
        <f>ROUND(2*E890,0)/2</f>
        <v>10149</v>
      </c>
      <c r="G890" s="39">
        <f>C890-(C$7+F890*C$8)</f>
        <v>6.0773001969209872E-3</v>
      </c>
      <c r="K890" s="39">
        <f>G890</f>
        <v>6.0773001969209872E-3</v>
      </c>
      <c r="Q890" s="62">
        <f>C890-15018.5</f>
        <v>33103.260300000198</v>
      </c>
      <c r="S890" s="40"/>
    </row>
    <row r="891" spans="1:19" s="39" customFormat="1" ht="12.95" customHeight="1" x14ac:dyDescent="0.2">
      <c r="A891" s="6" t="s">
        <v>3023</v>
      </c>
      <c r="B891" s="12"/>
      <c r="C891" s="7">
        <v>48130.463000000003</v>
      </c>
      <c r="D891" s="7"/>
      <c r="E891" s="39">
        <f>(C891-C$7)/C$8</f>
        <v>10164.99048973941</v>
      </c>
      <c r="F891" s="39">
        <f>ROUND(2*E891,0)/2</f>
        <v>10165</v>
      </c>
      <c r="G891" s="39">
        <f>C891-(C$7+F891*C$8)</f>
        <v>-5.1794999963021837E-3</v>
      </c>
      <c r="I891" s="39">
        <f>G891</f>
        <v>-5.1794999963021837E-3</v>
      </c>
      <c r="P891" s="39">
        <f>(G891-N891)^2</f>
        <v>2.6827220211694321E-5</v>
      </c>
      <c r="Q891" s="62">
        <f>C891-15018.5</f>
        <v>33111.963000000003</v>
      </c>
      <c r="S891" s="40"/>
    </row>
    <row r="892" spans="1:19" s="39" customFormat="1" ht="12.95" customHeight="1" x14ac:dyDescent="0.2">
      <c r="A892" s="6" t="s">
        <v>3115</v>
      </c>
      <c r="B892" s="12"/>
      <c r="C892" s="7">
        <v>48162.6</v>
      </c>
      <c r="D892" s="7"/>
      <c r="E892" s="39">
        <f>(C892-C$7)/C$8</f>
        <v>10223.998356292055</v>
      </c>
      <c r="F892" s="39">
        <f>ROUND(2*E892,0)/2</f>
        <v>10224</v>
      </c>
      <c r="G892" s="39">
        <f>C892-(C$7+F892*C$8)</f>
        <v>-8.9519999892218038E-4</v>
      </c>
      <c r="H892" s="39">
        <f>G892</f>
        <v>-8.9519999892218038E-4</v>
      </c>
      <c r="Q892" s="62">
        <f>C892-15018.5</f>
        <v>33144.1</v>
      </c>
      <c r="S892" s="40"/>
    </row>
    <row r="893" spans="1:19" s="39" customFormat="1" ht="12.95" customHeight="1" x14ac:dyDescent="0.2">
      <c r="A893" s="6" t="s">
        <v>3024</v>
      </c>
      <c r="B893" s="12"/>
      <c r="C893" s="7">
        <v>48208.353999999999</v>
      </c>
      <c r="D893" s="7"/>
      <c r="E893" s="39">
        <f>(C893-C$7)/C$8</f>
        <v>10308.008871469272</v>
      </c>
      <c r="F893" s="39">
        <f>ROUND(2*E893,0)/2</f>
        <v>10308</v>
      </c>
      <c r="G893" s="39">
        <f>C893-(C$7+F893*C$8)</f>
        <v>4.8315999956685118E-3</v>
      </c>
      <c r="I893" s="39">
        <f>G893</f>
        <v>4.8315999956685118E-3</v>
      </c>
      <c r="P893" s="39">
        <f>(G893-N893)^2</f>
        <v>2.3344358518143964E-5</v>
      </c>
      <c r="Q893" s="62">
        <f>C893-15018.5</f>
        <v>33189.853999999999</v>
      </c>
      <c r="S893" s="40"/>
    </row>
    <row r="894" spans="1:19" s="39" customFormat="1" ht="12.95" customHeight="1" x14ac:dyDescent="0.2">
      <c r="A894" s="6" t="s">
        <v>3023</v>
      </c>
      <c r="B894" s="12"/>
      <c r="C894" s="7">
        <v>48262.267999999996</v>
      </c>
      <c r="D894" s="7"/>
      <c r="E894" s="39">
        <f>(C894-C$7)/C$8</f>
        <v>10407.002247245469</v>
      </c>
      <c r="F894" s="39">
        <f>ROUND(2*E894,0)/2</f>
        <v>10407</v>
      </c>
      <c r="G894" s="39">
        <f>C894-(C$7+F894*C$8)</f>
        <v>1.2238999988767318E-3</v>
      </c>
      <c r="I894" s="39">
        <f>G894</f>
        <v>1.2238999988767318E-3</v>
      </c>
      <c r="P894" s="39">
        <f>(G894-N894)^2</f>
        <v>1.4979312072504642E-6</v>
      </c>
      <c r="Q894" s="62">
        <f>C894-15018.5</f>
        <v>33243.767999999996</v>
      </c>
      <c r="S894" s="40"/>
    </row>
    <row r="895" spans="1:19" s="39" customFormat="1" ht="12.95" customHeight="1" x14ac:dyDescent="0.2">
      <c r="A895" s="6" t="s">
        <v>3023</v>
      </c>
      <c r="B895" s="12"/>
      <c r="C895" s="7">
        <v>48262.275000000001</v>
      </c>
      <c r="D895" s="7"/>
      <c r="E895" s="39">
        <f>(C895-C$7)/C$8</f>
        <v>10407.015100189621</v>
      </c>
      <c r="F895" s="39">
        <f>ROUND(2*E895,0)/2</f>
        <v>10407</v>
      </c>
      <c r="G895" s="39">
        <f>C895-(C$7+F895*C$8)</f>
        <v>8.2239000039407983E-3</v>
      </c>
      <c r="I895" s="39">
        <f>G895</f>
        <v>8.2239000039407983E-3</v>
      </c>
      <c r="P895" s="39">
        <f>(G895-N895)^2</f>
        <v>6.7632531274817466E-5</v>
      </c>
      <c r="Q895" s="62">
        <f>C895-15018.5</f>
        <v>33243.775000000001</v>
      </c>
      <c r="S895" s="40"/>
    </row>
    <row r="896" spans="1:19" s="39" customFormat="1" ht="12.95" customHeight="1" x14ac:dyDescent="0.2">
      <c r="A896" s="6" t="s">
        <v>3023</v>
      </c>
      <c r="B896" s="12"/>
      <c r="C896" s="7">
        <v>48290.59</v>
      </c>
      <c r="D896" s="7"/>
      <c r="E896" s="39">
        <f>(C896-C$7)/C$8</f>
        <v>10459.005259241123</v>
      </c>
      <c r="F896" s="39">
        <f>ROUND(2*E896,0)/2</f>
        <v>10459</v>
      </c>
      <c r="G896" s="39">
        <f>C896-(C$7+F896*C$8)</f>
        <v>2.8642999968724325E-3</v>
      </c>
      <c r="I896" s="39">
        <f>G896</f>
        <v>2.8642999968724325E-3</v>
      </c>
      <c r="P896" s="39">
        <f>(G896-N896)^2</f>
        <v>8.2042144720834168E-6</v>
      </c>
      <c r="Q896" s="62">
        <f>C896-15018.5</f>
        <v>33272.089999999997</v>
      </c>
      <c r="S896" s="40"/>
    </row>
    <row r="897" spans="1:19" s="39" customFormat="1" ht="12.95" customHeight="1" x14ac:dyDescent="0.2">
      <c r="A897" s="6" t="s">
        <v>3115</v>
      </c>
      <c r="B897" s="12"/>
      <c r="C897" s="7">
        <v>48297.665000000001</v>
      </c>
      <c r="D897" s="7"/>
      <c r="E897" s="39">
        <f>(C897-C$7)/C$8</f>
        <v>10471.995913498218</v>
      </c>
      <c r="F897" s="39">
        <f>ROUND(2*E897,0)/2</f>
        <v>10472</v>
      </c>
      <c r="G897" s="39">
        <f>C897-(C$7+F897*C$8)</f>
        <v>-2.225600001111161E-3</v>
      </c>
      <c r="I897" s="39">
        <f>G897</f>
        <v>-2.225600001111161E-3</v>
      </c>
      <c r="Q897" s="62">
        <f>C897-15018.5</f>
        <v>33279.165000000001</v>
      </c>
      <c r="S897" s="40"/>
    </row>
    <row r="898" spans="1:19" s="39" customFormat="1" ht="12.95" customHeight="1" x14ac:dyDescent="0.2">
      <c r="A898" s="6" t="s">
        <v>3115</v>
      </c>
      <c r="B898" s="12"/>
      <c r="C898" s="7">
        <v>48413.669000000002</v>
      </c>
      <c r="D898" s="7"/>
      <c r="E898" s="39">
        <f>(C898-C$7)/C$8</f>
        <v>10684.994903807652</v>
      </c>
      <c r="F898" s="39">
        <f>ROUND(2*E898,0)/2</f>
        <v>10685</v>
      </c>
      <c r="G898" s="39">
        <f>C898-(C$7+F898*C$8)</f>
        <v>-2.7754999973694794E-3</v>
      </c>
      <c r="I898" s="39">
        <f>G898</f>
        <v>-2.7754999973694794E-3</v>
      </c>
      <c r="Q898" s="62">
        <f>C898-15018.5</f>
        <v>33395.169000000002</v>
      </c>
      <c r="S898" s="40"/>
    </row>
    <row r="899" spans="1:19" s="39" customFormat="1" ht="12.95" customHeight="1" x14ac:dyDescent="0.2">
      <c r="A899" s="6" t="s">
        <v>3115</v>
      </c>
      <c r="B899" s="12"/>
      <c r="C899" s="7">
        <v>48415.843000000001</v>
      </c>
      <c r="D899" s="7"/>
      <c r="E899" s="39">
        <f>(C899-C$7)/C$8</f>
        <v>10688.986661030958</v>
      </c>
      <c r="F899" s="39">
        <f>ROUND(2*E899,0)/2</f>
        <v>10689</v>
      </c>
      <c r="G899" s="39">
        <f>C899-(C$7+F899*C$8)</f>
        <v>-7.2646999979042448E-3</v>
      </c>
      <c r="I899" s="39">
        <f>G899</f>
        <v>-7.2646999979042448E-3</v>
      </c>
      <c r="Q899" s="62">
        <f>C899-15018.5</f>
        <v>33397.343000000001</v>
      </c>
      <c r="S899" s="40"/>
    </row>
    <row r="900" spans="1:19" s="39" customFormat="1" ht="12.95" customHeight="1" x14ac:dyDescent="0.2">
      <c r="A900" s="60" t="s">
        <v>1838</v>
      </c>
      <c r="B900" s="61" t="s">
        <v>3110</v>
      </c>
      <c r="C900" s="60">
        <v>48423.466999999997</v>
      </c>
      <c r="D900" s="60" t="s">
        <v>3150</v>
      </c>
      <c r="E900" s="39">
        <f>(C900-C$7)/C$8</f>
        <v>10702.985353335693</v>
      </c>
      <c r="F900" s="39">
        <f>ROUND(2*E900,0)/2</f>
        <v>10703</v>
      </c>
      <c r="G900" s="39">
        <f>C900-(C$7+F900*C$8)</f>
        <v>-7.9769000003580004E-3</v>
      </c>
      <c r="I900" s="39">
        <f>G900</f>
        <v>-7.9769000003580004E-3</v>
      </c>
      <c r="Q900" s="62">
        <f>C900-15018.5</f>
        <v>33404.966999999997</v>
      </c>
      <c r="S900" s="40"/>
    </row>
    <row r="901" spans="1:19" s="39" customFormat="1" ht="12.95" customHeight="1" x14ac:dyDescent="0.2">
      <c r="A901" s="60" t="s">
        <v>1838</v>
      </c>
      <c r="B901" s="61" t="s">
        <v>3110</v>
      </c>
      <c r="C901" s="60">
        <v>48423.466999999997</v>
      </c>
      <c r="D901" s="60" t="s">
        <v>3150</v>
      </c>
      <c r="E901" s="39">
        <f>(C901-C$7)/C$8</f>
        <v>10702.985353335693</v>
      </c>
      <c r="F901" s="39">
        <f>ROUND(2*E901,0)/2</f>
        <v>10703</v>
      </c>
      <c r="G901" s="39">
        <f>C901-(C$7+F901*C$8)</f>
        <v>-7.9769000003580004E-3</v>
      </c>
      <c r="I901" s="39">
        <f>G901</f>
        <v>-7.9769000003580004E-3</v>
      </c>
      <c r="Q901" s="62">
        <f>C901-15018.5</f>
        <v>33404.966999999997</v>
      </c>
      <c r="S901" s="40"/>
    </row>
    <row r="902" spans="1:19" s="39" customFormat="1" ht="12.95" customHeight="1" x14ac:dyDescent="0.2">
      <c r="A902" s="6" t="s">
        <v>3023</v>
      </c>
      <c r="B902" s="12"/>
      <c r="C902" s="7">
        <v>48423.468000000001</v>
      </c>
      <c r="D902" s="7"/>
      <c r="E902" s="39">
        <f>(C902-C$7)/C$8</f>
        <v>10702.987189470576</v>
      </c>
      <c r="F902" s="39">
        <f>ROUND(2*E902,0)/2</f>
        <v>10703</v>
      </c>
      <c r="G902" s="39">
        <f>C902-(C$7+F902*C$8)</f>
        <v>-6.9768999965162948E-3</v>
      </c>
      <c r="I902" s="39">
        <f>G902</f>
        <v>-6.9768999965162948E-3</v>
      </c>
      <c r="P902" s="39">
        <f>(G902-N902)^2</f>
        <v>4.8677133561389076E-5</v>
      </c>
      <c r="Q902" s="62">
        <f>C902-15018.5</f>
        <v>33404.968000000001</v>
      </c>
      <c r="S902" s="40"/>
    </row>
    <row r="903" spans="1:19" s="39" customFormat="1" ht="12.95" customHeight="1" x14ac:dyDescent="0.2">
      <c r="A903" s="6" t="s">
        <v>3117</v>
      </c>
      <c r="B903" s="12"/>
      <c r="C903" s="7">
        <v>48425.661</v>
      </c>
      <c r="D903" s="7"/>
      <c r="E903" s="39">
        <f>(C903-C$7)/C$8</f>
        <v>10707.013833256553</v>
      </c>
      <c r="F903" s="39">
        <f>ROUND(2*E903,0)/2</f>
        <v>10707</v>
      </c>
      <c r="G903" s="39">
        <f>C903-(C$7+F903*C$8)</f>
        <v>7.5339000031817704E-3</v>
      </c>
      <c r="I903" s="39">
        <f>G903</f>
        <v>7.5339000031817704E-3</v>
      </c>
      <c r="O903" s="39" t="s">
        <v>3060</v>
      </c>
      <c r="P903" s="39">
        <f>(G903-N903)^2</f>
        <v>5.675964925794228E-5</v>
      </c>
      <c r="Q903" s="62">
        <f>C903-15018.5</f>
        <v>33407.161</v>
      </c>
      <c r="S903" s="40"/>
    </row>
    <row r="904" spans="1:19" s="39" customFormat="1" ht="12.95" customHeight="1" x14ac:dyDescent="0.2">
      <c r="A904" s="6" t="s">
        <v>3023</v>
      </c>
      <c r="B904" s="12"/>
      <c r="C904" s="7">
        <v>48447.423000000003</v>
      </c>
      <c r="D904" s="7"/>
      <c r="E904" s="39">
        <f>(C904-C$7)/C$8</f>
        <v>10746.971800456946</v>
      </c>
      <c r="F904" s="39">
        <f>ROUND(2*E904,0)/2</f>
        <v>10747</v>
      </c>
      <c r="G904" s="39">
        <f>C904-(C$7+F904*C$8)</f>
        <v>-1.5358099997683894E-2</v>
      </c>
      <c r="I904" s="39">
        <f>G904</f>
        <v>-1.5358099997683894E-2</v>
      </c>
      <c r="P904" s="39">
        <f>(G904-N904)^2</f>
        <v>2.3587123553885802E-4</v>
      </c>
      <c r="Q904" s="62">
        <f>C904-15018.5</f>
        <v>33428.923000000003</v>
      </c>
      <c r="S904" s="40"/>
    </row>
    <row r="905" spans="1:19" s="39" customFormat="1" ht="12.95" customHeight="1" x14ac:dyDescent="0.2">
      <c r="A905" s="6" t="s">
        <v>3023</v>
      </c>
      <c r="B905" s="12"/>
      <c r="C905" s="7">
        <v>48447.442000000003</v>
      </c>
      <c r="D905" s="7"/>
      <c r="E905" s="39">
        <f>(C905-C$7)/C$8</f>
        <v>10747.006687019615</v>
      </c>
      <c r="F905" s="39">
        <f>ROUND(2*E905,0)/2</f>
        <v>10747</v>
      </c>
      <c r="G905" s="39">
        <f>C905-(C$7+F905*C$8)</f>
        <v>3.6419000025489368E-3</v>
      </c>
      <c r="I905" s="39">
        <f>G905</f>
        <v>3.6419000025489368E-3</v>
      </c>
      <c r="P905" s="39">
        <f>(G905-N905)^2</f>
        <v>1.3263435628565945E-5</v>
      </c>
      <c r="Q905" s="62">
        <f>C905-15018.5</f>
        <v>33428.942000000003</v>
      </c>
      <c r="S905" s="40"/>
    </row>
    <row r="906" spans="1:19" s="39" customFormat="1" ht="12.95" customHeight="1" x14ac:dyDescent="0.2">
      <c r="A906" s="6" t="s">
        <v>3023</v>
      </c>
      <c r="B906" s="12"/>
      <c r="C906" s="7">
        <v>48453.42</v>
      </c>
      <c r="D906" s="7"/>
      <c r="E906" s="39">
        <f>(C906-C$7)/C$8</f>
        <v>10757.983101316267</v>
      </c>
      <c r="F906" s="39">
        <f>ROUND(2*E906,0)/2</f>
        <v>10758</v>
      </c>
      <c r="G906" s="39">
        <f>C906-(C$7+F906*C$8)</f>
        <v>-9.2034000044804998E-3</v>
      </c>
      <c r="I906" s="39">
        <f>G906</f>
        <v>-9.2034000044804998E-3</v>
      </c>
      <c r="P906" s="39">
        <f>(G906-N906)^2</f>
        <v>8.470257164247167E-5</v>
      </c>
      <c r="Q906" s="62">
        <f>C906-15018.5</f>
        <v>33434.92</v>
      </c>
      <c r="S906" s="40"/>
    </row>
    <row r="907" spans="1:19" s="39" customFormat="1" ht="12.95" customHeight="1" x14ac:dyDescent="0.2">
      <c r="A907" s="6" t="s">
        <v>3023</v>
      </c>
      <c r="B907" s="12"/>
      <c r="C907" s="7">
        <v>48460.514999999999</v>
      </c>
      <c r="D907" s="7"/>
      <c r="E907" s="39">
        <f>(C907-C$7)/C$8</f>
        <v>10771.010478270904</v>
      </c>
      <c r="F907" s="39">
        <f>ROUND(2*E907,0)/2</f>
        <v>10771</v>
      </c>
      <c r="G907" s="39">
        <f>C907-(C$7+F907*C$8)</f>
        <v>5.706700001610443E-3</v>
      </c>
      <c r="I907" s="39">
        <f>G907</f>
        <v>5.706700001610443E-3</v>
      </c>
      <c r="P907" s="39">
        <f>(G907-N907)^2</f>
        <v>3.2566424908380629E-5</v>
      </c>
      <c r="Q907" s="62">
        <f>C907-15018.5</f>
        <v>33442.014999999999</v>
      </c>
      <c r="S907" s="40"/>
    </row>
    <row r="908" spans="1:19" s="39" customFormat="1" ht="12.95" customHeight="1" x14ac:dyDescent="0.2">
      <c r="A908" s="6" t="s">
        <v>3023</v>
      </c>
      <c r="B908" s="12"/>
      <c r="C908" s="7">
        <v>48477.417999999998</v>
      </c>
      <c r="D908" s="7"/>
      <c r="E908" s="39">
        <f>(C908-C$7)/C$8</f>
        <v>10802.046666102358</v>
      </c>
      <c r="F908" s="39">
        <f>ROUND(2*E908,0)/2</f>
        <v>10802</v>
      </c>
      <c r="G908" s="39">
        <f>C908-(C$7+F908*C$8)</f>
        <v>2.5415399999474175E-2</v>
      </c>
      <c r="I908" s="39">
        <f>G908</f>
        <v>2.5415399999474175E-2</v>
      </c>
      <c r="P908" s="39">
        <f>(G908-N908)^2</f>
        <v>6.4594255713327196E-4</v>
      </c>
      <c r="Q908" s="62">
        <f>C908-15018.5</f>
        <v>33458.917999999998</v>
      </c>
      <c r="S908" s="40"/>
    </row>
    <row r="909" spans="1:19" s="39" customFormat="1" ht="12.95" customHeight="1" x14ac:dyDescent="0.2">
      <c r="A909" s="6" t="s">
        <v>3023</v>
      </c>
      <c r="B909" s="12"/>
      <c r="C909" s="7">
        <v>48478.502</v>
      </c>
      <c r="D909" s="7"/>
      <c r="E909" s="39">
        <f>(C909-C$7)/C$8</f>
        <v>10804.037036309384</v>
      </c>
      <c r="F909" s="39">
        <f>ROUND(2*E909,0)/2</f>
        <v>10804</v>
      </c>
      <c r="G909" s="39">
        <f>C909-(C$7+F909*C$8)</f>
        <v>2.0170800002233591E-2</v>
      </c>
      <c r="I909" s="39">
        <f>G909</f>
        <v>2.0170800002233591E-2</v>
      </c>
      <c r="P909" s="39">
        <f>(G909-N909)^2</f>
        <v>4.0686117273010665E-4</v>
      </c>
      <c r="Q909" s="62">
        <f>C909-15018.5</f>
        <v>33460.002</v>
      </c>
      <c r="S909" s="40"/>
    </row>
    <row r="910" spans="1:19" s="39" customFormat="1" ht="12.95" customHeight="1" x14ac:dyDescent="0.2">
      <c r="A910" s="6" t="s">
        <v>3023</v>
      </c>
      <c r="B910" s="12"/>
      <c r="C910" s="7">
        <v>48483.385000000002</v>
      </c>
      <c r="D910" s="7"/>
      <c r="E910" s="39">
        <f>(C910-C$7)/C$8</f>
        <v>10813.002882915374</v>
      </c>
      <c r="F910" s="39">
        <f>ROUND(2*E910,0)/2</f>
        <v>10813</v>
      </c>
      <c r="G910" s="39">
        <f>C910-(C$7+F910*C$8)</f>
        <v>1.5701000011176802E-3</v>
      </c>
      <c r="I910" s="39">
        <f>G910</f>
        <v>1.5701000011176802E-3</v>
      </c>
      <c r="P910" s="39">
        <f>(G910-N910)^2</f>
        <v>2.4652140135097394E-6</v>
      </c>
      <c r="Q910" s="62">
        <f>C910-15018.5</f>
        <v>33464.885000000002</v>
      </c>
      <c r="S910" s="40"/>
    </row>
    <row r="911" spans="1:19" s="39" customFormat="1" ht="12.95" customHeight="1" x14ac:dyDescent="0.2">
      <c r="A911" s="6" t="s">
        <v>3023</v>
      </c>
      <c r="B911" s="12"/>
      <c r="C911" s="7">
        <v>48483.385999999999</v>
      </c>
      <c r="D911" s="7"/>
      <c r="E911" s="39">
        <f>(C911-C$7)/C$8</f>
        <v>10813.004719050246</v>
      </c>
      <c r="F911" s="39">
        <f>ROUND(2*E911,0)/2</f>
        <v>10813</v>
      </c>
      <c r="G911" s="39">
        <f>C911-(C$7+F911*C$8)</f>
        <v>2.5700999976834282E-3</v>
      </c>
      <c r="I911" s="39">
        <f>G911</f>
        <v>2.5700999976834282E-3</v>
      </c>
      <c r="P911" s="39">
        <f>(G911-N911)^2</f>
        <v>6.6054139980923576E-6</v>
      </c>
      <c r="Q911" s="62">
        <f>C911-15018.5</f>
        <v>33464.885999999999</v>
      </c>
      <c r="S911" s="40"/>
    </row>
    <row r="912" spans="1:19" s="39" customFormat="1" ht="12.95" customHeight="1" x14ac:dyDescent="0.2">
      <c r="A912" s="6" t="s">
        <v>3025</v>
      </c>
      <c r="B912" s="12"/>
      <c r="C912" s="7">
        <v>48483.390099999997</v>
      </c>
      <c r="D912" s="7"/>
      <c r="E912" s="39">
        <f>(C912-C$7)/C$8</f>
        <v>10813.01224720324</v>
      </c>
      <c r="F912" s="39">
        <f>ROUND(2*E912,0)/2</f>
        <v>10813</v>
      </c>
      <c r="G912" s="39">
        <f>C912-(C$7+F912*C$8)</f>
        <v>6.670099995972123E-3</v>
      </c>
      <c r="J912" s="39">
        <f>G912</f>
        <v>6.670099995972123E-3</v>
      </c>
      <c r="P912" s="39">
        <f>(G912-N912)^2</f>
        <v>4.4490233956267312E-5</v>
      </c>
      <c r="Q912" s="62">
        <f>C912-15018.5</f>
        <v>33464.890099999997</v>
      </c>
      <c r="S912" s="40"/>
    </row>
    <row r="913" spans="1:19" s="39" customFormat="1" ht="12.95" customHeight="1" x14ac:dyDescent="0.2">
      <c r="A913" s="6" t="s">
        <v>3025</v>
      </c>
      <c r="B913" s="12"/>
      <c r="C913" s="7">
        <v>48483.390399999997</v>
      </c>
      <c r="D913" s="7"/>
      <c r="E913" s="39">
        <f>(C913-C$7)/C$8</f>
        <v>10813.012798043703</v>
      </c>
      <c r="F913" s="39">
        <f>ROUND(2*E913,0)/2</f>
        <v>10813</v>
      </c>
      <c r="G913" s="39">
        <f>C913-(C$7+F913*C$8)</f>
        <v>6.9700999956694432E-3</v>
      </c>
      <c r="J913" s="39">
        <f>G913</f>
        <v>6.9700999956694432E-3</v>
      </c>
      <c r="P913" s="39">
        <f>(G913-N913)^2</f>
        <v>4.8582293949631173E-5</v>
      </c>
      <c r="Q913" s="62">
        <f>C913-15018.5</f>
        <v>33464.890399999997</v>
      </c>
      <c r="S913" s="40"/>
    </row>
    <row r="914" spans="1:19" s="39" customFormat="1" ht="12.95" customHeight="1" x14ac:dyDescent="0.2">
      <c r="A914" s="6" t="s">
        <v>3023</v>
      </c>
      <c r="B914" s="12"/>
      <c r="C914" s="7">
        <v>48483.391000000003</v>
      </c>
      <c r="D914" s="7"/>
      <c r="E914" s="39">
        <f>(C914-C$7)/C$8</f>
        <v>10813.013899724641</v>
      </c>
      <c r="F914" s="39">
        <f>ROUND(2*E914,0)/2</f>
        <v>10813</v>
      </c>
      <c r="G914" s="39">
        <f>C914-(C$7+F914*C$8)</f>
        <v>7.5701000023400411E-3</v>
      </c>
      <c r="I914" s="39">
        <f>G914</f>
        <v>7.5701000023400411E-3</v>
      </c>
      <c r="P914" s="39">
        <f>(G914-N914)^2</f>
        <v>5.730641404542869E-5</v>
      </c>
      <c r="Q914" s="62">
        <f>C914-15018.5</f>
        <v>33464.891000000003</v>
      </c>
      <c r="S914" s="40"/>
    </row>
    <row r="915" spans="1:19" s="39" customFormat="1" ht="12.95" customHeight="1" x14ac:dyDescent="0.2">
      <c r="A915" s="6" t="s">
        <v>3023</v>
      </c>
      <c r="B915" s="12"/>
      <c r="C915" s="7">
        <v>48483.392</v>
      </c>
      <c r="D915" s="7"/>
      <c r="E915" s="39">
        <f>(C915-C$7)/C$8</f>
        <v>10813.015735859512</v>
      </c>
      <c r="F915" s="39">
        <f>ROUND(2*E915,0)/2</f>
        <v>10813</v>
      </c>
      <c r="G915" s="39">
        <f>C915-(C$7+F915*C$8)</f>
        <v>8.5700999989057891E-3</v>
      </c>
      <c r="I915" s="39">
        <f>G915</f>
        <v>8.5700999989057891E-3</v>
      </c>
      <c r="P915" s="39">
        <f>(G915-N915)^2</f>
        <v>7.3446613991245E-5</v>
      </c>
      <c r="Q915" s="62">
        <f>C915-15018.5</f>
        <v>33464.892</v>
      </c>
      <c r="S915" s="40"/>
    </row>
    <row r="916" spans="1:19" s="39" customFormat="1" ht="12.95" customHeight="1" x14ac:dyDescent="0.2">
      <c r="A916" s="6" t="s">
        <v>3025</v>
      </c>
      <c r="B916" s="12"/>
      <c r="C916" s="7">
        <v>48489.380499999999</v>
      </c>
      <c r="D916" s="7"/>
      <c r="E916" s="39">
        <f>(C916-C$7)/C$8</f>
        <v>10824.011429572383</v>
      </c>
      <c r="F916" s="39">
        <f>ROUND(2*E916,0)/2</f>
        <v>10824</v>
      </c>
      <c r="G916" s="39">
        <f>C916-(C$7+F916*C$8)</f>
        <v>6.2248000031104311E-3</v>
      </c>
      <c r="J916" s="39">
        <f>G916</f>
        <v>6.2248000031104311E-3</v>
      </c>
      <c r="P916" s="39">
        <f>(G916-N916)^2</f>
        <v>3.8748135078723627E-5</v>
      </c>
      <c r="Q916" s="62">
        <f>C916-15018.5</f>
        <v>33470.880499999999</v>
      </c>
      <c r="S916" s="40"/>
    </row>
    <row r="917" spans="1:19" s="39" customFormat="1" ht="12.95" customHeight="1" x14ac:dyDescent="0.2">
      <c r="A917" s="6" t="s">
        <v>3025</v>
      </c>
      <c r="B917" s="12"/>
      <c r="C917" s="7">
        <v>48489.3819</v>
      </c>
      <c r="D917" s="7"/>
      <c r="E917" s="39">
        <f>(C917-C$7)/C$8</f>
        <v>10824.014000161214</v>
      </c>
      <c r="F917" s="39">
        <f>ROUND(2*E917,0)/2</f>
        <v>10824</v>
      </c>
      <c r="G917" s="39">
        <f>C917-(C$7+F917*C$8)</f>
        <v>7.6248000041232444E-3</v>
      </c>
      <c r="J917" s="39">
        <f>G917</f>
        <v>7.6248000041232444E-3</v>
      </c>
      <c r="P917" s="39">
        <f>(G917-N917)^2</f>
        <v>5.8137575102877825E-5</v>
      </c>
      <c r="Q917" s="62">
        <f>C917-15018.5</f>
        <v>33470.8819</v>
      </c>
      <c r="S917" s="40"/>
    </row>
    <row r="918" spans="1:19" s="39" customFormat="1" ht="12.95" customHeight="1" x14ac:dyDescent="0.2">
      <c r="A918" s="6" t="s">
        <v>3025</v>
      </c>
      <c r="B918" s="12"/>
      <c r="C918" s="7">
        <v>48495.369599999998</v>
      </c>
      <c r="D918" s="7"/>
      <c r="E918" s="39">
        <f>(C918-C$7)/C$8</f>
        <v>10835.008224966181</v>
      </c>
      <c r="F918" s="39">
        <f>ROUND(2*E918,0)/2</f>
        <v>10835</v>
      </c>
      <c r="G918" s="39">
        <f>C918-(C$7+F918*C$8)</f>
        <v>4.4794999994337559E-3</v>
      </c>
      <c r="J918" s="39">
        <f>G918</f>
        <v>4.4794999994337559E-3</v>
      </c>
      <c r="P918" s="39">
        <f>(G918-N918)^2</f>
        <v>2.0065920244927019E-5</v>
      </c>
      <c r="Q918" s="62">
        <f>C918-15018.5</f>
        <v>33476.869599999998</v>
      </c>
      <c r="S918" s="40"/>
    </row>
    <row r="919" spans="1:19" s="39" customFormat="1" ht="12.95" customHeight="1" x14ac:dyDescent="0.2">
      <c r="A919" s="6" t="s">
        <v>3025</v>
      </c>
      <c r="B919" s="12"/>
      <c r="C919" s="7">
        <v>48495.370900000002</v>
      </c>
      <c r="D919" s="7"/>
      <c r="E919" s="39">
        <f>(C919-C$7)/C$8</f>
        <v>10835.010611941527</v>
      </c>
      <c r="F919" s="39">
        <f>ROUND(2*E919,0)/2</f>
        <v>10835</v>
      </c>
      <c r="G919" s="39">
        <f>C919-(C$7+F919*C$8)</f>
        <v>5.7795000029727817E-3</v>
      </c>
      <c r="J919" s="39">
        <f>G919</f>
        <v>5.7795000029727817E-3</v>
      </c>
      <c r="P919" s="39">
        <f>(G919-N919)^2</f>
        <v>3.3402620284362383E-5</v>
      </c>
      <c r="Q919" s="62">
        <f>C919-15018.5</f>
        <v>33476.870900000002</v>
      </c>
      <c r="S919" s="40"/>
    </row>
    <row r="920" spans="1:19" s="39" customFormat="1" ht="12.95" customHeight="1" x14ac:dyDescent="0.2">
      <c r="A920" s="6" t="s">
        <v>3026</v>
      </c>
      <c r="B920" s="12"/>
      <c r="C920" s="7">
        <v>48508.441299999999</v>
      </c>
      <c r="D920" s="7"/>
      <c r="E920" s="39">
        <f>(C920-C$7)/C$8</f>
        <v>10859.009629242135</v>
      </c>
      <c r="F920" s="39">
        <f>ROUND(2*E920,0)/2</f>
        <v>10859</v>
      </c>
      <c r="G920" s="39">
        <f>C920-(C$7+F920*C$8)</f>
        <v>5.2442999949562363E-3</v>
      </c>
      <c r="J920" s="39">
        <f>G920</f>
        <v>5.2442999949562363E-3</v>
      </c>
      <c r="P920" s="39">
        <f>(G920-N920)^2</f>
        <v>2.750268243709798E-5</v>
      </c>
      <c r="Q920" s="62">
        <f>C920-15018.5</f>
        <v>33489.941299999999</v>
      </c>
      <c r="S920" s="40"/>
    </row>
    <row r="921" spans="1:19" s="39" customFormat="1" ht="12.95" customHeight="1" x14ac:dyDescent="0.2">
      <c r="A921" s="6" t="s">
        <v>3023</v>
      </c>
      <c r="B921" s="12"/>
      <c r="C921" s="7">
        <v>48513.328999999998</v>
      </c>
      <c r="D921" s="7"/>
      <c r="E921" s="39">
        <f>(C921-C$7)/C$8</f>
        <v>10867.984105682044</v>
      </c>
      <c r="F921" s="39">
        <f>ROUND(2*E921,0)/2</f>
        <v>10868</v>
      </c>
      <c r="G921" s="39">
        <f>C921-(C$7+F921*C$8)</f>
        <v>-8.6564000012003817E-3</v>
      </c>
      <c r="I921" s="39">
        <f>G921</f>
        <v>-8.6564000012003817E-3</v>
      </c>
      <c r="P921" s="39">
        <f>(G921-N921)^2</f>
        <v>7.4933260980781971E-5</v>
      </c>
      <c r="Q921" s="62">
        <f>C921-15018.5</f>
        <v>33494.828999999998</v>
      </c>
      <c r="S921" s="40"/>
    </row>
    <row r="922" spans="1:19" s="39" customFormat="1" ht="12.95" customHeight="1" x14ac:dyDescent="0.2">
      <c r="A922" s="6" t="s">
        <v>3023</v>
      </c>
      <c r="B922" s="12"/>
      <c r="C922" s="7">
        <v>48513.33</v>
      </c>
      <c r="D922" s="7"/>
      <c r="E922" s="39">
        <f>(C922-C$7)/C$8</f>
        <v>10867.985941816929</v>
      </c>
      <c r="F922" s="39">
        <f>ROUND(2*E922,0)/2</f>
        <v>10868</v>
      </c>
      <c r="G922" s="39">
        <f>C922-(C$7+F922*C$8)</f>
        <v>-7.656399997358676E-3</v>
      </c>
      <c r="I922" s="39">
        <f>G922</f>
        <v>-7.656399997358676E-3</v>
      </c>
      <c r="P922" s="39">
        <f>(G922-N922)^2</f>
        <v>5.8620460919553932E-5</v>
      </c>
      <c r="Q922" s="62">
        <f>C922-15018.5</f>
        <v>33494.83</v>
      </c>
      <c r="S922" s="40"/>
    </row>
    <row r="923" spans="1:19" s="39" customFormat="1" ht="12.95" customHeight="1" x14ac:dyDescent="0.2">
      <c r="A923" s="6" t="s">
        <v>3023</v>
      </c>
      <c r="B923" s="12"/>
      <c r="C923" s="7">
        <v>48513.330999999998</v>
      </c>
      <c r="D923" s="7"/>
      <c r="E923" s="39">
        <f>(C923-C$7)/C$8</f>
        <v>10867.987777951799</v>
      </c>
      <c r="F923" s="39">
        <f>ROUND(2*E923,0)/2</f>
        <v>10868</v>
      </c>
      <c r="G923" s="39">
        <f>C923-(C$7+F923*C$8)</f>
        <v>-6.656400000792928E-3</v>
      </c>
      <c r="I923" s="39">
        <f>G923</f>
        <v>-6.656400000792928E-3</v>
      </c>
      <c r="P923" s="39">
        <f>(G923-N923)^2</f>
        <v>4.4307660970556094E-5</v>
      </c>
      <c r="Q923" s="62">
        <f>C923-15018.5</f>
        <v>33494.830999999998</v>
      </c>
      <c r="S923" s="40"/>
    </row>
    <row r="924" spans="1:19" s="39" customFormat="1" ht="12.95" customHeight="1" x14ac:dyDescent="0.2">
      <c r="A924" s="6" t="s">
        <v>3023</v>
      </c>
      <c r="B924" s="12"/>
      <c r="C924" s="7">
        <v>48513.34</v>
      </c>
      <c r="D924" s="7"/>
      <c r="E924" s="39">
        <f>(C924-C$7)/C$8</f>
        <v>10868.004303165693</v>
      </c>
      <c r="F924" s="39">
        <f>ROUND(2*E924,0)/2</f>
        <v>10868</v>
      </c>
      <c r="G924" s="39">
        <f>C924-(C$7+F924*C$8)</f>
        <v>2.3435999974026345E-3</v>
      </c>
      <c r="I924" s="39">
        <f>G924</f>
        <v>2.3435999974026345E-3</v>
      </c>
      <c r="P924" s="39">
        <f>(G924-N924)^2</f>
        <v>5.4924609478256287E-6</v>
      </c>
      <c r="Q924" s="62">
        <f>C924-15018.5</f>
        <v>33494.839999999997</v>
      </c>
      <c r="S924" s="40"/>
    </row>
    <row r="925" spans="1:19" s="39" customFormat="1" ht="12.95" customHeight="1" x14ac:dyDescent="0.2">
      <c r="A925" s="6" t="s">
        <v>3025</v>
      </c>
      <c r="B925" s="12" t="s">
        <v>3118</v>
      </c>
      <c r="C925" s="7">
        <v>48516.338799999998</v>
      </c>
      <c r="D925" s="7"/>
      <c r="E925" s="39">
        <f>(C925-C$7)/C$8</f>
        <v>10873.510504435822</v>
      </c>
      <c r="F925" s="39">
        <f>ROUND(2*E925,0)/2</f>
        <v>10873.5</v>
      </c>
      <c r="G925" s="39">
        <f>C925-(C$7+F925*C$8)</f>
        <v>5.7209500009776093E-3</v>
      </c>
      <c r="J925" s="39">
        <f>G925</f>
        <v>5.7209500009776093E-3</v>
      </c>
      <c r="P925" s="39">
        <f>(G925-N925)^2</f>
        <v>3.272926891368571E-5</v>
      </c>
      <c r="Q925" s="62">
        <f>C925-15018.5</f>
        <v>33497.838799999998</v>
      </c>
      <c r="S925" s="40"/>
    </row>
    <row r="926" spans="1:19" s="39" customFormat="1" ht="12.95" customHeight="1" x14ac:dyDescent="0.2">
      <c r="A926" s="6" t="s">
        <v>3025</v>
      </c>
      <c r="B926" s="12" t="s">
        <v>3118</v>
      </c>
      <c r="C926" s="7">
        <v>48516.339500000002</v>
      </c>
      <c r="D926" s="7"/>
      <c r="E926" s="39">
        <f>(C926-C$7)/C$8</f>
        <v>10873.511789730244</v>
      </c>
      <c r="F926" s="39">
        <f>ROUND(2*E926,0)/2</f>
        <v>10873.5</v>
      </c>
      <c r="G926" s="39">
        <f>C926-(C$7+F926*C$8)</f>
        <v>6.4209500051219948E-3</v>
      </c>
      <c r="J926" s="39">
        <f>G926</f>
        <v>6.4209500051219948E-3</v>
      </c>
      <c r="P926" s="39">
        <f>(G926-N926)^2</f>
        <v>4.1228598968276147E-5</v>
      </c>
      <c r="Q926" s="62">
        <f>C926-15018.5</f>
        <v>33497.839500000002</v>
      </c>
      <c r="S926" s="40"/>
    </row>
    <row r="927" spans="1:19" s="39" customFormat="1" ht="12.95" customHeight="1" x14ac:dyDescent="0.2">
      <c r="A927" s="6" t="s">
        <v>3026</v>
      </c>
      <c r="B927" s="12" t="s">
        <v>3118</v>
      </c>
      <c r="C927" s="7">
        <v>48518.517699999997</v>
      </c>
      <c r="D927" s="7"/>
      <c r="E927" s="39">
        <f>(C927-C$7)/C$8</f>
        <v>10877.511258720029</v>
      </c>
      <c r="F927" s="39">
        <f>ROUND(2*E927,0)/2</f>
        <v>10877.5</v>
      </c>
      <c r="G927" s="39">
        <f>C927-(C$7+F927*C$8)</f>
        <v>6.131749993073754E-3</v>
      </c>
      <c r="J927" s="39">
        <f>G927</f>
        <v>6.131749993073754E-3</v>
      </c>
      <c r="P927" s="39">
        <f>(G927-N927)^2</f>
        <v>3.7598357977559984E-5</v>
      </c>
      <c r="Q927" s="62">
        <f>C927-15018.5</f>
        <v>33500.017699999997</v>
      </c>
      <c r="S927" s="40"/>
    </row>
    <row r="928" spans="1:19" s="39" customFormat="1" ht="12.95" customHeight="1" x14ac:dyDescent="0.2">
      <c r="A928" s="6" t="s">
        <v>3025</v>
      </c>
      <c r="B928" s="12" t="s">
        <v>3118</v>
      </c>
      <c r="C928" s="7">
        <v>48523.417399999998</v>
      </c>
      <c r="D928" s="7"/>
      <c r="E928" s="39">
        <f>(C928-C$7)/C$8</f>
        <v>10886.507768778471</v>
      </c>
      <c r="F928" s="39">
        <f>ROUND(2*E928,0)/2</f>
        <v>10886.5</v>
      </c>
      <c r="G928" s="39">
        <f>C928-(C$7+F928*C$8)</f>
        <v>4.2310499993618578E-3</v>
      </c>
      <c r="J928" s="39">
        <f>G928</f>
        <v>4.2310499993618578E-3</v>
      </c>
      <c r="P928" s="39">
        <f>(G928-N928)^2</f>
        <v>1.7901784097099976E-5</v>
      </c>
      <c r="Q928" s="62">
        <f>C928-15018.5</f>
        <v>33504.917399999998</v>
      </c>
      <c r="S928" s="40"/>
    </row>
    <row r="929" spans="1:19" s="39" customFormat="1" ht="12.95" customHeight="1" x14ac:dyDescent="0.2">
      <c r="A929" s="6" t="s">
        <v>3025</v>
      </c>
      <c r="B929" s="12" t="s">
        <v>3118</v>
      </c>
      <c r="C929" s="7">
        <v>48523.418100000003</v>
      </c>
      <c r="D929" s="7"/>
      <c r="E929" s="39">
        <f>(C929-C$7)/C$8</f>
        <v>10886.509054072892</v>
      </c>
      <c r="F929" s="39">
        <f>ROUND(2*E929,0)/2</f>
        <v>10886.5</v>
      </c>
      <c r="G929" s="39">
        <f>C929-(C$7+F929*C$8)</f>
        <v>4.9310500035062432E-3</v>
      </c>
      <c r="J929" s="39">
        <f>G929</f>
        <v>4.9310500035062432E-3</v>
      </c>
      <c r="P929" s="39">
        <f>(G929-N929)^2</f>
        <v>2.4315254137078921E-5</v>
      </c>
      <c r="Q929" s="62">
        <f>C929-15018.5</f>
        <v>33504.918100000003</v>
      </c>
      <c r="S929" s="40"/>
    </row>
    <row r="930" spans="1:19" s="39" customFormat="1" ht="12.95" customHeight="1" x14ac:dyDescent="0.2">
      <c r="A930" s="6" t="s">
        <v>3026</v>
      </c>
      <c r="B930" s="12"/>
      <c r="C930" s="7">
        <v>48532.404799999997</v>
      </c>
      <c r="D930" s="7"/>
      <c r="E930" s="39">
        <f>(C930-C$7)/C$8</f>
        <v>10903.009847374955</v>
      </c>
      <c r="F930" s="39">
        <f>ROUND(2*E930,0)/2</f>
        <v>10903</v>
      </c>
      <c r="G930" s="39">
        <f>C930-(C$7+F930*C$8)</f>
        <v>5.3630999973393045E-3</v>
      </c>
      <c r="J930" s="39">
        <f>G930</f>
        <v>5.3630999973393045E-3</v>
      </c>
      <c r="P930" s="39">
        <f>(G930-N930)^2</f>
        <v>2.8762841581460848E-5</v>
      </c>
      <c r="Q930" s="62">
        <f>C930-15018.5</f>
        <v>33513.904799999997</v>
      </c>
      <c r="S930" s="40"/>
    </row>
    <row r="931" spans="1:19" s="39" customFormat="1" ht="12.95" customHeight="1" x14ac:dyDescent="0.2">
      <c r="A931" s="6" t="s">
        <v>3026</v>
      </c>
      <c r="B931" s="12"/>
      <c r="C931" s="7">
        <v>48533.491800000003</v>
      </c>
      <c r="D931" s="7"/>
      <c r="E931" s="39">
        <f>(C931-C$7)/C$8</f>
        <v>10905.005725986623</v>
      </c>
      <c r="F931" s="39">
        <f>ROUND(2*E931,0)/2</f>
        <v>10905</v>
      </c>
      <c r="G931" s="39">
        <f>C931-(C$7+F931*C$8)</f>
        <v>3.1185000043478794E-3</v>
      </c>
      <c r="J931" s="39">
        <f>G931</f>
        <v>3.1185000043478794E-3</v>
      </c>
      <c r="P931" s="39">
        <f>(G931-N931)^2</f>
        <v>9.725042277117724E-6</v>
      </c>
      <c r="Q931" s="62">
        <f>C931-15018.5</f>
        <v>33514.991800000003</v>
      </c>
      <c r="S931" s="40"/>
    </row>
    <row r="932" spans="1:19" s="39" customFormat="1" ht="12.95" customHeight="1" x14ac:dyDescent="0.2">
      <c r="A932" s="60" t="s">
        <v>1958</v>
      </c>
      <c r="B932" s="61" t="s">
        <v>3110</v>
      </c>
      <c r="C932" s="60">
        <v>48533.494200000001</v>
      </c>
      <c r="D932" s="60" t="s">
        <v>3150</v>
      </c>
      <c r="E932" s="39">
        <f>(C932-C$7)/C$8</f>
        <v>10905.010132710322</v>
      </c>
      <c r="F932" s="39">
        <f>ROUND(2*E932,0)/2</f>
        <v>10905</v>
      </c>
      <c r="G932" s="39">
        <f>C932-(C$7+F932*C$8)</f>
        <v>5.5185000019264407E-3</v>
      </c>
      <c r="J932" s="39">
        <f>G932</f>
        <v>5.5185000019264407E-3</v>
      </c>
      <c r="Q932" s="62">
        <f>C932-15018.5</f>
        <v>33514.994200000001</v>
      </c>
      <c r="S932" s="40"/>
    </row>
    <row r="933" spans="1:19" s="39" customFormat="1" ht="12.95" customHeight="1" x14ac:dyDescent="0.2">
      <c r="A933" s="6" t="s">
        <v>3023</v>
      </c>
      <c r="B933" s="12"/>
      <c r="C933" s="7">
        <v>48556.358999999997</v>
      </c>
      <c r="D933" s="7"/>
      <c r="E933" s="39">
        <f>(C933-C$7)/C$8</f>
        <v>10946.99298945342</v>
      </c>
      <c r="F933" s="39">
        <f>ROUND(2*E933,0)/2</f>
        <v>10947</v>
      </c>
      <c r="G933" s="39">
        <f>C933-(C$7+F933*C$8)</f>
        <v>-3.8181000054464675E-3</v>
      </c>
      <c r="I933" s="39">
        <f>G933</f>
        <v>-3.8181000054464675E-3</v>
      </c>
      <c r="P933" s="39">
        <f>(G933-N933)^2</f>
        <v>1.4577887651590316E-5</v>
      </c>
      <c r="Q933" s="62">
        <f>C933-15018.5</f>
        <v>33537.858999999997</v>
      </c>
      <c r="S933" s="40"/>
    </row>
    <row r="934" spans="1:19" s="39" customFormat="1" ht="12.95" customHeight="1" x14ac:dyDescent="0.2">
      <c r="A934" s="6" t="s">
        <v>3023</v>
      </c>
      <c r="B934" s="12"/>
      <c r="C934" s="7">
        <v>48556.36</v>
      </c>
      <c r="D934" s="7"/>
      <c r="E934" s="39">
        <f>(C934-C$7)/C$8</f>
        <v>10946.994825588305</v>
      </c>
      <c r="F934" s="39">
        <f>ROUND(2*E934,0)/2</f>
        <v>10947</v>
      </c>
      <c r="G934" s="39">
        <f>C934-(C$7+F934*C$8)</f>
        <v>-2.8181000016047619E-3</v>
      </c>
      <c r="I934" s="39">
        <f>G934</f>
        <v>-2.8181000016047619E-3</v>
      </c>
      <c r="P934" s="39">
        <f>(G934-N934)^2</f>
        <v>7.9416876190447596E-6</v>
      </c>
      <c r="Q934" s="62">
        <f>C934-15018.5</f>
        <v>33537.86</v>
      </c>
      <c r="S934" s="40"/>
    </row>
    <row r="935" spans="1:19" s="39" customFormat="1" ht="12.95" customHeight="1" x14ac:dyDescent="0.2">
      <c r="A935" s="6" t="s">
        <v>3023</v>
      </c>
      <c r="B935" s="12"/>
      <c r="C935" s="7">
        <v>48556.366000000002</v>
      </c>
      <c r="D935" s="7"/>
      <c r="E935" s="39">
        <f>(C935-C$7)/C$8</f>
        <v>10947.00584239757</v>
      </c>
      <c r="F935" s="39">
        <f>ROUND(2*E935,0)/2</f>
        <v>10947</v>
      </c>
      <c r="G935" s="39">
        <f>C935-(C$7+F935*C$8)</f>
        <v>3.181899999617599E-3</v>
      </c>
      <c r="I935" s="39">
        <f>G935</f>
        <v>3.181899999617599E-3</v>
      </c>
      <c r="P935" s="39">
        <f>(G935-N935)^2</f>
        <v>1.0124487607566476E-5</v>
      </c>
      <c r="Q935" s="62">
        <f>C935-15018.5</f>
        <v>33537.866000000002</v>
      </c>
      <c r="S935" s="40"/>
    </row>
    <row r="936" spans="1:19" s="39" customFormat="1" ht="12.95" customHeight="1" x14ac:dyDescent="0.2">
      <c r="A936" s="6" t="s">
        <v>3023</v>
      </c>
      <c r="B936" s="12"/>
      <c r="C936" s="7">
        <v>48562.36</v>
      </c>
      <c r="D936" s="7"/>
      <c r="E936" s="39">
        <f>(C936-C$7)/C$8</f>
        <v>10958.011634852266</v>
      </c>
      <c r="F936" s="39">
        <f>ROUND(2*E936,0)/2</f>
        <v>10958</v>
      </c>
      <c r="G936" s="39">
        <f>C936-(C$7+F936*C$8)</f>
        <v>6.336600003123749E-3</v>
      </c>
      <c r="I936" s="39">
        <f>G936</f>
        <v>6.336600003123749E-3</v>
      </c>
      <c r="P936" s="39">
        <f>(G936-N936)^2</f>
        <v>4.0152499599587894E-5</v>
      </c>
      <c r="Q936" s="62">
        <f>C936-15018.5</f>
        <v>33543.86</v>
      </c>
      <c r="S936" s="40"/>
    </row>
    <row r="937" spans="1:19" s="39" customFormat="1" ht="12.95" customHeight="1" x14ac:dyDescent="0.2">
      <c r="A937" s="6" t="s">
        <v>3023</v>
      </c>
      <c r="B937" s="12"/>
      <c r="C937" s="7">
        <v>48562.366999999998</v>
      </c>
      <c r="D937" s="7"/>
      <c r="E937" s="39">
        <f>(C937-C$7)/C$8</f>
        <v>10958.024487796403</v>
      </c>
      <c r="F937" s="39">
        <f>ROUND(2*E937,0)/2</f>
        <v>10958</v>
      </c>
      <c r="G937" s="39">
        <f>C937-(C$7+F937*C$8)</f>
        <v>1.3336600000911858E-2</v>
      </c>
      <c r="I937" s="39">
        <f>G937</f>
        <v>1.3336600000911858E-2</v>
      </c>
      <c r="P937" s="39">
        <f>(G937-N937)^2</f>
        <v>1.7786489958432217E-4</v>
      </c>
      <c r="Q937" s="62">
        <f>C937-15018.5</f>
        <v>33543.866999999998</v>
      </c>
      <c r="S937" s="40"/>
    </row>
    <row r="938" spans="1:19" s="39" customFormat="1" ht="12.95" customHeight="1" x14ac:dyDescent="0.2">
      <c r="A938" s="60" t="s">
        <v>2004</v>
      </c>
      <c r="B938" s="61" t="s">
        <v>3110</v>
      </c>
      <c r="C938" s="60">
        <v>48562.372199999998</v>
      </c>
      <c r="D938" s="60" t="s">
        <v>3150</v>
      </c>
      <c r="E938" s="39">
        <f>(C938-C$7)/C$8</f>
        <v>10958.034035697763</v>
      </c>
      <c r="F938" s="39">
        <f>ROUND(2*E938,0)/2</f>
        <v>10958</v>
      </c>
      <c r="G938" s="39">
        <f>C938-(C$7+F938*C$8)</f>
        <v>1.8536600000516046E-2</v>
      </c>
      <c r="J938" s="39">
        <f>G938</f>
        <v>1.8536600000516046E-2</v>
      </c>
      <c r="Q938" s="62">
        <f>C938-15018.5</f>
        <v>33543.872199999998</v>
      </c>
      <c r="S938" s="40"/>
    </row>
    <row r="939" spans="1:19" s="39" customFormat="1" ht="12.95" customHeight="1" x14ac:dyDescent="0.2">
      <c r="A939" s="6" t="s">
        <v>3117</v>
      </c>
      <c r="B939" s="12"/>
      <c r="C939" s="7">
        <v>48601.582000000002</v>
      </c>
      <c r="D939" s="7"/>
      <c r="E939" s="39">
        <f>(C939-C$7)/C$8</f>
        <v>11030.028517010784</v>
      </c>
      <c r="F939" s="39">
        <f>ROUND(2*E939,0)/2</f>
        <v>11030</v>
      </c>
      <c r="G939" s="39">
        <f>C939-(C$7+F939*C$8)</f>
        <v>1.5531000004557427E-2</v>
      </c>
      <c r="I939" s="39">
        <f>G939</f>
        <v>1.5531000004557427E-2</v>
      </c>
      <c r="O939" s="39" t="s">
        <v>3060</v>
      </c>
      <c r="P939" s="39">
        <f>(G939-N939)^2</f>
        <v>2.4121196114156279E-4</v>
      </c>
      <c r="Q939" s="62">
        <f>C939-15018.5</f>
        <v>33583.082000000002</v>
      </c>
      <c r="S939" s="40"/>
    </row>
    <row r="940" spans="1:19" s="39" customFormat="1" ht="12.95" customHeight="1" x14ac:dyDescent="0.2">
      <c r="A940" s="6" t="s">
        <v>3023</v>
      </c>
      <c r="B940" s="12"/>
      <c r="C940" s="7">
        <v>48604.290999999997</v>
      </c>
      <c r="D940" s="7"/>
      <c r="E940" s="39">
        <f>(C940-C$7)/C$8</f>
        <v>11035.002606393455</v>
      </c>
      <c r="F940" s="39">
        <f>ROUND(2*E940,0)/2</f>
        <v>11035</v>
      </c>
      <c r="G940" s="39">
        <f>C940-(C$7+F940*C$8)</f>
        <v>1.4194999967003241E-3</v>
      </c>
      <c r="I940" s="39">
        <f>G940</f>
        <v>1.4194999967003241E-3</v>
      </c>
      <c r="P940" s="39">
        <f>(G940-N940)^2</f>
        <v>2.01498024063222E-6</v>
      </c>
      <c r="Q940" s="62">
        <f>C940-15018.5</f>
        <v>33585.790999999997</v>
      </c>
      <c r="S940" s="40"/>
    </row>
    <row r="941" spans="1:19" s="39" customFormat="1" ht="12.95" customHeight="1" x14ac:dyDescent="0.2">
      <c r="A941" s="6" t="s">
        <v>3023</v>
      </c>
      <c r="B941" s="12"/>
      <c r="C941" s="7">
        <v>48604.294000000002</v>
      </c>
      <c r="D941" s="7"/>
      <c r="E941" s="39">
        <f>(C941-C$7)/C$8</f>
        <v>11035.008114798095</v>
      </c>
      <c r="F941" s="39">
        <f>ROUND(2*E941,0)/2</f>
        <v>11035</v>
      </c>
      <c r="G941" s="39">
        <f>C941-(C$7+F941*C$8)</f>
        <v>4.4195000009494834E-3</v>
      </c>
      <c r="I941" s="39">
        <f>G941</f>
        <v>4.4195000009494834E-3</v>
      </c>
      <c r="P941" s="39">
        <f>(G941-N941)^2</f>
        <v>1.9531980258392483E-5</v>
      </c>
      <c r="Q941" s="62">
        <f>C941-15018.5</f>
        <v>33585.794000000002</v>
      </c>
      <c r="S941" s="40"/>
    </row>
    <row r="942" spans="1:19" s="39" customFormat="1" ht="12.95" customHeight="1" x14ac:dyDescent="0.2">
      <c r="A942" s="6" t="s">
        <v>3023</v>
      </c>
      <c r="B942" s="12"/>
      <c r="C942" s="7">
        <v>48605.368999999999</v>
      </c>
      <c r="D942" s="7"/>
      <c r="E942" s="39">
        <f>(C942-C$7)/C$8</f>
        <v>11036.981959791216</v>
      </c>
      <c r="F942" s="39">
        <f>ROUND(2*E942,0)/2</f>
        <v>11037</v>
      </c>
      <c r="G942" s="39">
        <f>C942-(C$7+F942*C$8)</f>
        <v>-9.8251000017626211E-3</v>
      </c>
      <c r="I942" s="39">
        <f>G942</f>
        <v>-9.8251000017626211E-3</v>
      </c>
      <c r="P942" s="39">
        <f>(G942-N942)^2</f>
        <v>9.6532590044635862E-5</v>
      </c>
      <c r="Q942" s="62">
        <f>C942-15018.5</f>
        <v>33586.868999999999</v>
      </c>
      <c r="S942" s="40"/>
    </row>
    <row r="943" spans="1:19" s="39" customFormat="1" ht="12.95" customHeight="1" x14ac:dyDescent="0.2">
      <c r="A943" s="6" t="s">
        <v>3023</v>
      </c>
      <c r="B943" s="12"/>
      <c r="C943" s="7">
        <v>48605.372000000003</v>
      </c>
      <c r="D943" s="7"/>
      <c r="E943" s="39">
        <f>(C943-C$7)/C$8</f>
        <v>11036.987468195855</v>
      </c>
      <c r="F943" s="39">
        <f>ROUND(2*E943,0)/2</f>
        <v>11037</v>
      </c>
      <c r="G943" s="39">
        <f>C943-(C$7+F943*C$8)</f>
        <v>-6.8250999975134619E-3</v>
      </c>
      <c r="I943" s="39">
        <f>G943</f>
        <v>-6.8250999975134619E-3</v>
      </c>
      <c r="P943" s="39">
        <f>(G943-N943)^2</f>
        <v>4.6581989976058256E-5</v>
      </c>
      <c r="Q943" s="62">
        <f>C943-15018.5</f>
        <v>33586.872000000003</v>
      </c>
      <c r="S943" s="40"/>
    </row>
    <row r="944" spans="1:19" s="39" customFormat="1" ht="12.95" customHeight="1" x14ac:dyDescent="0.2">
      <c r="A944" s="6" t="s">
        <v>3023</v>
      </c>
      <c r="B944" s="12"/>
      <c r="C944" s="7">
        <v>48605.387999999999</v>
      </c>
      <c r="D944" s="7"/>
      <c r="E944" s="39">
        <f>(C944-C$7)/C$8</f>
        <v>11037.016846353885</v>
      </c>
      <c r="F944" s="39">
        <f>ROUND(2*E944,0)/2</f>
        <v>11037</v>
      </c>
      <c r="G944" s="39">
        <f>C944-(C$7+F944*C$8)</f>
        <v>9.1748999984702095E-3</v>
      </c>
      <c r="I944" s="39">
        <f>G944</f>
        <v>9.1748999984702095E-3</v>
      </c>
      <c r="P944" s="39">
        <f>(G944-N944)^2</f>
        <v>8.4178789981928647E-5</v>
      </c>
      <c r="Q944" s="62">
        <f>C944-15018.5</f>
        <v>33586.887999999999</v>
      </c>
      <c r="S944" s="40"/>
    </row>
    <row r="945" spans="1:19" s="39" customFormat="1" ht="12.95" customHeight="1" x14ac:dyDescent="0.2">
      <c r="A945" s="6" t="s">
        <v>3028</v>
      </c>
      <c r="B945" s="12"/>
      <c r="C945" s="7">
        <v>48747.525000000001</v>
      </c>
      <c r="D945" s="7"/>
      <c r="E945" s="39">
        <f>(C945-C$7)/C$8</f>
        <v>11297.999549412505</v>
      </c>
      <c r="F945" s="39">
        <f>ROUND(2*E945,0)/2</f>
        <v>11298</v>
      </c>
      <c r="G945" s="39">
        <f>C945-(C$7+F945*C$8)</f>
        <v>-2.4539999867556617E-4</v>
      </c>
      <c r="I945" s="39">
        <f>G945</f>
        <v>-2.4539999867556617E-4</v>
      </c>
      <c r="P945" s="39">
        <f>(G945-N945)^2</f>
        <v>6.0221159349967876E-8</v>
      </c>
      <c r="Q945" s="62">
        <f>C945-15018.5</f>
        <v>33729.025000000001</v>
      </c>
      <c r="S945" s="40"/>
    </row>
    <row r="946" spans="1:19" s="39" customFormat="1" ht="12.95" customHeight="1" x14ac:dyDescent="0.2">
      <c r="A946" s="6" t="s">
        <v>3023</v>
      </c>
      <c r="B946" s="12"/>
      <c r="C946" s="7">
        <v>48764.404999999999</v>
      </c>
      <c r="D946" s="7"/>
      <c r="E946" s="39">
        <f>(C946-C$7)/C$8</f>
        <v>11328.993506141778</v>
      </c>
      <c r="F946" s="39">
        <f>ROUND(2*E946,0)/2</f>
        <v>11329</v>
      </c>
      <c r="G946" s="39">
        <f>C946-(C$7+F946*C$8)</f>
        <v>-3.5367000018595718E-3</v>
      </c>
      <c r="I946" s="39">
        <f>G946</f>
        <v>-3.5367000018595718E-3</v>
      </c>
      <c r="P946" s="39">
        <f>(G946-N946)^2</f>
        <v>1.2508246903153495E-5</v>
      </c>
      <c r="Q946" s="62">
        <f>C946-15018.5</f>
        <v>33745.904999999999</v>
      </c>
      <c r="S946" s="40"/>
    </row>
    <row r="947" spans="1:19" s="39" customFormat="1" ht="12.95" customHeight="1" x14ac:dyDescent="0.2">
      <c r="A947" s="6" t="s">
        <v>3023</v>
      </c>
      <c r="B947" s="12"/>
      <c r="C947" s="7">
        <v>48764.415999999997</v>
      </c>
      <c r="D947" s="7"/>
      <c r="E947" s="39">
        <f>(C947-C$7)/C$8</f>
        <v>11329.013703625425</v>
      </c>
      <c r="F947" s="39">
        <f>ROUND(2*E947,0)/2</f>
        <v>11329</v>
      </c>
      <c r="G947" s="39">
        <f>C947-(C$7+F947*C$8)</f>
        <v>7.4632999967434444E-3</v>
      </c>
      <c r="I947" s="39">
        <f>G947</f>
        <v>7.4632999967434444E-3</v>
      </c>
      <c r="P947" s="39">
        <f>(G947-N947)^2</f>
        <v>5.5700846841390698E-5</v>
      </c>
      <c r="Q947" s="62">
        <f>C947-15018.5</f>
        <v>33745.915999999997</v>
      </c>
      <c r="S947" s="40"/>
    </row>
    <row r="948" spans="1:19" s="39" customFormat="1" ht="12.95" customHeight="1" x14ac:dyDescent="0.2">
      <c r="A948" s="6" t="s">
        <v>3023</v>
      </c>
      <c r="B948" s="12"/>
      <c r="C948" s="7">
        <v>48771.487000000001</v>
      </c>
      <c r="D948" s="7"/>
      <c r="E948" s="39">
        <f>(C948-C$7)/C$8</f>
        <v>11341.997013343011</v>
      </c>
      <c r="F948" s="39">
        <f>ROUND(2*E948,0)/2</f>
        <v>11342</v>
      </c>
      <c r="G948" s="39">
        <f>C948-(C$7+F948*C$8)</f>
        <v>-1.6265999947790988E-3</v>
      </c>
      <c r="I948" s="39">
        <f>G948</f>
        <v>-1.6265999947790988E-3</v>
      </c>
      <c r="P948" s="39">
        <f>(G948-N948)^2</f>
        <v>2.6458275430153641E-6</v>
      </c>
      <c r="Q948" s="62">
        <f>C948-15018.5</f>
        <v>33752.987000000001</v>
      </c>
      <c r="S948" s="40"/>
    </row>
    <row r="949" spans="1:19" s="39" customFormat="1" ht="12.95" customHeight="1" x14ac:dyDescent="0.2">
      <c r="A949" s="6" t="s">
        <v>3023</v>
      </c>
      <c r="B949" s="12"/>
      <c r="C949" s="7">
        <v>48801.432000000001</v>
      </c>
      <c r="D949" s="7"/>
      <c r="E949" s="39">
        <f>(C949-C$7)/C$8</f>
        <v>11396.980072244565</v>
      </c>
      <c r="F949" s="39">
        <f>ROUND(2*E949,0)/2</f>
        <v>11397</v>
      </c>
      <c r="G949" s="39">
        <f>C949-(C$7+F949*C$8)</f>
        <v>-1.0853100000531413E-2</v>
      </c>
      <c r="I949" s="39">
        <f>G949</f>
        <v>-1.0853100000531413E-2</v>
      </c>
      <c r="P949" s="39">
        <f>(G949-N949)^2</f>
        <v>1.1778977962153495E-4</v>
      </c>
      <c r="Q949" s="62">
        <f>C949-15018.5</f>
        <v>33782.932000000001</v>
      </c>
      <c r="S949" s="40"/>
    </row>
    <row r="950" spans="1:19" s="39" customFormat="1" ht="12.95" customHeight="1" x14ac:dyDescent="0.2">
      <c r="A950" s="6" t="s">
        <v>3023</v>
      </c>
      <c r="B950" s="12"/>
      <c r="C950" s="7">
        <v>48801.440999999999</v>
      </c>
      <c r="D950" s="7"/>
      <c r="E950" s="39">
        <f>(C950-C$7)/C$8</f>
        <v>11396.996597458457</v>
      </c>
      <c r="F950" s="39">
        <f>ROUND(2*E950,0)/2</f>
        <v>11397</v>
      </c>
      <c r="G950" s="39">
        <f>C950-(C$7+F950*C$8)</f>
        <v>-1.8531000023358501E-3</v>
      </c>
      <c r="I950" s="39">
        <f>G950</f>
        <v>-1.8531000023358501E-3</v>
      </c>
      <c r="P950" s="39">
        <f>(G950-N950)^2</f>
        <v>3.4339796186571278E-6</v>
      </c>
      <c r="Q950" s="62">
        <f>C950-15018.5</f>
        <v>33782.940999999999</v>
      </c>
      <c r="S950" s="40"/>
    </row>
    <row r="951" spans="1:19" s="39" customFormat="1" ht="12.95" customHeight="1" x14ac:dyDescent="0.2">
      <c r="A951" s="6" t="s">
        <v>3023</v>
      </c>
      <c r="B951" s="12"/>
      <c r="C951" s="7">
        <v>48801.442999999999</v>
      </c>
      <c r="D951" s="7"/>
      <c r="E951" s="39">
        <f>(C951-C$7)/C$8</f>
        <v>11397.000269728213</v>
      </c>
      <c r="F951" s="39">
        <f>ROUND(2*E951,0)/2</f>
        <v>11397</v>
      </c>
      <c r="G951" s="39">
        <f>C951-(C$7+F951*C$8)</f>
        <v>1.4689999807160348E-4</v>
      </c>
      <c r="I951" s="39">
        <f>G951</f>
        <v>1.4689999807160348E-4</v>
      </c>
      <c r="P951" s="39">
        <f>(G951-N951)^2</f>
        <v>2.1579609433437105E-8</v>
      </c>
      <c r="Q951" s="62">
        <f>C951-15018.5</f>
        <v>33782.942999999999</v>
      </c>
      <c r="S951" s="40"/>
    </row>
    <row r="952" spans="1:19" s="39" customFormat="1" ht="12.95" customHeight="1" x14ac:dyDescent="0.2">
      <c r="A952" s="6" t="s">
        <v>3023</v>
      </c>
      <c r="B952" s="12"/>
      <c r="C952" s="7">
        <v>48801.446000000004</v>
      </c>
      <c r="D952" s="7"/>
      <c r="E952" s="39">
        <f>(C952-C$7)/C$8</f>
        <v>11397.005778132852</v>
      </c>
      <c r="F952" s="39">
        <f>ROUND(2*E952,0)/2</f>
        <v>11397</v>
      </c>
      <c r="G952" s="39">
        <f>C952-(C$7+F952*C$8)</f>
        <v>3.1469000023207627E-3</v>
      </c>
      <c r="I952" s="39">
        <f>G952</f>
        <v>3.1469000023207627E-3</v>
      </c>
      <c r="P952" s="39">
        <f>(G952-N952)^2</f>
        <v>9.902979624606416E-6</v>
      </c>
      <c r="Q952" s="62">
        <f>C952-15018.5</f>
        <v>33782.946000000004</v>
      </c>
      <c r="S952" s="40"/>
    </row>
    <row r="953" spans="1:19" s="39" customFormat="1" ht="12.95" customHeight="1" x14ac:dyDescent="0.2">
      <c r="A953" s="6" t="s">
        <v>3023</v>
      </c>
      <c r="B953" s="12"/>
      <c r="C953" s="7">
        <v>48801.451000000001</v>
      </c>
      <c r="D953" s="7"/>
      <c r="E953" s="39">
        <f>(C953-C$7)/C$8</f>
        <v>11397.014958807235</v>
      </c>
      <c r="F953" s="39">
        <f>ROUND(2*E953,0)/2</f>
        <v>11397</v>
      </c>
      <c r="G953" s="39">
        <f>C953-(C$7+F953*C$8)</f>
        <v>8.146899999701418E-3</v>
      </c>
      <c r="I953" s="39">
        <f>G953</f>
        <v>8.146899999701418E-3</v>
      </c>
      <c r="P953" s="39">
        <f>(G953-N953)^2</f>
        <v>6.6371979605134971E-5</v>
      </c>
      <c r="Q953" s="62">
        <f>C953-15018.5</f>
        <v>33782.951000000001</v>
      </c>
      <c r="S953" s="40"/>
    </row>
    <row r="954" spans="1:19" s="39" customFormat="1" ht="12.95" customHeight="1" x14ac:dyDescent="0.2">
      <c r="A954" s="6" t="s">
        <v>3023</v>
      </c>
      <c r="B954" s="12"/>
      <c r="C954" s="7">
        <v>48807.451999999997</v>
      </c>
      <c r="D954" s="7"/>
      <c r="E954" s="39">
        <f>(C954-C$7)/C$8</f>
        <v>11408.033604206066</v>
      </c>
      <c r="F954" s="39">
        <f>ROUND(2*E954,0)/2</f>
        <v>11408</v>
      </c>
      <c r="G954" s="39">
        <f>C954-(C$7+F954*C$8)</f>
        <v>1.8301600000995677E-2</v>
      </c>
      <c r="I954" s="39">
        <f>G954</f>
        <v>1.8301600000995677E-2</v>
      </c>
      <c r="P954" s="39">
        <f>(G954-N954)^2</f>
        <v>3.3494856259644497E-4</v>
      </c>
      <c r="Q954" s="62">
        <f>C954-15018.5</f>
        <v>33788.951999999997</v>
      </c>
      <c r="S954" s="40"/>
    </row>
    <row r="955" spans="1:19" s="39" customFormat="1" ht="12.95" customHeight="1" x14ac:dyDescent="0.2">
      <c r="A955" s="6" t="s">
        <v>3029</v>
      </c>
      <c r="B955" s="12" t="s">
        <v>3118</v>
      </c>
      <c r="C955" s="7">
        <v>48810.4323</v>
      </c>
      <c r="D955" s="7"/>
      <c r="E955" s="39">
        <f>(C955-C$7)/C$8</f>
        <v>11413.50583698097</v>
      </c>
      <c r="F955" s="39">
        <f>ROUND(2*E955,0)/2</f>
        <v>11413.5</v>
      </c>
      <c r="G955" s="39">
        <f>C955-(C$7+F955*C$8)</f>
        <v>3.1789499989827164E-3</v>
      </c>
      <c r="J955" s="39">
        <f>G955</f>
        <v>3.1789499989827164E-3</v>
      </c>
      <c r="P955" s="39">
        <f>(G955-N955)^2</f>
        <v>1.0105723096032213E-5</v>
      </c>
      <c r="Q955" s="62">
        <f>C955-15018.5</f>
        <v>33791.9323</v>
      </c>
      <c r="S955" s="40"/>
    </row>
    <row r="956" spans="1:19" s="39" customFormat="1" ht="12.95" customHeight="1" x14ac:dyDescent="0.2">
      <c r="A956" s="6" t="s">
        <v>3029</v>
      </c>
      <c r="B956" s="12" t="s">
        <v>3118</v>
      </c>
      <c r="C956" s="7">
        <v>48810.433299999997</v>
      </c>
      <c r="D956" s="7"/>
      <c r="E956" s="39">
        <f>(C956-C$7)/C$8</f>
        <v>11413.507673115841</v>
      </c>
      <c r="F956" s="39">
        <f>ROUND(2*E956,0)/2</f>
        <v>11413.5</v>
      </c>
      <c r="G956" s="39">
        <f>C956-(C$7+F956*C$8)</f>
        <v>4.1789499955484644E-3</v>
      </c>
      <c r="J956" s="39">
        <f>G956</f>
        <v>4.1789499955484644E-3</v>
      </c>
      <c r="P956" s="39">
        <f>(G956-N956)^2</f>
        <v>1.746362306529451E-5</v>
      </c>
      <c r="Q956" s="62">
        <f>C956-15018.5</f>
        <v>33791.933299999997</v>
      </c>
      <c r="S956" s="40"/>
    </row>
    <row r="957" spans="1:19" s="39" customFormat="1" ht="12.95" customHeight="1" x14ac:dyDescent="0.2">
      <c r="A957" s="6" t="s">
        <v>3028</v>
      </c>
      <c r="B957" s="12"/>
      <c r="C957" s="7">
        <v>48819.430999999997</v>
      </c>
      <c r="D957" s="7">
        <v>5.0000000000000001E-3</v>
      </c>
      <c r="E957" s="39">
        <f>(C957-C$7)/C$8</f>
        <v>11430.028663901565</v>
      </c>
      <c r="F957" s="39">
        <f>ROUND(2*E957,0)/2</f>
        <v>11430</v>
      </c>
      <c r="G957" s="39">
        <f>C957-(C$7+F957*C$8)</f>
        <v>1.5610999995260499E-2</v>
      </c>
      <c r="I957" s="39">
        <f>G957</f>
        <v>1.5610999995260499E-2</v>
      </c>
      <c r="P957" s="39">
        <f>(G957-N957)^2</f>
        <v>2.4370332085202332E-4</v>
      </c>
      <c r="Q957" s="62">
        <f>C957-15018.5</f>
        <v>33800.930999999997</v>
      </c>
      <c r="S957" s="40"/>
    </row>
    <row r="958" spans="1:19" s="39" customFormat="1" ht="12.95" customHeight="1" x14ac:dyDescent="0.2">
      <c r="A958" s="6" t="s">
        <v>3117</v>
      </c>
      <c r="B958" s="12"/>
      <c r="C958" s="7">
        <v>48822.680999999997</v>
      </c>
      <c r="D958" s="7"/>
      <c r="E958" s="39">
        <f>(C958-C$7)/C$8</f>
        <v>11435.996102252877</v>
      </c>
      <c r="F958" s="39">
        <f>ROUND(2*E958,0)/2</f>
        <v>11436</v>
      </c>
      <c r="G958" s="39">
        <f>C958-(C$7+F958*C$8)</f>
        <v>-2.1228000041446649E-3</v>
      </c>
      <c r="I958" s="39">
        <f>G958</f>
        <v>-2.1228000041446649E-3</v>
      </c>
      <c r="O958" s="39" t="s">
        <v>3060</v>
      </c>
      <c r="P958" s="39">
        <f>(G958-N958)^2</f>
        <v>4.5062798575965895E-6</v>
      </c>
      <c r="Q958" s="62">
        <f>C958-15018.5</f>
        <v>33804.180999999997</v>
      </c>
      <c r="S958" s="40"/>
    </row>
    <row r="959" spans="1:19" s="39" customFormat="1" ht="12.95" customHeight="1" x14ac:dyDescent="0.2">
      <c r="A959" s="6" t="s">
        <v>3117</v>
      </c>
      <c r="B959" s="12"/>
      <c r="C959" s="7">
        <v>48822.686000000002</v>
      </c>
      <c r="D959" s="7"/>
      <c r="E959" s="39">
        <f>(C959-C$7)/C$8</f>
        <v>11436.005282927272</v>
      </c>
      <c r="F959" s="39">
        <f>ROUND(2*E959,0)/2</f>
        <v>11436</v>
      </c>
      <c r="G959" s="39">
        <f>C959-(C$7+F959*C$8)</f>
        <v>2.877200000511948E-3</v>
      </c>
      <c r="I959" s="39">
        <f>G959</f>
        <v>2.877200000511948E-3</v>
      </c>
      <c r="O959" s="39" t="s">
        <v>3060</v>
      </c>
      <c r="P959" s="39">
        <f>(G959-N959)^2</f>
        <v>8.2782798429459532E-6</v>
      </c>
      <c r="Q959" s="62">
        <f>C959-15018.5</f>
        <v>33804.186000000002</v>
      </c>
      <c r="S959" s="40"/>
    </row>
    <row r="960" spans="1:19" s="39" customFormat="1" ht="12.95" customHeight="1" x14ac:dyDescent="0.2">
      <c r="A960" s="6" t="s">
        <v>3023</v>
      </c>
      <c r="B960" s="12"/>
      <c r="C960" s="7">
        <v>48832.483999999997</v>
      </c>
      <c r="D960" s="7"/>
      <c r="E960" s="39">
        <f>(C960-C$7)/C$8</f>
        <v>11453.995732455312</v>
      </c>
      <c r="F960" s="39">
        <f>ROUND(2*E960,0)/2</f>
        <v>11454</v>
      </c>
      <c r="G960" s="39">
        <f>C960-(C$7+F960*C$8)</f>
        <v>-2.324200002476573E-3</v>
      </c>
      <c r="I960" s="39">
        <f>G960</f>
        <v>-2.324200002476573E-3</v>
      </c>
      <c r="P960" s="39">
        <f>(G960-N960)^2</f>
        <v>5.4019056515121019E-6</v>
      </c>
      <c r="Q960" s="62">
        <f>C960-15018.5</f>
        <v>33813.983999999997</v>
      </c>
      <c r="S960" s="40"/>
    </row>
    <row r="961" spans="1:19" s="39" customFormat="1" ht="12.95" customHeight="1" x14ac:dyDescent="0.2">
      <c r="A961" s="6" t="s">
        <v>3023</v>
      </c>
      <c r="B961" s="12"/>
      <c r="C961" s="7">
        <v>48832.49</v>
      </c>
      <c r="D961" s="7"/>
      <c r="E961" s="39">
        <f>(C961-C$7)/C$8</f>
        <v>11454.006749264579</v>
      </c>
      <c r="F961" s="39">
        <f>ROUND(2*E961,0)/2</f>
        <v>11454</v>
      </c>
      <c r="G961" s="39">
        <f>C961-(C$7+F961*C$8)</f>
        <v>3.6757999987457879E-3</v>
      </c>
      <c r="I961" s="39">
        <f>G961</f>
        <v>3.6757999987457879E-3</v>
      </c>
      <c r="P961" s="39">
        <f>(G961-N961)^2</f>
        <v>1.3511505630779535E-5</v>
      </c>
      <c r="Q961" s="62">
        <f>C961-15018.5</f>
        <v>33813.99</v>
      </c>
      <c r="S961" s="40"/>
    </row>
    <row r="962" spans="1:19" s="39" customFormat="1" ht="12.95" customHeight="1" x14ac:dyDescent="0.2">
      <c r="A962" s="6" t="s">
        <v>3023</v>
      </c>
      <c r="B962" s="12"/>
      <c r="C962" s="7">
        <v>48832.495000000003</v>
      </c>
      <c r="D962" s="7"/>
      <c r="E962" s="39">
        <f>(C962-C$7)/C$8</f>
        <v>11454.015929938974</v>
      </c>
      <c r="F962" s="39">
        <f>ROUND(2*E962,0)/2</f>
        <v>11454</v>
      </c>
      <c r="G962" s="39">
        <f>C962-(C$7+F962*C$8)</f>
        <v>8.6758000034024008E-3</v>
      </c>
      <c r="I962" s="39">
        <f>G962</f>
        <v>8.6758000034024008E-3</v>
      </c>
      <c r="P962" s="39">
        <f>(G962-N962)^2</f>
        <v>7.5269505699037103E-5</v>
      </c>
      <c r="Q962" s="62">
        <f>C962-15018.5</f>
        <v>33813.995000000003</v>
      </c>
      <c r="S962" s="40"/>
    </row>
    <row r="963" spans="1:19" s="39" customFormat="1" ht="12.95" customHeight="1" x14ac:dyDescent="0.2">
      <c r="A963" s="6" t="s">
        <v>3023</v>
      </c>
      <c r="B963" s="12"/>
      <c r="C963" s="7">
        <v>48832.498</v>
      </c>
      <c r="D963" s="7"/>
      <c r="E963" s="39">
        <f>(C963-C$7)/C$8</f>
        <v>11454.0214383436</v>
      </c>
      <c r="F963" s="39">
        <f>ROUND(2*E963,0)/2</f>
        <v>11454</v>
      </c>
      <c r="G963" s="39">
        <f>C963-(C$7+F963*C$8)</f>
        <v>1.1675800000375602E-2</v>
      </c>
      <c r="I963" s="39">
        <f>G963</f>
        <v>1.1675800000375602E-2</v>
      </c>
      <c r="P963" s="39">
        <f>(G963-N963)^2</f>
        <v>1.3632430564877092E-4</v>
      </c>
      <c r="Q963" s="62">
        <f>C963-15018.5</f>
        <v>33813.998</v>
      </c>
      <c r="S963" s="40"/>
    </row>
    <row r="964" spans="1:19" s="39" customFormat="1" ht="12.95" customHeight="1" x14ac:dyDescent="0.2">
      <c r="A964" s="6" t="s">
        <v>3117</v>
      </c>
      <c r="B964" s="12"/>
      <c r="C964" s="7">
        <v>48835.762999999999</v>
      </c>
      <c r="D964" s="7"/>
      <c r="E964" s="39">
        <f>(C964-C$7)/C$8</f>
        <v>11460.016418718073</v>
      </c>
      <c r="F964" s="39">
        <f>ROUND(2*E964,0)/2</f>
        <v>11460</v>
      </c>
      <c r="G964" s="39">
        <f>C964-(C$7+F964*C$8)</f>
        <v>8.9420000003883615E-3</v>
      </c>
      <c r="I964" s="39">
        <f>G964</f>
        <v>8.9420000003883615E-3</v>
      </c>
      <c r="O964" s="39" t="s">
        <v>3060</v>
      </c>
      <c r="P964" s="39">
        <f>(G964-N964)^2</f>
        <v>7.995936400694546E-5</v>
      </c>
      <c r="Q964" s="62">
        <f>C964-15018.5</f>
        <v>33817.262999999999</v>
      </c>
      <c r="S964" s="40"/>
    </row>
    <row r="965" spans="1:19" s="39" customFormat="1" ht="12.95" customHeight="1" x14ac:dyDescent="0.2">
      <c r="A965" s="6" t="s">
        <v>3117</v>
      </c>
      <c r="B965" s="12"/>
      <c r="C965" s="7">
        <v>48835.766000000003</v>
      </c>
      <c r="D965" s="7"/>
      <c r="E965" s="39">
        <f>(C965-C$7)/C$8</f>
        <v>11460.021927122711</v>
      </c>
      <c r="F965" s="39">
        <f>ROUND(2*E965,0)/2</f>
        <v>11460</v>
      </c>
      <c r="G965" s="39">
        <f>C965-(C$7+F965*C$8)</f>
        <v>1.1942000004637521E-2</v>
      </c>
      <c r="I965" s="39">
        <f>G965</f>
        <v>1.1942000004637521E-2</v>
      </c>
      <c r="O965" s="39" t="s">
        <v>3060</v>
      </c>
      <c r="P965" s="39">
        <f>(G965-N965)^2</f>
        <v>1.4261136411076254E-4</v>
      </c>
      <c r="Q965" s="62">
        <f>C965-15018.5</f>
        <v>33817.266000000003</v>
      </c>
      <c r="S965" s="40"/>
    </row>
    <row r="966" spans="1:19" s="39" customFormat="1" ht="12.95" customHeight="1" x14ac:dyDescent="0.2">
      <c r="A966" s="6" t="s">
        <v>3029</v>
      </c>
      <c r="B966" s="12" t="s">
        <v>3118</v>
      </c>
      <c r="C966" s="7">
        <v>48841.473899999997</v>
      </c>
      <c r="D966" s="7"/>
      <c r="E966" s="39">
        <f>(C966-C$7)/C$8</f>
        <v>11470.502401388994</v>
      </c>
      <c r="F966" s="39">
        <f>ROUND(2*E966,0)/2</f>
        <v>11470.5</v>
      </c>
      <c r="G966" s="39">
        <f>C966-(C$7+F966*C$8)</f>
        <v>1.3078499978291802E-3</v>
      </c>
      <c r="J966" s="39">
        <f>G966</f>
        <v>1.3078499978291802E-3</v>
      </c>
      <c r="P966" s="39">
        <f>(G966-N966)^2</f>
        <v>1.7104716168217866E-6</v>
      </c>
      <c r="Q966" s="62">
        <f>C966-15018.5</f>
        <v>33822.973899999997</v>
      </c>
      <c r="S966" s="40"/>
    </row>
    <row r="967" spans="1:19" s="39" customFormat="1" ht="12.95" customHeight="1" x14ac:dyDescent="0.2">
      <c r="A967" s="6" t="s">
        <v>3029</v>
      </c>
      <c r="B967" s="12" t="s">
        <v>3118</v>
      </c>
      <c r="C967" s="7">
        <v>48841.476000000002</v>
      </c>
      <c r="D967" s="7"/>
      <c r="E967" s="39">
        <f>(C967-C$7)/C$8</f>
        <v>11470.506257272247</v>
      </c>
      <c r="F967" s="39">
        <f>ROUND(2*E967,0)/2</f>
        <v>11470.5</v>
      </c>
      <c r="G967" s="39">
        <f>C967-(C$7+F967*C$8)</f>
        <v>3.407850002986379E-3</v>
      </c>
      <c r="I967" s="39">
        <f>G967</f>
        <v>3.407850002986379E-3</v>
      </c>
      <c r="P967" s="39">
        <f>(G967-N967)^2</f>
        <v>1.1613441642854263E-5</v>
      </c>
      <c r="Q967" s="62">
        <f>C967-15018.5</f>
        <v>33822.976000000002</v>
      </c>
      <c r="S967" s="40"/>
    </row>
    <row r="968" spans="1:19" s="39" customFormat="1" ht="12.95" customHeight="1" x14ac:dyDescent="0.2">
      <c r="A968" s="6" t="s">
        <v>3029</v>
      </c>
      <c r="B968" s="12"/>
      <c r="C968" s="7">
        <v>48843.3851</v>
      </c>
      <c r="D968" s="7"/>
      <c r="E968" s="39">
        <f>(C968-C$7)/C$8</f>
        <v>11474.011622366546</v>
      </c>
      <c r="F968" s="39">
        <f>ROUND(2*E968,0)/2</f>
        <v>11474</v>
      </c>
      <c r="G968" s="39">
        <f>C968-(C$7+F968*C$8)</f>
        <v>6.3298000022768974E-3</v>
      </c>
      <c r="J968" s="39">
        <f>G968</f>
        <v>6.3298000022768974E-3</v>
      </c>
      <c r="P968" s="39">
        <f>(G968-N968)^2</f>
        <v>4.0066368068824611E-5</v>
      </c>
      <c r="Q968" s="62">
        <f>C968-15018.5</f>
        <v>33824.8851</v>
      </c>
      <c r="S968" s="40"/>
    </row>
    <row r="969" spans="1:19" s="39" customFormat="1" ht="12.95" customHeight="1" x14ac:dyDescent="0.2">
      <c r="A969" s="6" t="s">
        <v>3029</v>
      </c>
      <c r="B969" s="12"/>
      <c r="C969" s="7">
        <v>48843.385799999996</v>
      </c>
      <c r="D969" s="7"/>
      <c r="E969" s="39">
        <f>(C969-C$7)/C$8</f>
        <v>11474.012907660954</v>
      </c>
      <c r="F969" s="39">
        <f>ROUND(2*E969,0)/2</f>
        <v>11474</v>
      </c>
      <c r="G969" s="39">
        <f>C969-(C$7+F969*C$8)</f>
        <v>7.0297999991453253E-3</v>
      </c>
      <c r="J969" s="39">
        <f>G969</f>
        <v>7.0297999991453253E-3</v>
      </c>
      <c r="P969" s="39">
        <f>(G969-N969)^2</f>
        <v>4.9418088027983618E-5</v>
      </c>
      <c r="Q969" s="62">
        <f>C969-15018.5</f>
        <v>33824.885799999996</v>
      </c>
      <c r="S969" s="40"/>
    </row>
    <row r="970" spans="1:19" s="39" customFormat="1" ht="12.95" customHeight="1" x14ac:dyDescent="0.2">
      <c r="A970" s="6" t="s">
        <v>3030</v>
      </c>
      <c r="B970" s="12"/>
      <c r="C970" s="7">
        <v>48843.385999999999</v>
      </c>
      <c r="D970" s="7">
        <v>5.0000000000000001E-3</v>
      </c>
      <c r="E970" s="39">
        <f>(C970-C$7)/C$8</f>
        <v>11474.013274887933</v>
      </c>
      <c r="F970" s="39">
        <f>ROUND(2*E970,0)/2</f>
        <v>11474</v>
      </c>
      <c r="G970" s="39">
        <f>C970-(C$7+F970*C$8)</f>
        <v>7.2298000013688579E-3</v>
      </c>
      <c r="I970" s="39">
        <f>G970</f>
        <v>7.2298000013688579E-3</v>
      </c>
      <c r="P970" s="39">
        <f>(G970-N970)^2</f>
        <v>5.2270008059793141E-5</v>
      </c>
      <c r="Q970" s="62">
        <f>C970-15018.5</f>
        <v>33824.885999999999</v>
      </c>
      <c r="S970" s="40"/>
    </row>
    <row r="971" spans="1:19" s="39" customFormat="1" ht="12.95" customHeight="1" x14ac:dyDescent="0.2">
      <c r="A971" s="6" t="s">
        <v>3029</v>
      </c>
      <c r="B971" s="12"/>
      <c r="C971" s="7">
        <v>48850.462299999999</v>
      </c>
      <c r="D971" s="7"/>
      <c r="E971" s="39">
        <f>(C971-C$7)/C$8</f>
        <v>11487.006316120363</v>
      </c>
      <c r="F971" s="39">
        <f>ROUND(2*E971,0)/2</f>
        <v>11487</v>
      </c>
      <c r="G971" s="39">
        <f>C971-(C$7+F971*C$8)</f>
        <v>3.4398999996483326E-3</v>
      </c>
      <c r="J971" s="39">
        <f>G971</f>
        <v>3.4398999996483326E-3</v>
      </c>
      <c r="P971" s="39">
        <f>(G971-N971)^2</f>
        <v>1.1832912007580599E-5</v>
      </c>
      <c r="Q971" s="62">
        <f>C971-15018.5</f>
        <v>33831.962299999999</v>
      </c>
      <c r="S971" s="40"/>
    </row>
    <row r="972" spans="1:19" s="39" customFormat="1" ht="12.95" customHeight="1" x14ac:dyDescent="0.2">
      <c r="A972" s="6" t="s">
        <v>3029</v>
      </c>
      <c r="B972" s="12"/>
      <c r="C972" s="7">
        <v>48850.462299999999</v>
      </c>
      <c r="D972" s="7"/>
      <c r="E972" s="39">
        <f>(C972-C$7)/C$8</f>
        <v>11487.006316120363</v>
      </c>
      <c r="F972" s="39">
        <f>ROUND(2*E972,0)/2</f>
        <v>11487</v>
      </c>
      <c r="G972" s="39">
        <f>C972-(C$7+F972*C$8)</f>
        <v>3.4398999996483326E-3</v>
      </c>
      <c r="J972" s="39">
        <f>G972</f>
        <v>3.4398999996483326E-3</v>
      </c>
      <c r="P972" s="39">
        <f>(G972-N972)^2</f>
        <v>1.1832912007580599E-5</v>
      </c>
      <c r="Q972" s="62">
        <f>C972-15018.5</f>
        <v>33831.962299999999</v>
      </c>
      <c r="S972" s="40"/>
    </row>
    <row r="973" spans="1:19" s="39" customFormat="1" ht="12.95" customHeight="1" x14ac:dyDescent="0.2">
      <c r="A973" s="60" t="s">
        <v>2044</v>
      </c>
      <c r="B973" s="61" t="s">
        <v>3110</v>
      </c>
      <c r="C973" s="60">
        <v>48850.465100000001</v>
      </c>
      <c r="D973" s="60" t="s">
        <v>3150</v>
      </c>
      <c r="E973" s="39">
        <f>(C973-C$7)/C$8</f>
        <v>11487.011457298024</v>
      </c>
      <c r="F973" s="39">
        <f>ROUND(2*E973,0)/2</f>
        <v>11487</v>
      </c>
      <c r="G973" s="39">
        <f>C973-(C$7+F973*C$8)</f>
        <v>6.2399000016739592E-3</v>
      </c>
      <c r="J973" s="39">
        <f>G973</f>
        <v>6.2399000016739592E-3</v>
      </c>
      <c r="Q973" s="62">
        <f>C973-15018.5</f>
        <v>33831.965100000001</v>
      </c>
      <c r="S973" s="40"/>
    </row>
    <row r="974" spans="1:19" s="39" customFormat="1" ht="12.95" customHeight="1" x14ac:dyDescent="0.2">
      <c r="A974" s="6" t="s">
        <v>3029</v>
      </c>
      <c r="B974" s="12"/>
      <c r="C974" s="7">
        <v>48855.3652</v>
      </c>
      <c r="D974" s="7"/>
      <c r="E974" s="39">
        <f>(C974-C$7)/C$8</f>
        <v>11496.008701810411</v>
      </c>
      <c r="F974" s="39">
        <f>ROUND(2*E974,0)/2</f>
        <v>11496</v>
      </c>
      <c r="G974" s="39">
        <f>C974-(C$7+F974*C$8)</f>
        <v>4.739199997857213E-3</v>
      </c>
      <c r="J974" s="39">
        <f>G974</f>
        <v>4.739199997857213E-3</v>
      </c>
      <c r="P974" s="39">
        <f>(G974-N974)^2</f>
        <v>2.2460016619689808E-5</v>
      </c>
      <c r="Q974" s="62">
        <f>C974-15018.5</f>
        <v>33836.8652</v>
      </c>
      <c r="S974" s="40"/>
    </row>
    <row r="975" spans="1:19" s="39" customFormat="1" ht="12.95" customHeight="1" x14ac:dyDescent="0.2">
      <c r="A975" s="6" t="s">
        <v>3023</v>
      </c>
      <c r="B975" s="12"/>
      <c r="C975" s="7">
        <v>48862.451000000001</v>
      </c>
      <c r="D975" s="7"/>
      <c r="E975" s="39">
        <f>(C975-C$7)/C$8</f>
        <v>11509.019186324176</v>
      </c>
      <c r="F975" s="39">
        <f>ROUND(2*E975,0)/2</f>
        <v>11509</v>
      </c>
      <c r="G975" s="39">
        <f>C975-(C$7+F975*C$8)</f>
        <v>1.0449300003529061E-2</v>
      </c>
      <c r="I975" s="39">
        <f>G975</f>
        <v>1.0449300003529061E-2</v>
      </c>
      <c r="P975" s="39">
        <f>(G975-N975)^2</f>
        <v>1.0918787056375243E-4</v>
      </c>
      <c r="Q975" s="62">
        <f>C975-15018.5</f>
        <v>33843.951000000001</v>
      </c>
      <c r="S975" s="40"/>
    </row>
    <row r="976" spans="1:19" s="39" customFormat="1" ht="12.95" customHeight="1" x14ac:dyDescent="0.2">
      <c r="A976" s="6" t="s">
        <v>3023</v>
      </c>
      <c r="B976" s="12"/>
      <c r="C976" s="7">
        <v>48862.455999999998</v>
      </c>
      <c r="D976" s="7"/>
      <c r="E976" s="39">
        <f>(C976-C$7)/C$8</f>
        <v>11509.028366998558</v>
      </c>
      <c r="F976" s="39">
        <f>ROUND(2*E976,0)/2</f>
        <v>11509</v>
      </c>
      <c r="G976" s="39">
        <f>C976-(C$7+F976*C$8)</f>
        <v>1.5449300000909716E-2</v>
      </c>
      <c r="I976" s="39">
        <f>G976</f>
        <v>1.5449300000909716E-2</v>
      </c>
      <c r="P976" s="39">
        <f>(G976-N976)^2</f>
        <v>2.3868087051810894E-4</v>
      </c>
      <c r="Q976" s="62">
        <f>C976-15018.5</f>
        <v>33843.955999999998</v>
      </c>
      <c r="S976" s="40"/>
    </row>
    <row r="977" spans="1:19" s="39" customFormat="1" ht="12.95" customHeight="1" x14ac:dyDescent="0.2">
      <c r="A977" s="6" t="s">
        <v>3023</v>
      </c>
      <c r="B977" s="12"/>
      <c r="C977" s="7">
        <v>48862.455999999998</v>
      </c>
      <c r="D977" s="7"/>
      <c r="E977" s="39">
        <f>(C977-C$7)/C$8</f>
        <v>11509.028366998558</v>
      </c>
      <c r="F977" s="39">
        <f>ROUND(2*E977,0)/2</f>
        <v>11509</v>
      </c>
      <c r="G977" s="39">
        <f>C977-(C$7+F977*C$8)</f>
        <v>1.5449300000909716E-2</v>
      </c>
      <c r="I977" s="39">
        <f>G977</f>
        <v>1.5449300000909716E-2</v>
      </c>
      <c r="P977" s="39">
        <f>(G977-N977)^2</f>
        <v>2.3868087051810894E-4</v>
      </c>
      <c r="Q977" s="62">
        <f>C977-15018.5</f>
        <v>33843.955999999998</v>
      </c>
      <c r="S977" s="40"/>
    </row>
    <row r="978" spans="1:19" s="39" customFormat="1" ht="12.95" customHeight="1" x14ac:dyDescent="0.2">
      <c r="A978" s="6" t="s">
        <v>3023</v>
      </c>
      <c r="B978" s="12"/>
      <c r="C978" s="7">
        <v>48862.455999999998</v>
      </c>
      <c r="D978" s="7"/>
      <c r="E978" s="39">
        <f>(C978-C$7)/C$8</f>
        <v>11509.028366998558</v>
      </c>
      <c r="F978" s="39">
        <f>ROUND(2*E978,0)/2</f>
        <v>11509</v>
      </c>
      <c r="G978" s="39">
        <f>C978-(C$7+F978*C$8)</f>
        <v>1.5449300000909716E-2</v>
      </c>
      <c r="I978" s="39">
        <f>G978</f>
        <v>1.5449300000909716E-2</v>
      </c>
      <c r="P978" s="39">
        <f>(G978-N978)^2</f>
        <v>2.3868087051810894E-4</v>
      </c>
      <c r="Q978" s="62">
        <f>C978-15018.5</f>
        <v>33843.955999999998</v>
      </c>
      <c r="S978" s="40"/>
    </row>
    <row r="979" spans="1:19" s="39" customFormat="1" ht="12.95" customHeight="1" x14ac:dyDescent="0.2">
      <c r="A979" s="6" t="s">
        <v>3023</v>
      </c>
      <c r="B979" s="12"/>
      <c r="C979" s="7">
        <v>48862.463000000003</v>
      </c>
      <c r="D979" s="7"/>
      <c r="E979" s="39">
        <f>(C979-C$7)/C$8</f>
        <v>11509.041219942708</v>
      </c>
      <c r="F979" s="39">
        <f>ROUND(2*E979,0)/2</f>
        <v>11509</v>
      </c>
      <c r="G979" s="39">
        <f>C979-(C$7+F979*C$8)</f>
        <v>2.2449300005973782E-2</v>
      </c>
      <c r="I979" s="39">
        <f>G979</f>
        <v>2.2449300005973782E-2</v>
      </c>
      <c r="P979" s="39">
        <f>(G979-N979)^2</f>
        <v>5.0397107075821448E-4</v>
      </c>
      <c r="Q979" s="62">
        <f>C979-15018.5</f>
        <v>33843.963000000003</v>
      </c>
      <c r="S979" s="40"/>
    </row>
    <row r="980" spans="1:19" s="39" customFormat="1" ht="12.95" customHeight="1" x14ac:dyDescent="0.2">
      <c r="A980" s="6" t="s">
        <v>3117</v>
      </c>
      <c r="B980" s="12"/>
      <c r="C980" s="7">
        <v>48896.762999999999</v>
      </c>
      <c r="D980" s="7"/>
      <c r="E980" s="39">
        <f>(C980-C$7)/C$8</f>
        <v>11572.020646235012</v>
      </c>
      <c r="F980" s="39">
        <f>ROUND(2*E980,0)/2</f>
        <v>11572</v>
      </c>
      <c r="G980" s="39">
        <f>C980-(C$7+F980*C$8)</f>
        <v>1.1244399996940047E-2</v>
      </c>
      <c r="I980" s="39">
        <f>G980</f>
        <v>1.1244399996940047E-2</v>
      </c>
      <c r="O980" s="39" t="s">
        <v>3060</v>
      </c>
      <c r="P980" s="39">
        <f>(G980-N980)^2</f>
        <v>1.2643653129118532E-4</v>
      </c>
      <c r="Q980" s="62">
        <f>C980-15018.5</f>
        <v>33878.262999999999</v>
      </c>
      <c r="S980" s="40"/>
    </row>
    <row r="981" spans="1:19" s="39" customFormat="1" ht="12.95" customHeight="1" x14ac:dyDescent="0.2">
      <c r="A981" s="6" t="s">
        <v>3030</v>
      </c>
      <c r="B981" s="12"/>
      <c r="C981" s="7">
        <v>48934.338000000003</v>
      </c>
      <c r="D981" s="7">
        <v>4.0000000000000001E-3</v>
      </c>
      <c r="E981" s="39">
        <f>(C981-C$7)/C$8</f>
        <v>11641.013414250579</v>
      </c>
      <c r="F981" s="39">
        <f>ROUND(2*E981,0)/2</f>
        <v>11641</v>
      </c>
      <c r="G981" s="39">
        <f>C981-(C$7+F981*C$8)</f>
        <v>7.3057000045082532E-3</v>
      </c>
      <c r="I981" s="39">
        <f>G981</f>
        <v>7.3057000045082532E-3</v>
      </c>
      <c r="P981" s="39">
        <f>(G981-N981)^2</f>
        <v>5.3373252555871892E-5</v>
      </c>
      <c r="Q981" s="62">
        <f>C981-15018.5</f>
        <v>33915.838000000003</v>
      </c>
      <c r="S981" s="40"/>
    </row>
    <row r="982" spans="1:19" s="39" customFormat="1" ht="12.95" customHeight="1" x14ac:dyDescent="0.2">
      <c r="A982" s="6" t="s">
        <v>3117</v>
      </c>
      <c r="B982" s="12"/>
      <c r="C982" s="7">
        <v>48944.692000000003</v>
      </c>
      <c r="D982" s="7"/>
      <c r="E982" s="39">
        <f>(C982-C$7)/C$8</f>
        <v>11660.024754770422</v>
      </c>
      <c r="F982" s="39">
        <f>ROUND(2*E982,0)/2</f>
        <v>11660</v>
      </c>
      <c r="G982" s="39">
        <f>C982-(C$7+F982*C$8)</f>
        <v>1.3482000002113637E-2</v>
      </c>
      <c r="I982" s="39">
        <f>G982</f>
        <v>1.3482000002113637E-2</v>
      </c>
      <c r="O982" s="39" t="s">
        <v>3060</v>
      </c>
      <c r="P982" s="39">
        <f>(G982-N982)^2</f>
        <v>1.817643240569921E-4</v>
      </c>
      <c r="Q982" s="62">
        <f>C982-15018.5</f>
        <v>33926.192000000003</v>
      </c>
      <c r="S982" s="40"/>
    </row>
    <row r="983" spans="1:19" s="39" customFormat="1" ht="12.95" customHeight="1" x14ac:dyDescent="0.2">
      <c r="A983" s="6" t="s">
        <v>3031</v>
      </c>
      <c r="B983" s="12"/>
      <c r="C983" s="7">
        <v>48970.294000000002</v>
      </c>
      <c r="D983" s="7">
        <v>4.0000000000000001E-3</v>
      </c>
      <c r="E983" s="39">
        <f>(C983-C$7)/C$8</f>
        <v>11707.033479899743</v>
      </c>
      <c r="F983" s="39">
        <f>ROUND(2*E983,0)/2</f>
        <v>11707</v>
      </c>
      <c r="G983" s="39">
        <f>C983-(C$7+F983*C$8)</f>
        <v>1.8233900002087466E-2</v>
      </c>
      <c r="I983" s="39">
        <f>G983</f>
        <v>1.8233900002087466E-2</v>
      </c>
      <c r="P983" s="39">
        <f>(G983-N983)^2</f>
        <v>3.3247510928612533E-4</v>
      </c>
      <c r="Q983" s="62">
        <f>C983-15018.5</f>
        <v>33951.794000000002</v>
      </c>
      <c r="S983" s="40"/>
    </row>
    <row r="984" spans="1:19" s="39" customFormat="1" ht="12.95" customHeight="1" x14ac:dyDescent="0.2">
      <c r="A984" s="6" t="s">
        <v>3117</v>
      </c>
      <c r="B984" s="12"/>
      <c r="C984" s="7">
        <v>49010.58</v>
      </c>
      <c r="D984" s="7"/>
      <c r="E984" s="39">
        <f>(C984-C$7)/C$8</f>
        <v>11781.004009567736</v>
      </c>
      <c r="F984" s="39">
        <f>ROUND(2*E984,0)/2</f>
        <v>11781</v>
      </c>
      <c r="G984" s="39">
        <f>C984-(C$7+F984*C$8)</f>
        <v>2.1837000022060238E-3</v>
      </c>
      <c r="I984" s="39">
        <f>G984</f>
        <v>2.1837000022060238E-3</v>
      </c>
      <c r="O984" s="39" t="s">
        <v>3060</v>
      </c>
      <c r="P984" s="39">
        <f>(G984-N984)^2</f>
        <v>4.7685456996345886E-6</v>
      </c>
      <c r="Q984" s="62">
        <f>C984-15018.5</f>
        <v>33992.080000000002</v>
      </c>
      <c r="S984" s="40"/>
    </row>
    <row r="985" spans="1:19" s="39" customFormat="1" ht="12.95" customHeight="1" x14ac:dyDescent="0.2">
      <c r="A985" s="6" t="s">
        <v>3023</v>
      </c>
      <c r="B985" s="12"/>
      <c r="C985" s="7">
        <v>49107.512000000002</v>
      </c>
      <c r="D985" s="7"/>
      <c r="E985" s="39">
        <f>(C985-C$7)/C$8</f>
        <v>11958.98423549679</v>
      </c>
      <c r="F985" s="39">
        <f>ROUND(2*E985,0)/2</f>
        <v>11959</v>
      </c>
      <c r="G985" s="39">
        <f>C985-(C$7+F985*C$8)</f>
        <v>-8.5856999940006062E-3</v>
      </c>
      <c r="I985" s="39">
        <f>G985</f>
        <v>-8.5856999940006062E-3</v>
      </c>
      <c r="P985" s="39">
        <f>(G985-N985)^2</f>
        <v>7.3714244386982011E-5</v>
      </c>
      <c r="Q985" s="62">
        <f>C985-15018.5</f>
        <v>34089.012000000002</v>
      </c>
      <c r="S985" s="40"/>
    </row>
    <row r="986" spans="1:19" s="39" customFormat="1" ht="12.95" customHeight="1" x14ac:dyDescent="0.2">
      <c r="A986" s="6" t="s">
        <v>3023</v>
      </c>
      <c r="B986" s="12"/>
      <c r="C986" s="7">
        <v>49118.411999999997</v>
      </c>
      <c r="D986" s="7"/>
      <c r="E986" s="39">
        <f>(C986-C$7)/C$8</f>
        <v>11978.998105659641</v>
      </c>
      <c r="F986" s="39">
        <f>ROUND(2*E986,0)/2</f>
        <v>11979</v>
      </c>
      <c r="G986" s="39">
        <f>C986-(C$7+F986*C$8)</f>
        <v>-1.0317000051145442E-3</v>
      </c>
      <c r="I986" s="39">
        <f>G986</f>
        <v>-1.0317000051145442E-3</v>
      </c>
      <c r="P986" s="39">
        <f>(G986-N986)^2</f>
        <v>1.0644049005533504E-6</v>
      </c>
      <c r="Q986" s="62">
        <f>C986-15018.5</f>
        <v>34099.911999999997</v>
      </c>
      <c r="S986" s="40"/>
    </row>
    <row r="987" spans="1:19" s="39" customFormat="1" ht="12.95" customHeight="1" x14ac:dyDescent="0.2">
      <c r="A987" s="6" t="s">
        <v>3117</v>
      </c>
      <c r="B987" s="12"/>
      <c r="C987" s="7">
        <v>49164.713000000003</v>
      </c>
      <c r="D987" s="7"/>
      <c r="E987" s="39">
        <f>(C987-C$7)/C$8</f>
        <v>12064.012986614767</v>
      </c>
      <c r="F987" s="39">
        <f>ROUND(2*E987,0)/2</f>
        <v>12064</v>
      </c>
      <c r="G987" s="39">
        <f>C987-(C$7+F987*C$8)</f>
        <v>7.0728000064264052E-3</v>
      </c>
      <c r="I987" s="39">
        <f>G987</f>
        <v>7.0728000064264052E-3</v>
      </c>
      <c r="O987" s="39" t="s">
        <v>3060</v>
      </c>
      <c r="P987" s="39">
        <f>(G987-N987)^2</f>
        <v>5.0024499930905356E-5</v>
      </c>
      <c r="Q987" s="62">
        <f>C987-15018.5</f>
        <v>34146.213000000003</v>
      </c>
      <c r="S987" s="40"/>
    </row>
    <row r="988" spans="1:19" s="39" customFormat="1" ht="12.95" customHeight="1" x14ac:dyDescent="0.2">
      <c r="A988" s="6" t="s">
        <v>3032</v>
      </c>
      <c r="B988" s="12"/>
      <c r="C988" s="7">
        <v>49167.425999999999</v>
      </c>
      <c r="D988" s="7">
        <v>8.0000000000000002E-3</v>
      </c>
      <c r="E988" s="39">
        <f>(C988-C$7)/C$8</f>
        <v>12068.994420536948</v>
      </c>
      <c r="F988" s="39">
        <f>ROUND(2*E988,0)/2</f>
        <v>12069</v>
      </c>
      <c r="G988" s="39">
        <f>C988-(C$7+F988*C$8)</f>
        <v>-3.0387000006157905E-3</v>
      </c>
      <c r="I988" s="39">
        <f>G988</f>
        <v>-3.0387000006157905E-3</v>
      </c>
      <c r="P988" s="39">
        <f>(G988-N988)^2</f>
        <v>9.2336976937424043E-6</v>
      </c>
      <c r="Q988" s="62">
        <f>C988-15018.5</f>
        <v>34148.925999999999</v>
      </c>
      <c r="S988" s="40"/>
    </row>
    <row r="989" spans="1:19" s="39" customFormat="1" ht="12.95" customHeight="1" x14ac:dyDescent="0.2">
      <c r="A989" s="6" t="s">
        <v>3023</v>
      </c>
      <c r="B989" s="12"/>
      <c r="C989" s="7">
        <v>49186.500999999997</v>
      </c>
      <c r="D989" s="7"/>
      <c r="E989" s="39">
        <f>(C989-C$7)/C$8</f>
        <v>12104.018693321954</v>
      </c>
      <c r="F989" s="39">
        <f>ROUND(2*E989,0)/2</f>
        <v>12104</v>
      </c>
      <c r="G989" s="39">
        <f>C989-(C$7+F989*C$8)</f>
        <v>1.0180799996305723E-2</v>
      </c>
      <c r="I989" s="39">
        <f>G989</f>
        <v>1.0180799996305723E-2</v>
      </c>
      <c r="P989" s="39">
        <f>(G989-N989)^2</f>
        <v>1.0364868856477861E-4</v>
      </c>
      <c r="Q989" s="62">
        <f>C989-15018.5</f>
        <v>34168.000999999997</v>
      </c>
      <c r="S989" s="40"/>
    </row>
    <row r="990" spans="1:19" s="39" customFormat="1" ht="12.95" customHeight="1" x14ac:dyDescent="0.2">
      <c r="A990" s="6" t="s">
        <v>3117</v>
      </c>
      <c r="B990" s="12"/>
      <c r="C990" s="7">
        <v>49194.665999999997</v>
      </c>
      <c r="D990" s="7"/>
      <c r="E990" s="39">
        <f>(C990-C$7)/C$8</f>
        <v>12119.010734595329</v>
      </c>
      <c r="F990" s="39">
        <f>ROUND(2*E990,0)/2</f>
        <v>12119</v>
      </c>
      <c r="G990" s="39">
        <f>C990-(C$7+F990*C$8)</f>
        <v>5.8462999950279482E-3</v>
      </c>
      <c r="I990" s="39">
        <f>G990</f>
        <v>5.8462999950279482E-3</v>
      </c>
      <c r="O990" s="39" t="s">
        <v>3060</v>
      </c>
      <c r="P990" s="39">
        <f>(G990-N990)^2</f>
        <v>3.4179223631863786E-5</v>
      </c>
      <c r="Q990" s="62">
        <f>C990-15018.5</f>
        <v>34176.165999999997</v>
      </c>
      <c r="S990" s="40"/>
    </row>
    <row r="991" spans="1:19" s="39" customFormat="1" ht="12.95" customHeight="1" x14ac:dyDescent="0.2">
      <c r="A991" s="6" t="s">
        <v>3023</v>
      </c>
      <c r="B991" s="12"/>
      <c r="C991" s="7">
        <v>49216.436000000002</v>
      </c>
      <c r="D991" s="7"/>
      <c r="E991" s="39">
        <f>(C991-C$7)/C$8</f>
        <v>12158.983390874744</v>
      </c>
      <c r="F991" s="39">
        <f>ROUND(2*E991,0)/2</f>
        <v>12159</v>
      </c>
      <c r="G991" s="39">
        <f>C991-(C$7+F991*C$8)</f>
        <v>-9.045699996931944E-3</v>
      </c>
      <c r="I991" s="39">
        <f>G991</f>
        <v>-9.045699996931944E-3</v>
      </c>
      <c r="P991" s="39">
        <f>(G991-N991)^2</f>
        <v>8.1824688434494573E-5</v>
      </c>
      <c r="Q991" s="62">
        <f>C991-15018.5</f>
        <v>34197.936000000002</v>
      </c>
      <c r="S991" s="40"/>
    </row>
    <row r="992" spans="1:19" s="39" customFormat="1" ht="12.95" customHeight="1" x14ac:dyDescent="0.2">
      <c r="A992" s="6" t="s">
        <v>3023</v>
      </c>
      <c r="B992" s="12"/>
      <c r="C992" s="7">
        <v>49216.442999999999</v>
      </c>
      <c r="D992" s="7"/>
      <c r="E992" s="39">
        <f>(C992-C$7)/C$8</f>
        <v>12158.996243818881</v>
      </c>
      <c r="F992" s="39">
        <f>ROUND(2*E992,0)/2</f>
        <v>12159</v>
      </c>
      <c r="G992" s="39">
        <f>C992-(C$7+F992*C$8)</f>
        <v>-2.0456999991438352E-3</v>
      </c>
      <c r="I992" s="39">
        <f>G992</f>
        <v>-2.0456999991438352E-3</v>
      </c>
      <c r="P992" s="39">
        <f>(G992-N992)^2</f>
        <v>4.1848884864970875E-6</v>
      </c>
      <c r="Q992" s="62">
        <f>C992-15018.5</f>
        <v>34197.942999999999</v>
      </c>
      <c r="S992" s="40"/>
    </row>
    <row r="993" spans="1:19" s="39" customFormat="1" ht="12.95" customHeight="1" x14ac:dyDescent="0.2">
      <c r="A993" s="6" t="s">
        <v>3023</v>
      </c>
      <c r="B993" s="12"/>
      <c r="C993" s="7">
        <v>49216.442999999999</v>
      </c>
      <c r="D993" s="7"/>
      <c r="E993" s="39">
        <f>(C993-C$7)/C$8</f>
        <v>12158.996243818881</v>
      </c>
      <c r="F993" s="39">
        <f>ROUND(2*E993,0)/2</f>
        <v>12159</v>
      </c>
      <c r="G993" s="39">
        <f>C993-(C$7+F993*C$8)</f>
        <v>-2.0456999991438352E-3</v>
      </c>
      <c r="I993" s="39">
        <f>G993</f>
        <v>-2.0456999991438352E-3</v>
      </c>
      <c r="P993" s="39">
        <f>(G993-N993)^2</f>
        <v>4.1848884864970875E-6</v>
      </c>
      <c r="Q993" s="62">
        <f>C993-15018.5</f>
        <v>34197.942999999999</v>
      </c>
      <c r="S993" s="40"/>
    </row>
    <row r="994" spans="1:19" s="39" customFormat="1" ht="12.95" customHeight="1" x14ac:dyDescent="0.2">
      <c r="A994" s="6" t="s">
        <v>3023</v>
      </c>
      <c r="B994" s="12"/>
      <c r="C994" s="7">
        <v>49216.444000000003</v>
      </c>
      <c r="D994" s="7"/>
      <c r="E994" s="39">
        <f>(C994-C$7)/C$8</f>
        <v>12158.998079953764</v>
      </c>
      <c r="F994" s="39">
        <f>ROUND(2*E994,0)/2</f>
        <v>12159</v>
      </c>
      <c r="G994" s="39">
        <f>C994-(C$7+F994*C$8)</f>
        <v>-1.0456999953021295E-3</v>
      </c>
      <c r="I994" s="39">
        <f>G994</f>
        <v>-1.0456999953021295E-3</v>
      </c>
      <c r="P994" s="39">
        <f>(G994-N994)^2</f>
        <v>1.0934884801748737E-6</v>
      </c>
      <c r="Q994" s="62">
        <f>C994-15018.5</f>
        <v>34197.944000000003</v>
      </c>
      <c r="S994" s="40"/>
    </row>
    <row r="995" spans="1:19" s="39" customFormat="1" ht="12.95" customHeight="1" x14ac:dyDescent="0.2">
      <c r="A995" s="6" t="s">
        <v>3023</v>
      </c>
      <c r="B995" s="12"/>
      <c r="C995" s="7">
        <v>49216.445</v>
      </c>
      <c r="D995" s="7"/>
      <c r="E995" s="39">
        <f>(C995-C$7)/C$8</f>
        <v>12158.999916088636</v>
      </c>
      <c r="F995" s="39">
        <f>ROUND(2*E995,0)/2</f>
        <v>12159</v>
      </c>
      <c r="G995" s="39">
        <f>C995-(C$7+F995*C$8)</f>
        <v>-4.5699998736381531E-5</v>
      </c>
      <c r="I995" s="39">
        <f>G995</f>
        <v>-4.5699998736381531E-5</v>
      </c>
      <c r="P995" s="39">
        <f>(G995-N995)^2</f>
        <v>2.0884898845052735E-9</v>
      </c>
      <c r="Q995" s="62">
        <f>C995-15018.5</f>
        <v>34197.945</v>
      </c>
      <c r="S995" s="40"/>
    </row>
    <row r="996" spans="1:19" s="39" customFormat="1" ht="12.95" customHeight="1" x14ac:dyDescent="0.2">
      <c r="A996" s="6" t="s">
        <v>3023</v>
      </c>
      <c r="B996" s="12"/>
      <c r="C996" s="7">
        <v>49216.449000000001</v>
      </c>
      <c r="D996" s="7"/>
      <c r="E996" s="39">
        <f>(C996-C$7)/C$8</f>
        <v>12159.007260628146</v>
      </c>
      <c r="F996" s="39">
        <f>ROUND(2*E996,0)/2</f>
        <v>12159</v>
      </c>
      <c r="G996" s="39">
        <f>C996-(C$7+F996*C$8)</f>
        <v>3.9543000020785257E-3</v>
      </c>
      <c r="I996" s="39">
        <f>G996</f>
        <v>3.9543000020785257E-3</v>
      </c>
      <c r="P996" s="39">
        <f>(G996-N996)^2</f>
        <v>1.563648850643823E-5</v>
      </c>
      <c r="Q996" s="62">
        <f>C996-15018.5</f>
        <v>34197.949000000001</v>
      </c>
      <c r="S996" s="40"/>
    </row>
    <row r="997" spans="1:19" s="39" customFormat="1" ht="12.95" customHeight="1" x14ac:dyDescent="0.2">
      <c r="A997" s="6" t="s">
        <v>3023</v>
      </c>
      <c r="B997" s="12"/>
      <c r="C997" s="7">
        <v>49221.353000000003</v>
      </c>
      <c r="D997" s="7"/>
      <c r="E997" s="39">
        <f>(C997-C$7)/C$8</f>
        <v>12168.011666066563</v>
      </c>
      <c r="F997" s="39">
        <f>ROUND(2*E997,0)/2</f>
        <v>12168</v>
      </c>
      <c r="G997" s="39">
        <f>C997-(C$7+F997*C$8)</f>
        <v>6.3536000016028993E-3</v>
      </c>
      <c r="I997" s="39">
        <f>G997</f>
        <v>6.3536000016028993E-3</v>
      </c>
      <c r="P997" s="39">
        <f>(G997-N997)^2</f>
        <v>4.0368232980368359E-5</v>
      </c>
      <c r="Q997" s="62">
        <f>C997-15018.5</f>
        <v>34202.853000000003</v>
      </c>
      <c r="S997" s="40"/>
    </row>
    <row r="998" spans="1:19" s="39" customFormat="1" ht="12.95" customHeight="1" x14ac:dyDescent="0.2">
      <c r="A998" s="6" t="s">
        <v>3023</v>
      </c>
      <c r="B998" s="12"/>
      <c r="C998" s="7">
        <v>49235.516000000003</v>
      </c>
      <c r="D998" s="7"/>
      <c r="E998" s="39">
        <f>(C998-C$7)/C$8</f>
        <v>12194.016844334144</v>
      </c>
      <c r="F998" s="39">
        <f>ROUND(2*E998,0)/2</f>
        <v>12194</v>
      </c>
      <c r="G998" s="39">
        <f>C998-(C$7+F998*C$8)</f>
        <v>9.1738000046461821E-3</v>
      </c>
      <c r="I998" s="39">
        <f>G998</f>
        <v>9.1738000046461821E-3</v>
      </c>
      <c r="P998" s="39">
        <f>(G998-N998)^2</f>
        <v>8.415860652524629E-5</v>
      </c>
      <c r="Q998" s="62">
        <f>C998-15018.5</f>
        <v>34217.016000000003</v>
      </c>
      <c r="S998" s="40"/>
    </row>
    <row r="999" spans="1:19" s="39" customFormat="1" ht="12.95" customHeight="1" x14ac:dyDescent="0.2">
      <c r="A999" s="6" t="s">
        <v>3117</v>
      </c>
      <c r="B999" s="12"/>
      <c r="C999" s="7">
        <v>49238.777000000002</v>
      </c>
      <c r="D999" s="7"/>
      <c r="E999" s="39">
        <f>(C999-C$7)/C$8</f>
        <v>12200.004480169104</v>
      </c>
      <c r="F999" s="39">
        <f>ROUND(2*E999,0)/2</f>
        <v>12200</v>
      </c>
      <c r="G999" s="39">
        <f>C999-(C$7+F999*C$8)</f>
        <v>2.4400000038440339E-3</v>
      </c>
      <c r="I999" s="39">
        <f>G999</f>
        <v>2.4400000038440339E-3</v>
      </c>
      <c r="O999" s="39" t="s">
        <v>3060</v>
      </c>
      <c r="P999" s="39">
        <f>(G999-N999)^2</f>
        <v>5.9536000187588855E-6</v>
      </c>
      <c r="Q999" s="62">
        <f>C999-15018.5</f>
        <v>34220.277000000002</v>
      </c>
      <c r="S999" s="40"/>
    </row>
    <row r="1000" spans="1:19" s="39" customFormat="1" ht="12.95" customHeight="1" x14ac:dyDescent="0.2">
      <c r="A1000" s="6" t="s">
        <v>3117</v>
      </c>
      <c r="B1000" s="12"/>
      <c r="C1000" s="7">
        <v>49243.682999999997</v>
      </c>
      <c r="D1000" s="7"/>
      <c r="E1000" s="39">
        <f>(C1000-C$7)/C$8</f>
        <v>12209.012557877262</v>
      </c>
      <c r="F1000" s="39">
        <f>ROUND(2*E1000,0)/2</f>
        <v>12209</v>
      </c>
      <c r="G1000" s="39">
        <f>C1000-(C$7+F1000*C$8)</f>
        <v>6.8392999964999035E-3</v>
      </c>
      <c r="I1000" s="39">
        <f>G1000</f>
        <v>6.8392999964999035E-3</v>
      </c>
      <c r="O1000" s="39" t="s">
        <v>3060</v>
      </c>
      <c r="P1000" s="39">
        <f>(G1000-N1000)^2</f>
        <v>4.6776024442123578E-5</v>
      </c>
      <c r="Q1000" s="62">
        <f>C1000-15018.5</f>
        <v>34225.182999999997</v>
      </c>
      <c r="S1000" s="40"/>
    </row>
    <row r="1001" spans="1:19" s="39" customFormat="1" ht="12.95" customHeight="1" x14ac:dyDescent="0.2">
      <c r="A1001" s="6" t="s">
        <v>3023</v>
      </c>
      <c r="B1001" s="12"/>
      <c r="C1001" s="7">
        <v>49270.351999999999</v>
      </c>
      <c r="D1001" s="7"/>
      <c r="E1001" s="39">
        <f>(C1001-C$7)/C$8</f>
        <v>12257.980438920697</v>
      </c>
      <c r="F1001" s="39">
        <f>ROUND(2*E1001,0)/2</f>
        <v>12258</v>
      </c>
      <c r="G1001" s="39">
        <f>C1001-(C$7+F1001*C$8)</f>
        <v>-1.0653400000592228E-2</v>
      </c>
      <c r="I1001" s="39">
        <f>G1001</f>
        <v>-1.0653400000592228E-2</v>
      </c>
      <c r="P1001" s="39">
        <f>(G1001-N1001)^2</f>
        <v>1.1349493157261848E-4</v>
      </c>
      <c r="Q1001" s="62">
        <f>C1001-15018.5</f>
        <v>34251.851999999999</v>
      </c>
      <c r="S1001" s="40"/>
    </row>
    <row r="1002" spans="1:19" s="39" customFormat="1" ht="12.95" customHeight="1" x14ac:dyDescent="0.2">
      <c r="A1002" s="6" t="s">
        <v>3023</v>
      </c>
      <c r="B1002" s="12"/>
      <c r="C1002" s="7">
        <v>49270.355000000003</v>
      </c>
      <c r="D1002" s="7"/>
      <c r="E1002" s="39">
        <f>(C1002-C$7)/C$8</f>
        <v>12257.985947325336</v>
      </c>
      <c r="F1002" s="39">
        <f>ROUND(2*E1002,0)/2</f>
        <v>12258</v>
      </c>
      <c r="G1002" s="39">
        <f>C1002-(C$7+F1002*C$8)</f>
        <v>-7.6533999963430688E-3</v>
      </c>
      <c r="I1002" s="39">
        <f>G1002</f>
        <v>-7.6533999963430688E-3</v>
      </c>
      <c r="P1002" s="39">
        <f>(G1002-N1002)^2</f>
        <v>5.8574531504024087E-5</v>
      </c>
      <c r="Q1002" s="62">
        <f>C1002-15018.5</f>
        <v>34251.855000000003</v>
      </c>
      <c r="S1002" s="40"/>
    </row>
    <row r="1003" spans="1:19" s="39" customFormat="1" ht="12.95" customHeight="1" x14ac:dyDescent="0.2">
      <c r="A1003" s="6" t="s">
        <v>3023</v>
      </c>
      <c r="B1003" s="12"/>
      <c r="C1003" s="7">
        <v>49270.360999999997</v>
      </c>
      <c r="D1003" s="7"/>
      <c r="E1003" s="39">
        <f>(C1003-C$7)/C$8</f>
        <v>12257.996964134589</v>
      </c>
      <c r="F1003" s="39">
        <f>ROUND(2*E1003,0)/2</f>
        <v>12258</v>
      </c>
      <c r="G1003" s="39">
        <f>C1003-(C$7+F1003*C$8)</f>
        <v>-1.6534000023966655E-3</v>
      </c>
      <c r="I1003" s="39">
        <f>G1003</f>
        <v>-1.6534000023966655E-3</v>
      </c>
      <c r="P1003" s="39">
        <f>(G1003-N1003)^2</f>
        <v>2.7337315679252933E-6</v>
      </c>
      <c r="Q1003" s="62">
        <f>C1003-15018.5</f>
        <v>34251.860999999997</v>
      </c>
      <c r="S1003" s="40"/>
    </row>
    <row r="1004" spans="1:19" s="39" customFormat="1" ht="12.95" customHeight="1" x14ac:dyDescent="0.2">
      <c r="A1004" s="6" t="s">
        <v>3023</v>
      </c>
      <c r="B1004" s="12"/>
      <c r="C1004" s="7">
        <v>49270.362000000001</v>
      </c>
      <c r="D1004" s="7"/>
      <c r="E1004" s="39">
        <f>(C1004-C$7)/C$8</f>
        <v>12257.998800269474</v>
      </c>
      <c r="F1004" s="39">
        <f>ROUND(2*E1004,0)/2</f>
        <v>12258</v>
      </c>
      <c r="G1004" s="39">
        <f>C1004-(C$7+F1004*C$8)</f>
        <v>-6.5339999855495989E-4</v>
      </c>
      <c r="I1004" s="39">
        <f>G1004</f>
        <v>-6.5339999855495989E-4</v>
      </c>
      <c r="P1004" s="39">
        <f>(G1004-N1004)^2</f>
        <v>4.2693155811162159E-7</v>
      </c>
      <c r="Q1004" s="62">
        <f>C1004-15018.5</f>
        <v>34251.862000000001</v>
      </c>
      <c r="S1004" s="40"/>
    </row>
    <row r="1005" spans="1:19" s="39" customFormat="1" ht="12.95" customHeight="1" x14ac:dyDescent="0.2">
      <c r="A1005" s="6" t="s">
        <v>3023</v>
      </c>
      <c r="B1005" s="12"/>
      <c r="C1005" s="7">
        <v>49270.366999999998</v>
      </c>
      <c r="D1005" s="7"/>
      <c r="E1005" s="39">
        <f>(C1005-C$7)/C$8</f>
        <v>12258.007980943856</v>
      </c>
      <c r="F1005" s="39">
        <f>ROUND(2*E1005,0)/2</f>
        <v>12258</v>
      </c>
      <c r="G1005" s="39">
        <f>C1005-(C$7+F1005*C$8)</f>
        <v>4.3465999988256954E-3</v>
      </c>
      <c r="I1005" s="39">
        <f>G1005</f>
        <v>4.3465999988256954E-3</v>
      </c>
      <c r="P1005" s="39">
        <f>(G1005-N1005)^2</f>
        <v>1.8892931549791534E-5</v>
      </c>
      <c r="Q1005" s="62">
        <f>C1005-15018.5</f>
        <v>34251.866999999998</v>
      </c>
      <c r="S1005" s="40"/>
    </row>
    <row r="1006" spans="1:19" s="39" customFormat="1" ht="12.95" customHeight="1" x14ac:dyDescent="0.2">
      <c r="A1006" s="6" t="s">
        <v>3023</v>
      </c>
      <c r="B1006" s="12"/>
      <c r="C1006" s="7">
        <v>49270.368999999999</v>
      </c>
      <c r="D1006" s="7"/>
      <c r="E1006" s="39">
        <f>(C1006-C$7)/C$8</f>
        <v>12258.011653213611</v>
      </c>
      <c r="F1006" s="39">
        <f>ROUND(2*E1006,0)/2</f>
        <v>12258</v>
      </c>
      <c r="G1006" s="39">
        <f>C1006-(C$7+F1006*C$8)</f>
        <v>6.346599999233149E-3</v>
      </c>
      <c r="I1006" s="39">
        <f>G1006</f>
        <v>6.346599999233149E-3</v>
      </c>
      <c r="P1006" s="39">
        <f>(G1006-N1006)^2</f>
        <v>4.027933155026621E-5</v>
      </c>
      <c r="Q1006" s="62">
        <f>C1006-15018.5</f>
        <v>34251.868999999999</v>
      </c>
      <c r="S1006" s="40"/>
    </row>
    <row r="1007" spans="1:19" s="39" customFormat="1" ht="12.95" customHeight="1" x14ac:dyDescent="0.2">
      <c r="A1007" s="6" t="s">
        <v>3117</v>
      </c>
      <c r="B1007" s="12"/>
      <c r="C1007" s="7">
        <v>49270.921000000002</v>
      </c>
      <c r="D1007" s="7"/>
      <c r="E1007" s="39">
        <f>(C1007-C$7)/C$8</f>
        <v>12259.025199665901</v>
      </c>
      <c r="F1007" s="39">
        <f>ROUND(2*E1007,0)/2</f>
        <v>12259</v>
      </c>
      <c r="G1007" s="39">
        <f>C1007-(C$7+F1007*C$8)</f>
        <v>1.3724300006288104E-2</v>
      </c>
      <c r="I1007" s="39">
        <f>G1007</f>
        <v>1.3724300006288104E-2</v>
      </c>
      <c r="O1007" s="39" t="s">
        <v>3060</v>
      </c>
      <c r="P1007" s="39">
        <f>(G1007-N1007)^2</f>
        <v>1.8835641066259964E-4</v>
      </c>
      <c r="Q1007" s="62">
        <f>C1007-15018.5</f>
        <v>34252.421000000002</v>
      </c>
      <c r="S1007" s="40"/>
    </row>
    <row r="1008" spans="1:19" s="39" customFormat="1" ht="12.95" customHeight="1" x14ac:dyDescent="0.2">
      <c r="A1008" s="6" t="s">
        <v>3117</v>
      </c>
      <c r="B1008" s="12"/>
      <c r="C1008" s="7">
        <v>49273.629000000001</v>
      </c>
      <c r="D1008" s="7"/>
      <c r="E1008" s="39">
        <f>(C1008-C$7)/C$8</f>
        <v>12263.9974529137</v>
      </c>
      <c r="F1008" s="39">
        <f>ROUND(2*E1008,0)/2</f>
        <v>12264</v>
      </c>
      <c r="G1008" s="39">
        <f>C1008-(C$7+F1008*C$8)</f>
        <v>-1.3871999981347471E-3</v>
      </c>
      <c r="I1008" s="39">
        <f>G1008</f>
        <v>-1.3871999981347471E-3</v>
      </c>
      <c r="O1008" s="39" t="s">
        <v>3060</v>
      </c>
      <c r="P1008" s="39">
        <f>(G1008-N1008)^2</f>
        <v>1.9243238348250425E-6</v>
      </c>
      <c r="Q1008" s="62">
        <f>C1008-15018.5</f>
        <v>34255.129000000001</v>
      </c>
      <c r="S1008" s="40"/>
    </row>
    <row r="1009" spans="1:19" s="39" customFormat="1" ht="12.95" customHeight="1" x14ac:dyDescent="0.2">
      <c r="A1009" s="6" t="s">
        <v>3117</v>
      </c>
      <c r="B1009" s="12"/>
      <c r="C1009" s="7">
        <v>49311.758000000002</v>
      </c>
      <c r="D1009" s="7"/>
      <c r="E1009" s="39">
        <f>(C1009-C$7)/C$8</f>
        <v>12334.007439651299</v>
      </c>
      <c r="F1009" s="39">
        <f>ROUND(2*E1009,0)/2</f>
        <v>12334</v>
      </c>
      <c r="G1009" s="39">
        <f>C1009-(C$7+F1009*C$8)</f>
        <v>4.0518000023439527E-3</v>
      </c>
      <c r="I1009" s="39">
        <f>G1009</f>
        <v>4.0518000023439527E-3</v>
      </c>
      <c r="O1009" s="39" t="s">
        <v>3060</v>
      </c>
      <c r="P1009" s="39">
        <f>(G1009-N1009)^2</f>
        <v>1.6417083258994455E-5</v>
      </c>
      <c r="Q1009" s="62">
        <f>C1009-15018.5</f>
        <v>34293.258000000002</v>
      </c>
      <c r="S1009" s="40"/>
    </row>
    <row r="1010" spans="1:19" s="39" customFormat="1" ht="12.95" customHeight="1" x14ac:dyDescent="0.2">
      <c r="A1010" s="6" t="s">
        <v>3023</v>
      </c>
      <c r="B1010" s="12"/>
      <c r="C1010" s="7">
        <v>49422.315000000002</v>
      </c>
      <c r="D1010" s="7"/>
      <c r="E1010" s="39">
        <f>(C1010-C$7)/C$8</f>
        <v>12537.005003283932</v>
      </c>
      <c r="F1010" s="39">
        <f>ROUND(2*E1010,0)/2</f>
        <v>12537</v>
      </c>
      <c r="G1010" s="39">
        <f>C1010-(C$7+F1010*C$8)</f>
        <v>2.724900004977826E-3</v>
      </c>
      <c r="I1010" s="39">
        <f>G1010</f>
        <v>2.724900004977826E-3</v>
      </c>
      <c r="P1010" s="39">
        <f>(G1010-N1010)^2</f>
        <v>7.4250800371281567E-6</v>
      </c>
      <c r="Q1010" s="62">
        <f>C1010-15018.5</f>
        <v>34403.815000000002</v>
      </c>
      <c r="S1010" s="40"/>
    </row>
    <row r="1011" spans="1:19" s="39" customFormat="1" ht="12.95" customHeight="1" x14ac:dyDescent="0.2">
      <c r="A1011" s="6" t="s">
        <v>3023</v>
      </c>
      <c r="B1011" s="12"/>
      <c r="C1011" s="7">
        <v>49442.464</v>
      </c>
      <c r="D1011" s="7"/>
      <c r="E1011" s="39">
        <f>(C1011-C$7)/C$8</f>
        <v>12574.001284927188</v>
      </c>
      <c r="F1011" s="39">
        <f>ROUND(2*E1011,0)/2</f>
        <v>12574</v>
      </c>
      <c r="G1011" s="39">
        <f>C1011-(C$7+F1011*C$8)</f>
        <v>6.9980000262148678E-4</v>
      </c>
      <c r="I1011" s="39">
        <f>G1011</f>
        <v>6.9980000262148678E-4</v>
      </c>
      <c r="P1011" s="39">
        <f>(G1011-N1011)^2</f>
        <v>4.8972004366903291E-7</v>
      </c>
      <c r="Q1011" s="62">
        <f>C1011-15018.5</f>
        <v>34423.964</v>
      </c>
      <c r="S1011" s="40"/>
    </row>
    <row r="1012" spans="1:19" s="39" customFormat="1" ht="12.95" customHeight="1" x14ac:dyDescent="0.2">
      <c r="A1012" s="6" t="s">
        <v>3117</v>
      </c>
      <c r="B1012" s="12"/>
      <c r="C1012" s="7">
        <v>49450.64</v>
      </c>
      <c r="D1012" s="7"/>
      <c r="E1012" s="39">
        <f>(C1012-C$7)/C$8</f>
        <v>12589.013523684211</v>
      </c>
      <c r="F1012" s="39">
        <f>ROUND(2*E1012,0)/2</f>
        <v>12589</v>
      </c>
      <c r="G1012" s="39">
        <f>C1012-(C$7+F1012*C$8)</f>
        <v>7.3652999999467283E-3</v>
      </c>
      <c r="I1012" s="39">
        <f>G1012</f>
        <v>7.3652999999467283E-3</v>
      </c>
      <c r="O1012" s="39" t="s">
        <v>3060</v>
      </c>
      <c r="P1012" s="39">
        <f>(G1012-N1012)^2</f>
        <v>5.4247644089215276E-5</v>
      </c>
      <c r="Q1012" s="62">
        <f>C1012-15018.5</f>
        <v>34432.14</v>
      </c>
      <c r="S1012" s="40"/>
    </row>
    <row r="1013" spans="1:19" s="39" customFormat="1" ht="12.95" customHeight="1" x14ac:dyDescent="0.2">
      <c r="A1013" s="6" t="s">
        <v>3023</v>
      </c>
      <c r="B1013" s="12"/>
      <c r="C1013" s="7">
        <v>49527.43</v>
      </c>
      <c r="D1013" s="7"/>
      <c r="E1013" s="39">
        <f>(C1013-C$7)/C$8</f>
        <v>12730.010320914147</v>
      </c>
      <c r="F1013" s="39">
        <f>ROUND(2*E1013,0)/2</f>
        <v>12730</v>
      </c>
      <c r="G1013" s="39">
        <f>C1013-(C$7+F1013*C$8)</f>
        <v>5.6209999966085888E-3</v>
      </c>
      <c r="I1013" s="39">
        <f>G1013</f>
        <v>5.6209999966085888E-3</v>
      </c>
      <c r="P1013" s="39">
        <f>(G1013-N1013)^2</f>
        <v>3.1595640961873758E-5</v>
      </c>
      <c r="Q1013" s="62">
        <f>C1013-15018.5</f>
        <v>34508.93</v>
      </c>
      <c r="S1013" s="40"/>
    </row>
    <row r="1014" spans="1:19" s="39" customFormat="1" ht="12.95" customHeight="1" x14ac:dyDescent="0.2">
      <c r="A1014" s="6" t="s">
        <v>3033</v>
      </c>
      <c r="B1014" s="12"/>
      <c r="C1014" s="7">
        <v>49534.514999999999</v>
      </c>
      <c r="D1014" s="7"/>
      <c r="E1014" s="39">
        <f>(C1014-C$7)/C$8</f>
        <v>12743.019336520007</v>
      </c>
      <c r="F1014" s="39">
        <f>ROUND(2*E1014,0)/2</f>
        <v>12743</v>
      </c>
      <c r="G1014" s="39">
        <f>C1014-(C$7+F1014*C$8)</f>
        <v>1.0531100000662263E-2</v>
      </c>
      <c r="I1014" s="39">
        <f>G1014</f>
        <v>1.0531100000662263E-2</v>
      </c>
      <c r="P1014" s="39">
        <f>(G1014-N1014)^2</f>
        <v>1.1090406722394873E-4</v>
      </c>
      <c r="Q1014" s="62">
        <f>C1014-15018.5</f>
        <v>34516.014999999999</v>
      </c>
      <c r="S1014" s="40"/>
    </row>
    <row r="1015" spans="1:19" s="39" customFormat="1" ht="12.95" customHeight="1" x14ac:dyDescent="0.2">
      <c r="A1015" s="6" t="s">
        <v>3034</v>
      </c>
      <c r="B1015" s="12"/>
      <c r="C1015" s="7">
        <v>49569.362000000001</v>
      </c>
      <c r="D1015" s="7">
        <v>6.0000000000000001E-3</v>
      </c>
      <c r="E1015" s="39">
        <f>(C1015-C$7)/C$8</f>
        <v>12807.003128590221</v>
      </c>
      <c r="F1015" s="39">
        <f>ROUND(2*E1015,0)/2</f>
        <v>12807</v>
      </c>
      <c r="G1015" s="39">
        <f>C1015-(C$7+F1015*C$8)</f>
        <v>1.7039000013028271E-3</v>
      </c>
      <c r="I1015" s="39">
        <f>G1015</f>
        <v>1.7039000013028271E-3</v>
      </c>
      <c r="P1015" s="39">
        <f>(G1015-N1015)^2</f>
        <v>2.9032752144397743E-6</v>
      </c>
      <c r="Q1015" s="62">
        <f>C1015-15018.5</f>
        <v>34550.862000000001</v>
      </c>
      <c r="S1015" s="40"/>
    </row>
    <row r="1016" spans="1:19" s="39" customFormat="1" ht="12.95" customHeight="1" x14ac:dyDescent="0.2">
      <c r="A1016" s="6" t="s">
        <v>3023</v>
      </c>
      <c r="B1016" s="12"/>
      <c r="C1016" s="7">
        <v>49570.451999999997</v>
      </c>
      <c r="D1016" s="7"/>
      <c r="E1016" s="39">
        <f>(C1016-C$7)/C$8</f>
        <v>12809.004515606499</v>
      </c>
      <c r="F1016" s="39">
        <f>ROUND(2*E1016,0)/2</f>
        <v>12809</v>
      </c>
      <c r="G1016" s="39">
        <f>C1016-(C$7+F1016*C$8)</f>
        <v>2.4592999980086461E-3</v>
      </c>
      <c r="I1016" s="39">
        <f>G1016</f>
        <v>2.4592999980086461E-3</v>
      </c>
      <c r="P1016" s="39">
        <f>(G1016-N1016)^2</f>
        <v>6.0481564802053264E-6</v>
      </c>
      <c r="Q1016" s="62">
        <f>C1016-15018.5</f>
        <v>34551.951999999997</v>
      </c>
      <c r="S1016" s="40"/>
    </row>
    <row r="1017" spans="1:19" s="39" customFormat="1" ht="12.95" customHeight="1" x14ac:dyDescent="0.2">
      <c r="A1017" s="6" t="s">
        <v>3023</v>
      </c>
      <c r="B1017" s="12"/>
      <c r="C1017" s="7">
        <v>49570.453999999998</v>
      </c>
      <c r="D1017" s="7"/>
      <c r="E1017" s="39">
        <f>(C1017-C$7)/C$8</f>
        <v>12809.008187876256</v>
      </c>
      <c r="F1017" s="39">
        <f>ROUND(2*E1017,0)/2</f>
        <v>12809</v>
      </c>
      <c r="G1017" s="39">
        <f>C1017-(C$7+F1017*C$8)</f>
        <v>4.4592999984160997E-3</v>
      </c>
      <c r="I1017" s="39">
        <f>G1017</f>
        <v>4.4592999984160997E-3</v>
      </c>
      <c r="P1017" s="39">
        <f>(G1017-N1017)^2</f>
        <v>1.9885356475873827E-5</v>
      </c>
      <c r="Q1017" s="62">
        <f>C1017-15018.5</f>
        <v>34551.953999999998</v>
      </c>
      <c r="S1017" s="40"/>
    </row>
    <row r="1018" spans="1:19" s="39" customFormat="1" ht="12.95" customHeight="1" x14ac:dyDescent="0.2">
      <c r="A1018" s="6" t="s">
        <v>3023</v>
      </c>
      <c r="B1018" s="12"/>
      <c r="C1018" s="7">
        <v>49570.459000000003</v>
      </c>
      <c r="D1018" s="7"/>
      <c r="E1018" s="39">
        <f>(C1018-C$7)/C$8</f>
        <v>12809.017368550651</v>
      </c>
      <c r="F1018" s="39">
        <f>ROUND(2*E1018,0)/2</f>
        <v>12809</v>
      </c>
      <c r="G1018" s="39">
        <f>C1018-(C$7+F1018*C$8)</f>
        <v>9.4593000030727126E-3</v>
      </c>
      <c r="I1018" s="39">
        <f>G1018</f>
        <v>9.4593000030727126E-3</v>
      </c>
      <c r="P1018" s="39">
        <f>(G1018-N1018)^2</f>
        <v>8.9478356548131419E-5</v>
      </c>
      <c r="Q1018" s="62">
        <f>C1018-15018.5</f>
        <v>34551.959000000003</v>
      </c>
      <c r="S1018" s="40"/>
    </row>
    <row r="1019" spans="1:19" s="39" customFormat="1" ht="12.95" customHeight="1" x14ac:dyDescent="0.2">
      <c r="A1019" s="6" t="s">
        <v>3023</v>
      </c>
      <c r="B1019" s="12"/>
      <c r="C1019" s="7">
        <v>49570.459000000003</v>
      </c>
      <c r="D1019" s="7"/>
      <c r="E1019" s="39">
        <f>(C1019-C$7)/C$8</f>
        <v>12809.017368550651</v>
      </c>
      <c r="F1019" s="39">
        <f>ROUND(2*E1019,0)/2</f>
        <v>12809</v>
      </c>
      <c r="G1019" s="39">
        <f>C1019-(C$7+F1019*C$8)</f>
        <v>9.4593000030727126E-3</v>
      </c>
      <c r="I1019" s="39">
        <f>G1019</f>
        <v>9.4593000030727126E-3</v>
      </c>
      <c r="P1019" s="39">
        <f>(G1019-N1019)^2</f>
        <v>8.9478356548131419E-5</v>
      </c>
      <c r="Q1019" s="62">
        <f>C1019-15018.5</f>
        <v>34551.959000000003</v>
      </c>
      <c r="S1019" s="40"/>
    </row>
    <row r="1020" spans="1:19" s="39" customFormat="1" ht="12.95" customHeight="1" x14ac:dyDescent="0.2">
      <c r="A1020" s="6" t="s">
        <v>3117</v>
      </c>
      <c r="B1020" s="12"/>
      <c r="C1020" s="7">
        <v>49712.595999999998</v>
      </c>
      <c r="D1020" s="7"/>
      <c r="E1020" s="39">
        <f>(C1020-C$7)/C$8</f>
        <v>13070.000071609256</v>
      </c>
      <c r="F1020" s="39">
        <f>ROUND(2*E1020,0)/2</f>
        <v>13070</v>
      </c>
      <c r="G1020" s="39">
        <f>C1020-(C$7+F1020*C$8)</f>
        <v>3.8999998650979251E-5</v>
      </c>
      <c r="I1020" s="39">
        <f>G1020</f>
        <v>3.8999998650979251E-5</v>
      </c>
      <c r="O1020" s="39" t="s">
        <v>3060</v>
      </c>
      <c r="P1020" s="39">
        <f>(G1020-N1020)^2</f>
        <v>1.5209998947763834E-9</v>
      </c>
      <c r="Q1020" s="62">
        <f>C1020-15018.5</f>
        <v>34694.095999999998</v>
      </c>
      <c r="S1020" s="40"/>
    </row>
    <row r="1021" spans="1:19" s="39" customFormat="1" ht="12.95" customHeight="1" x14ac:dyDescent="0.2">
      <c r="A1021" s="6" t="s">
        <v>3117</v>
      </c>
      <c r="B1021" s="12"/>
      <c r="C1021" s="7">
        <v>49743.648000000001</v>
      </c>
      <c r="D1021" s="7"/>
      <c r="E1021" s="39">
        <f>(C1021-C$7)/C$8</f>
        <v>13127.015731820018</v>
      </c>
      <c r="F1021" s="39">
        <f>ROUND(2*E1021,0)/2</f>
        <v>13127</v>
      </c>
      <c r="G1021" s="39">
        <f>C1021-(C$7+F1021*C$8)</f>
        <v>8.5679000039817765E-3</v>
      </c>
      <c r="I1021" s="39">
        <f>G1021</f>
        <v>8.5679000039817765E-3</v>
      </c>
      <c r="O1021" s="39" t="s">
        <v>3060</v>
      </c>
      <c r="P1021" s="39">
        <f>(G1021-N1021)^2</f>
        <v>7.3408910478230921E-5</v>
      </c>
      <c r="Q1021" s="62">
        <f>C1021-15018.5</f>
        <v>34725.148000000001</v>
      </c>
      <c r="S1021" s="40"/>
    </row>
    <row r="1022" spans="1:19" s="39" customFormat="1" ht="12.95" customHeight="1" x14ac:dyDescent="0.2">
      <c r="A1022" s="6" t="s">
        <v>3117</v>
      </c>
      <c r="B1022" s="12"/>
      <c r="C1022" s="7">
        <v>49755.631000000001</v>
      </c>
      <c r="D1022" s="7"/>
      <c r="E1022" s="39">
        <f>(C1022-C$7)/C$8</f>
        <v>13149.018136055027</v>
      </c>
      <c r="F1022" s="39">
        <f>ROUND(2*E1022,0)/2</f>
        <v>13149</v>
      </c>
      <c r="G1022" s="39">
        <f>C1022-(C$7+F1022*C$8)</f>
        <v>9.8772999990615062E-3</v>
      </c>
      <c r="I1022" s="39">
        <f>G1022</f>
        <v>9.8772999990615062E-3</v>
      </c>
      <c r="O1022" s="39" t="s">
        <v>3060</v>
      </c>
      <c r="P1022" s="39">
        <f>(G1022-N1022)^2</f>
        <v>9.7561055271460433E-5</v>
      </c>
      <c r="Q1022" s="62">
        <f>C1022-15018.5</f>
        <v>34737.131000000001</v>
      </c>
      <c r="S1022" s="40"/>
    </row>
    <row r="1023" spans="1:19" s="39" customFormat="1" ht="12.95" customHeight="1" x14ac:dyDescent="0.2">
      <c r="A1023" s="6" t="s">
        <v>3117</v>
      </c>
      <c r="B1023" s="12"/>
      <c r="C1023" s="7">
        <v>49779.593000000001</v>
      </c>
      <c r="D1023" s="7"/>
      <c r="E1023" s="39">
        <f>(C1023-C$7)/C$8</f>
        <v>13193.015599985532</v>
      </c>
      <c r="F1023" s="39">
        <f>ROUND(2*E1023,0)/2</f>
        <v>13193</v>
      </c>
      <c r="G1023" s="39">
        <f>C1023-(C$7+F1023*C$8)</f>
        <v>8.4961000029579736E-3</v>
      </c>
      <c r="I1023" s="39">
        <f>G1023</f>
        <v>8.4961000029579736E-3</v>
      </c>
      <c r="O1023" s="39" t="s">
        <v>3060</v>
      </c>
      <c r="P1023" s="39">
        <f>(G1023-N1023)^2</f>
        <v>7.2183715260262473E-5</v>
      </c>
      <c r="Q1023" s="62">
        <f>C1023-15018.5</f>
        <v>34761.093000000001</v>
      </c>
      <c r="S1023" s="40"/>
    </row>
    <row r="1024" spans="1:19" s="39" customFormat="1" ht="12.95" customHeight="1" x14ac:dyDescent="0.2">
      <c r="A1024" s="6" t="s">
        <v>3117</v>
      </c>
      <c r="B1024" s="12"/>
      <c r="C1024" s="7">
        <v>49835.69</v>
      </c>
      <c r="D1024" s="7"/>
      <c r="E1024" s="39">
        <f>(C1024-C$7)/C$8</f>
        <v>13296.017258198945</v>
      </c>
      <c r="F1024" s="39">
        <f>ROUND(2*E1024,0)/2</f>
        <v>13296</v>
      </c>
      <c r="G1024" s="39">
        <f>C1024-(C$7+F1024*C$8)</f>
        <v>9.3992000038269907E-3</v>
      </c>
      <c r="I1024" s="39">
        <f>G1024</f>
        <v>9.3992000038269907E-3</v>
      </c>
      <c r="O1024" s="39" t="s">
        <v>3060</v>
      </c>
      <c r="P1024" s="39">
        <f>(G1024-N1024)^2</f>
        <v>8.8344960711941308E-5</v>
      </c>
      <c r="Q1024" s="62">
        <f>C1024-15018.5</f>
        <v>34817.19</v>
      </c>
      <c r="S1024" s="40"/>
    </row>
    <row r="1025" spans="1:19" s="39" customFormat="1" ht="12.95" customHeight="1" x14ac:dyDescent="0.2">
      <c r="A1025" s="6" t="s">
        <v>3117</v>
      </c>
      <c r="B1025" s="12"/>
      <c r="C1025" s="7">
        <v>49859.654000000002</v>
      </c>
      <c r="D1025" s="7"/>
      <c r="E1025" s="39">
        <f>(C1025-C$7)/C$8</f>
        <v>13340.018394399205</v>
      </c>
      <c r="F1025" s="39">
        <f>ROUND(2*E1025,0)/2</f>
        <v>13340</v>
      </c>
      <c r="G1025" s="39">
        <f>C1025-(C$7+F1025*C$8)</f>
        <v>1.0018000000854954E-2</v>
      </c>
      <c r="I1025" s="39">
        <f>G1025</f>
        <v>1.0018000000854954E-2</v>
      </c>
      <c r="O1025" s="39" t="s">
        <v>3060</v>
      </c>
      <c r="P1025" s="39">
        <f>(G1025-N1025)^2</f>
        <v>1.0036032401712987E-4</v>
      </c>
      <c r="Q1025" s="62">
        <f>C1025-15018.5</f>
        <v>34841.154000000002</v>
      </c>
      <c r="S1025" s="40"/>
    </row>
    <row r="1026" spans="1:19" s="39" customFormat="1" ht="12.95" customHeight="1" x14ac:dyDescent="0.2">
      <c r="A1026" s="6" t="s">
        <v>3035</v>
      </c>
      <c r="B1026" s="12"/>
      <c r="C1026" s="7">
        <v>49899.406000000003</v>
      </c>
      <c r="D1026" s="7">
        <v>4.0000000000000001E-3</v>
      </c>
      <c r="E1026" s="39">
        <f>(C1026-C$7)/C$8</f>
        <v>13413.008428042705</v>
      </c>
      <c r="F1026" s="39">
        <f>ROUND(2*E1026,0)/2</f>
        <v>13413</v>
      </c>
      <c r="G1026" s="39">
        <f>C1026-(C$7+F1026*C$8)</f>
        <v>4.590100004861597E-3</v>
      </c>
      <c r="I1026" s="39">
        <f>G1026</f>
        <v>4.590100004861597E-3</v>
      </c>
      <c r="P1026" s="39">
        <f>(G1026-N1026)^2</f>
        <v>2.1069018054630434E-5</v>
      </c>
      <c r="Q1026" s="62">
        <f>C1026-15018.5</f>
        <v>34880.906000000003</v>
      </c>
      <c r="S1026" s="40"/>
    </row>
    <row r="1027" spans="1:19" s="39" customFormat="1" ht="12.95" customHeight="1" x14ac:dyDescent="0.2">
      <c r="A1027" s="6" t="s">
        <v>3036</v>
      </c>
      <c r="B1027" s="12"/>
      <c r="C1027" s="7">
        <v>49905.398999999998</v>
      </c>
      <c r="D1027" s="7">
        <v>4.0000000000000001E-3</v>
      </c>
      <c r="E1027" s="39">
        <f>(C1027-C$7)/C$8</f>
        <v>13424.012384362517</v>
      </c>
      <c r="F1027" s="39">
        <f>ROUND(2*E1027,0)/2</f>
        <v>13424</v>
      </c>
      <c r="G1027" s="39">
        <f>C1027-(C$7+F1027*C$8)</f>
        <v>6.7447999972500838E-3</v>
      </c>
      <c r="I1027" s="39">
        <f>G1027</f>
        <v>6.7447999972500838E-3</v>
      </c>
      <c r="P1027" s="39">
        <f>(G1027-N1027)^2</f>
        <v>4.5492327002904732E-5</v>
      </c>
      <c r="Q1027" s="62">
        <f>C1027-15018.5</f>
        <v>34886.898999999998</v>
      </c>
      <c r="S1027" s="40"/>
    </row>
    <row r="1028" spans="1:19" s="39" customFormat="1" ht="12.95" customHeight="1" x14ac:dyDescent="0.2">
      <c r="A1028" s="60" t="s">
        <v>2004</v>
      </c>
      <c r="B1028" s="61" t="s">
        <v>3110</v>
      </c>
      <c r="C1028" s="60">
        <v>49924.461900000002</v>
      </c>
      <c r="D1028" s="60" t="s">
        <v>3150</v>
      </c>
      <c r="E1028" s="39">
        <f>(C1028-C$7)/C$8</f>
        <v>13459.01443991552</v>
      </c>
      <c r="F1028" s="39">
        <f>ROUND(2*E1028,0)/2</f>
        <v>13459</v>
      </c>
      <c r="G1028" s="39">
        <f>C1028-(C$7+F1028*C$8)</f>
        <v>7.8643000015290454E-3</v>
      </c>
      <c r="J1028" s="39">
        <f>G1028</f>
        <v>7.8643000015290454E-3</v>
      </c>
      <c r="Q1028" s="62">
        <f>C1028-15018.5</f>
        <v>34905.961900000002</v>
      </c>
      <c r="S1028" s="40"/>
    </row>
    <row r="1029" spans="1:19" s="39" customFormat="1" ht="12.95" customHeight="1" x14ac:dyDescent="0.2">
      <c r="A1029" s="6" t="s">
        <v>3117</v>
      </c>
      <c r="B1029" s="12"/>
      <c r="C1029" s="7">
        <v>49928.81</v>
      </c>
      <c r="D1029" s="7"/>
      <c r="E1029" s="39">
        <f>(C1029-C$7)/C$8</f>
        <v>13466.998137975617</v>
      </c>
      <c r="F1029" s="39">
        <f>ROUND(2*E1029,0)/2</f>
        <v>13467</v>
      </c>
      <c r="G1029" s="39">
        <f>C1029-(C$7+F1029*C$8)</f>
        <v>-1.0141000020666979E-3</v>
      </c>
      <c r="I1029" s="39">
        <f>G1029</f>
        <v>-1.0141000020666979E-3</v>
      </c>
      <c r="O1029" s="39" t="s">
        <v>3060</v>
      </c>
      <c r="P1029" s="39">
        <f>(G1029-N1029)^2</f>
        <v>1.0283988141916767E-6</v>
      </c>
      <c r="Q1029" s="62">
        <f>C1029-15018.5</f>
        <v>34910.31</v>
      </c>
      <c r="S1029" s="40"/>
    </row>
    <row r="1030" spans="1:19" s="39" customFormat="1" ht="12.95" customHeight="1" x14ac:dyDescent="0.2">
      <c r="A1030" s="60" t="s">
        <v>2004</v>
      </c>
      <c r="B1030" s="61" t="s">
        <v>3110</v>
      </c>
      <c r="C1030" s="60">
        <v>49954.4139</v>
      </c>
      <c r="D1030" s="60" t="s">
        <v>3150</v>
      </c>
      <c r="E1030" s="39">
        <f>(C1030-C$7)/C$8</f>
        <v>13514.010351761211</v>
      </c>
      <c r="F1030" s="39">
        <f>ROUND(2*E1030,0)/2</f>
        <v>13514</v>
      </c>
      <c r="G1030" s="39">
        <f>C1030-(C$7+F1030*C$8)</f>
        <v>5.637800000840798E-3</v>
      </c>
      <c r="J1030" s="39">
        <f>G1030</f>
        <v>5.637800000840798E-3</v>
      </c>
      <c r="Q1030" s="62">
        <f>C1030-15018.5</f>
        <v>34935.9139</v>
      </c>
      <c r="S1030" s="40"/>
    </row>
    <row r="1031" spans="1:19" s="39" customFormat="1" ht="12.95" customHeight="1" x14ac:dyDescent="0.2">
      <c r="A1031" s="60" t="s">
        <v>2004</v>
      </c>
      <c r="B1031" s="61" t="s">
        <v>3110</v>
      </c>
      <c r="C1031" s="60">
        <v>49954.414599999996</v>
      </c>
      <c r="D1031" s="60" t="s">
        <v>3150</v>
      </c>
      <c r="E1031" s="39">
        <f>(C1031-C$7)/C$8</f>
        <v>13514.011637055619</v>
      </c>
      <c r="F1031" s="39">
        <f>ROUND(2*E1031,0)/2</f>
        <v>13514</v>
      </c>
      <c r="G1031" s="39">
        <f>C1031-(C$7+F1031*C$8)</f>
        <v>6.3377999977092259E-3</v>
      </c>
      <c r="J1031" s="39">
        <f>G1031</f>
        <v>6.3377999977092259E-3</v>
      </c>
      <c r="Q1031" s="62">
        <f>C1031-15018.5</f>
        <v>34935.914599999996</v>
      </c>
      <c r="S1031" s="40"/>
    </row>
    <row r="1032" spans="1:19" s="39" customFormat="1" ht="12.95" customHeight="1" x14ac:dyDescent="0.2">
      <c r="A1032" s="60" t="s">
        <v>2004</v>
      </c>
      <c r="B1032" s="61" t="s">
        <v>3110</v>
      </c>
      <c r="C1032" s="60">
        <v>49954.415300000001</v>
      </c>
      <c r="D1032" s="60" t="s">
        <v>3150</v>
      </c>
      <c r="E1032" s="39">
        <f>(C1032-C$7)/C$8</f>
        <v>13514.012922350041</v>
      </c>
      <c r="F1032" s="39">
        <f>ROUND(2*E1032,0)/2</f>
        <v>13514</v>
      </c>
      <c r="G1032" s="39">
        <f>C1032-(C$7+F1032*C$8)</f>
        <v>7.0378000018536113E-3</v>
      </c>
      <c r="J1032" s="39">
        <f>G1032</f>
        <v>7.0378000018536113E-3</v>
      </c>
      <c r="Q1032" s="62">
        <f>C1032-15018.5</f>
        <v>34935.915300000001</v>
      </c>
      <c r="S1032" s="40"/>
    </row>
    <row r="1033" spans="1:19" s="39" customFormat="1" ht="12.95" customHeight="1" x14ac:dyDescent="0.2">
      <c r="A1033" s="60" t="s">
        <v>2004</v>
      </c>
      <c r="B1033" s="61" t="s">
        <v>3110</v>
      </c>
      <c r="C1033" s="60">
        <v>49954.415300000001</v>
      </c>
      <c r="D1033" s="60" t="s">
        <v>3150</v>
      </c>
      <c r="E1033" s="39">
        <f>(C1033-C$7)/C$8</f>
        <v>13514.012922350041</v>
      </c>
      <c r="F1033" s="39">
        <f>ROUND(2*E1033,0)/2</f>
        <v>13514</v>
      </c>
      <c r="G1033" s="39">
        <f>C1033-(C$7+F1033*C$8)</f>
        <v>7.0378000018536113E-3</v>
      </c>
      <c r="J1033" s="39">
        <f>G1033</f>
        <v>7.0378000018536113E-3</v>
      </c>
      <c r="Q1033" s="62">
        <f>C1033-15018.5</f>
        <v>34935.915300000001</v>
      </c>
      <c r="S1033" s="40"/>
    </row>
    <row r="1034" spans="1:19" s="39" customFormat="1" ht="12.95" customHeight="1" x14ac:dyDescent="0.2">
      <c r="A1034" s="60" t="s">
        <v>2004</v>
      </c>
      <c r="B1034" s="61" t="s">
        <v>3110</v>
      </c>
      <c r="C1034" s="60">
        <v>49954.417399999998</v>
      </c>
      <c r="D1034" s="60" t="s">
        <v>3150</v>
      </c>
      <c r="E1034" s="39">
        <f>(C1034-C$7)/C$8</f>
        <v>13514.016778233279</v>
      </c>
      <c r="F1034" s="39">
        <f>ROUND(2*E1034,0)/2</f>
        <v>13514</v>
      </c>
      <c r="G1034" s="39">
        <f>C1034-(C$7+F1034*C$8)</f>
        <v>9.1377999997348525E-3</v>
      </c>
      <c r="J1034" s="39">
        <f>G1034</f>
        <v>9.1377999997348525E-3</v>
      </c>
      <c r="Q1034" s="62">
        <f>C1034-15018.5</f>
        <v>34935.917399999998</v>
      </c>
      <c r="S1034" s="40"/>
    </row>
    <row r="1035" spans="1:19" s="39" customFormat="1" ht="12.95" customHeight="1" x14ac:dyDescent="0.2">
      <c r="A1035" s="60" t="s">
        <v>2004</v>
      </c>
      <c r="B1035" s="61" t="s">
        <v>3110</v>
      </c>
      <c r="C1035" s="60">
        <v>49954.421600000001</v>
      </c>
      <c r="D1035" s="60" t="s">
        <v>3150</v>
      </c>
      <c r="E1035" s="39">
        <f>(C1035-C$7)/C$8</f>
        <v>13514.024489999771</v>
      </c>
      <c r="F1035" s="39">
        <f>ROUND(2*E1035,0)/2</f>
        <v>13514</v>
      </c>
      <c r="G1035" s="39">
        <f>C1035-(C$7+F1035*C$8)</f>
        <v>1.3337800002773292E-2</v>
      </c>
      <c r="J1035" s="39">
        <f>G1035</f>
        <v>1.3337800002773292E-2</v>
      </c>
      <c r="Q1035" s="62">
        <f>C1035-15018.5</f>
        <v>34935.921600000001</v>
      </c>
      <c r="S1035" s="40"/>
    </row>
    <row r="1036" spans="1:19" s="39" customFormat="1" ht="12.95" customHeight="1" x14ac:dyDescent="0.2">
      <c r="A1036" s="6" t="s">
        <v>3117</v>
      </c>
      <c r="B1036" s="12"/>
      <c r="C1036" s="7">
        <v>49963.675999999999</v>
      </c>
      <c r="D1036" s="7"/>
      <c r="E1036" s="39">
        <f>(C1036-C$7)/C$8</f>
        <v>13531.0168166085</v>
      </c>
      <c r="F1036" s="39">
        <f>ROUND(2*E1036,0)/2</f>
        <v>13531</v>
      </c>
      <c r="G1036" s="39">
        <f>C1036-(C$7+F1036*C$8)</f>
        <v>9.1586999988066964E-3</v>
      </c>
      <c r="I1036" s="39">
        <f>G1036</f>
        <v>9.1586999988066964E-3</v>
      </c>
      <c r="O1036" s="39" t="s">
        <v>3060</v>
      </c>
      <c r="P1036" s="39">
        <f>(G1036-N1036)^2</f>
        <v>8.3881785668141784E-5</v>
      </c>
      <c r="Q1036" s="62">
        <f>C1036-15018.5</f>
        <v>34945.175999999999</v>
      </c>
      <c r="S1036" s="40"/>
    </row>
    <row r="1037" spans="1:19" s="39" customFormat="1" ht="12.95" customHeight="1" x14ac:dyDescent="0.2">
      <c r="A1037" s="6" t="s">
        <v>3037</v>
      </c>
      <c r="B1037" s="12"/>
      <c r="C1037" s="7">
        <v>50002.337</v>
      </c>
      <c r="D1037" s="7"/>
      <c r="E1037" s="39">
        <f>(C1037-C$7)/C$8</f>
        <v>13602.003627100836</v>
      </c>
      <c r="F1037" s="39">
        <f>ROUND(2*E1037,0)/2</f>
        <v>13602</v>
      </c>
      <c r="G1037" s="39">
        <f>C1037-(C$7+F1037*C$8)</f>
        <v>1.9754000022658147E-3</v>
      </c>
      <c r="I1037" s="39">
        <f>G1037</f>
        <v>1.9754000022658147E-3</v>
      </c>
      <c r="P1037" s="39">
        <f>(G1037-N1037)^2</f>
        <v>3.9022051689517811E-6</v>
      </c>
      <c r="Q1037" s="62">
        <f>C1037-15018.5</f>
        <v>34983.837</v>
      </c>
      <c r="S1037" s="40"/>
    </row>
    <row r="1038" spans="1:19" s="39" customFormat="1" ht="12.95" customHeight="1" x14ac:dyDescent="0.2">
      <c r="A1038" s="6" t="s">
        <v>3037</v>
      </c>
      <c r="B1038" s="12"/>
      <c r="C1038" s="7">
        <v>50008.328999999998</v>
      </c>
      <c r="D1038" s="7"/>
      <c r="E1038" s="39">
        <f>(C1038-C$7)/C$8</f>
        <v>13613.005747285775</v>
      </c>
      <c r="F1038" s="39">
        <f>ROUND(2*E1038,0)/2</f>
        <v>13613</v>
      </c>
      <c r="G1038" s="39">
        <f>C1038-(C$7+F1038*C$8)</f>
        <v>3.1300999980885535E-3</v>
      </c>
      <c r="I1038" s="39">
        <f>G1038</f>
        <v>3.1300999980885535E-3</v>
      </c>
      <c r="P1038" s="39">
        <f>(G1038-N1038)^2</f>
        <v>9.7975259980339621E-6</v>
      </c>
      <c r="Q1038" s="62">
        <f>C1038-15018.5</f>
        <v>34989.828999999998</v>
      </c>
      <c r="S1038" s="40"/>
    </row>
    <row r="1039" spans="1:19" s="39" customFormat="1" ht="12.95" customHeight="1" x14ac:dyDescent="0.2">
      <c r="A1039" s="6" t="s">
        <v>3037</v>
      </c>
      <c r="B1039" s="12"/>
      <c r="C1039" s="7">
        <v>50014.322</v>
      </c>
      <c r="D1039" s="7"/>
      <c r="E1039" s="39">
        <f>(C1039-C$7)/C$8</f>
        <v>13624.009703605599</v>
      </c>
      <c r="F1039" s="39">
        <f>ROUND(2*E1039,0)/2</f>
        <v>13624</v>
      </c>
      <c r="G1039" s="39">
        <f>C1039-(C$7+F1039*C$8)</f>
        <v>5.284799997752998E-3</v>
      </c>
      <c r="I1039" s="39">
        <f>G1039</f>
        <v>5.284799997752998E-3</v>
      </c>
      <c r="P1039" s="39">
        <f>(G1039-N1039)^2</f>
        <v>2.7929111016250087E-5</v>
      </c>
      <c r="Q1039" s="62">
        <f>C1039-15018.5</f>
        <v>34995.822</v>
      </c>
      <c r="S1039" s="40"/>
    </row>
    <row r="1040" spans="1:19" s="39" customFormat="1" ht="12.95" customHeight="1" x14ac:dyDescent="0.2">
      <c r="A1040" s="6" t="s">
        <v>3037</v>
      </c>
      <c r="B1040" s="12"/>
      <c r="C1040" s="7">
        <v>50015.41</v>
      </c>
      <c r="D1040" s="7"/>
      <c r="E1040" s="39">
        <f>(C1040-C$7)/C$8</f>
        <v>13626.007418352137</v>
      </c>
      <c r="F1040" s="39">
        <f>ROUND(2*E1040,0)/2</f>
        <v>13626</v>
      </c>
      <c r="G1040" s="39">
        <f>C1040-(C$7+F1040*C$8)</f>
        <v>4.0402000013273209E-3</v>
      </c>
      <c r="I1040" s="39">
        <f>G1040</f>
        <v>4.0402000013273209E-3</v>
      </c>
      <c r="P1040" s="39">
        <f>(G1040-N1040)^2</f>
        <v>1.6323216050725283E-5</v>
      </c>
      <c r="Q1040" s="62">
        <f>C1040-15018.5</f>
        <v>34996.910000000003</v>
      </c>
      <c r="S1040" s="40"/>
    </row>
    <row r="1041" spans="1:19" s="39" customFormat="1" ht="12.95" customHeight="1" x14ac:dyDescent="0.2">
      <c r="A1041" s="6" t="s">
        <v>3037</v>
      </c>
      <c r="B1041" s="12"/>
      <c r="C1041" s="7">
        <v>50081.311999999998</v>
      </c>
      <c r="D1041" s="7"/>
      <c r="E1041" s="39">
        <f>(C1041-C$7)/C$8</f>
        <v>13747.012379037726</v>
      </c>
      <c r="F1041" s="39">
        <f>ROUND(2*E1041,0)/2</f>
        <v>13747</v>
      </c>
      <c r="G1041" s="39">
        <f>C1041-(C$7+F1041*C$8)</f>
        <v>6.7418999969959259E-3</v>
      </c>
      <c r="I1041" s="39">
        <f>G1041</f>
        <v>6.7418999969959259E-3</v>
      </c>
      <c r="P1041" s="39">
        <f>(G1041-N1041)^2</f>
        <v>4.5453215569493666E-5</v>
      </c>
      <c r="Q1041" s="62">
        <f>C1041-15018.5</f>
        <v>35062.811999999998</v>
      </c>
      <c r="S1041" s="40"/>
    </row>
    <row r="1042" spans="1:19" s="39" customFormat="1" ht="12.95" customHeight="1" x14ac:dyDescent="0.2">
      <c r="A1042" s="6" t="s">
        <v>3117</v>
      </c>
      <c r="B1042" s="12"/>
      <c r="C1042" s="7">
        <v>50190.775000000001</v>
      </c>
      <c r="D1042" s="7"/>
      <c r="E1042" s="39">
        <f>(C1042-C$7)/C$8</f>
        <v>13948.001211114568</v>
      </c>
      <c r="F1042" s="39">
        <f>ROUND(2*E1042,0)/2</f>
        <v>13948</v>
      </c>
      <c r="G1042" s="39">
        <f>C1042-(C$7+F1042*C$8)</f>
        <v>6.596000021090731E-4</v>
      </c>
      <c r="I1042" s="39">
        <f>G1042</f>
        <v>6.596000021090731E-4</v>
      </c>
      <c r="P1042" s="39">
        <f>(G1042-N1042)^2</f>
        <v>4.3507216278228924E-7</v>
      </c>
      <c r="Q1042" s="62">
        <f>C1042-15018.5</f>
        <v>35172.275000000001</v>
      </c>
      <c r="S1042" s="40"/>
    </row>
    <row r="1043" spans="1:19" s="39" customFormat="1" ht="12.95" customHeight="1" x14ac:dyDescent="0.2">
      <c r="A1043" s="6" t="s">
        <v>3037</v>
      </c>
      <c r="B1043" s="12"/>
      <c r="C1043" s="7">
        <v>50192.413</v>
      </c>
      <c r="D1043" s="7"/>
      <c r="E1043" s="39">
        <f>(C1043-C$7)/C$8</f>
        <v>13951.008800043628</v>
      </c>
      <c r="F1043" s="39">
        <f>ROUND(2*E1043,0)/2</f>
        <v>13951</v>
      </c>
      <c r="G1043" s="39">
        <f>C1043-(C$7+F1043*C$8)</f>
        <v>4.7926999977789819E-3</v>
      </c>
      <c r="I1043" s="39">
        <f>G1043</f>
        <v>4.7926999977789819E-3</v>
      </c>
      <c r="P1043" s="39">
        <f>(G1043-N1043)^2</f>
        <v>2.2969973268710653E-5</v>
      </c>
      <c r="Q1043" s="62">
        <f>C1043-15018.5</f>
        <v>35173.913</v>
      </c>
      <c r="S1043" s="40"/>
    </row>
    <row r="1044" spans="1:19" s="39" customFormat="1" ht="12.95" customHeight="1" x14ac:dyDescent="0.2">
      <c r="A1044" s="6" t="s">
        <v>3117</v>
      </c>
      <c r="B1044" s="12"/>
      <c r="C1044" s="7">
        <v>50226.714999999997</v>
      </c>
      <c r="D1044" s="7"/>
      <c r="E1044" s="39">
        <f>(C1044-C$7)/C$8</f>
        <v>14013.991898605689</v>
      </c>
      <c r="F1044" s="39">
        <f>ROUND(2*E1044,0)/2</f>
        <v>14014</v>
      </c>
      <c r="G1044" s="39">
        <f>C1044-(C$7+F1044*C$8)</f>
        <v>-4.4122000035713427E-3</v>
      </c>
      <c r="I1044" s="39">
        <f>G1044</f>
        <v>-4.4122000035713427E-3</v>
      </c>
      <c r="P1044" s="39">
        <f>(G1044-N1044)^2</f>
        <v>1.9467508871514955E-5</v>
      </c>
      <c r="Q1044" s="62">
        <f>C1044-15018.5</f>
        <v>35208.214999999997</v>
      </c>
      <c r="S1044" s="40"/>
    </row>
    <row r="1045" spans="1:19" s="39" customFormat="1" ht="12.95" customHeight="1" x14ac:dyDescent="0.2">
      <c r="A1045" s="6" t="s">
        <v>3117</v>
      </c>
      <c r="B1045" s="12"/>
      <c r="C1045" s="7">
        <v>50298.605000000003</v>
      </c>
      <c r="D1045" s="7"/>
      <c r="E1045" s="39">
        <f>(C1045-C$7)/C$8</f>
        <v>14145.991634936732</v>
      </c>
      <c r="F1045" s="39">
        <f>ROUND(2*E1045,0)/2</f>
        <v>14146</v>
      </c>
      <c r="G1045" s="39">
        <f>C1045-(C$7+F1045*C$8)</f>
        <v>-4.5557999983429909E-3</v>
      </c>
      <c r="I1045" s="39">
        <f>G1045</f>
        <v>-4.5557999983429909E-3</v>
      </c>
      <c r="P1045" s="39">
        <f>(G1045-N1045)^2</f>
        <v>2.0755313624901996E-5</v>
      </c>
      <c r="Q1045" s="62">
        <f>C1045-15018.5</f>
        <v>35280.105000000003</v>
      </c>
      <c r="S1045" s="40"/>
    </row>
    <row r="1046" spans="1:19" s="39" customFormat="1" ht="12.95" customHeight="1" x14ac:dyDescent="0.2">
      <c r="A1046" s="60" t="s">
        <v>2004</v>
      </c>
      <c r="B1046" s="61" t="s">
        <v>3110</v>
      </c>
      <c r="C1046" s="60">
        <v>50320.399299999997</v>
      </c>
      <c r="D1046" s="60" t="s">
        <v>3150</v>
      </c>
      <c r="E1046" s="39">
        <f>(C1046-C$7)/C$8</f>
        <v>14186.008909293647</v>
      </c>
      <c r="F1046" s="39">
        <f>ROUND(2*E1046,0)/2</f>
        <v>14186</v>
      </c>
      <c r="G1046" s="39">
        <f>C1046-(C$7+F1046*C$8)</f>
        <v>4.8521999997319654E-3</v>
      </c>
      <c r="J1046" s="39">
        <f>G1046</f>
        <v>4.8521999997319654E-3</v>
      </c>
      <c r="Q1046" s="62">
        <f>C1046-15018.5</f>
        <v>35301.899299999997</v>
      </c>
      <c r="S1046" s="40"/>
    </row>
    <row r="1047" spans="1:19" s="39" customFormat="1" ht="12.95" customHeight="1" x14ac:dyDescent="0.2">
      <c r="A1047" s="60" t="s">
        <v>2004</v>
      </c>
      <c r="B1047" s="61" t="s">
        <v>3110</v>
      </c>
      <c r="C1047" s="60">
        <v>50320.402099999999</v>
      </c>
      <c r="D1047" s="60" t="s">
        <v>3150</v>
      </c>
      <c r="E1047" s="39">
        <f>(C1047-C$7)/C$8</f>
        <v>14186.014050471307</v>
      </c>
      <c r="F1047" s="39">
        <f>ROUND(2*E1047,0)/2</f>
        <v>14186</v>
      </c>
      <c r="G1047" s="39">
        <f>C1047-(C$7+F1047*C$8)</f>
        <v>7.652200001757592E-3</v>
      </c>
      <c r="J1047" s="39">
        <f>G1047</f>
        <v>7.652200001757592E-3</v>
      </c>
      <c r="Q1047" s="62">
        <f>C1047-15018.5</f>
        <v>35301.902099999999</v>
      </c>
      <c r="S1047" s="40"/>
    </row>
    <row r="1048" spans="1:19" s="39" customFormat="1" ht="12.95" customHeight="1" x14ac:dyDescent="0.2">
      <c r="A1048" s="6" t="s">
        <v>3038</v>
      </c>
      <c r="B1048" s="12"/>
      <c r="C1048" s="7">
        <v>50380.31</v>
      </c>
      <c r="D1048" s="7">
        <v>5.0000000000000001E-3</v>
      </c>
      <c r="E1048" s="39">
        <f>(C1048-C$7)/C$8</f>
        <v>14296.013035088718</v>
      </c>
      <c r="F1048" s="39">
        <f>ROUND(2*E1048,0)/2</f>
        <v>14296</v>
      </c>
      <c r="G1048" s="39">
        <f>C1048-(C$7+F1048*C$8)</f>
        <v>7.0991999964462593E-3</v>
      </c>
      <c r="I1048" s="39">
        <f>G1048</f>
        <v>7.0991999964462593E-3</v>
      </c>
      <c r="P1048" s="39">
        <f>(G1048-N1048)^2</f>
        <v>5.0398640589542566E-5</v>
      </c>
      <c r="Q1048" s="62">
        <f>C1048-15018.5</f>
        <v>35361.81</v>
      </c>
      <c r="S1048" s="40"/>
    </row>
    <row r="1049" spans="1:19" s="39" customFormat="1" ht="12.95" customHeight="1" x14ac:dyDescent="0.2">
      <c r="A1049" s="6" t="s">
        <v>3117</v>
      </c>
      <c r="B1049" s="12"/>
      <c r="C1049" s="7">
        <v>50438.580999999998</v>
      </c>
      <c r="D1049" s="7"/>
      <c r="E1049" s="39">
        <f>(C1049-C$7)/C$8</f>
        <v>14403.006450525434</v>
      </c>
      <c r="F1049" s="39">
        <f>ROUND(2*E1049,0)/2</f>
        <v>14403</v>
      </c>
      <c r="G1049" s="39">
        <f>C1049-(C$7+F1049*C$8)</f>
        <v>3.513099996780511E-3</v>
      </c>
      <c r="I1049" s="39">
        <f>G1049</f>
        <v>3.513099996780511E-3</v>
      </c>
      <c r="P1049" s="39">
        <f>(G1049-N1049)^2</f>
        <v>1.2341871587379226E-5</v>
      </c>
      <c r="Q1049" s="62">
        <f>C1049-15018.5</f>
        <v>35420.080999999998</v>
      </c>
      <c r="S1049" s="40"/>
    </row>
    <row r="1050" spans="1:19" s="39" customFormat="1" ht="12.95" customHeight="1" x14ac:dyDescent="0.2">
      <c r="A1050" s="6" t="s">
        <v>3117</v>
      </c>
      <c r="B1050" s="12"/>
      <c r="C1050" s="7">
        <v>50462.546000000002</v>
      </c>
      <c r="D1050" s="7"/>
      <c r="E1050" s="39">
        <f>(C1050-C$7)/C$8</f>
        <v>14447.009422860581</v>
      </c>
      <c r="F1050" s="39">
        <f>ROUND(2*E1050,0)/2</f>
        <v>14447</v>
      </c>
      <c r="G1050" s="39">
        <f>C1050-(C$7+F1050*C$8)</f>
        <v>5.1319000049261376E-3</v>
      </c>
      <c r="I1050" s="39">
        <f>G1050</f>
        <v>5.1319000049261376E-3</v>
      </c>
      <c r="P1050" s="39">
        <f>(G1050-N1050)^2</f>
        <v>2.6336397660560893E-5</v>
      </c>
      <c r="Q1050" s="62">
        <f>C1050-15018.5</f>
        <v>35444.046000000002</v>
      </c>
      <c r="S1050" s="40"/>
    </row>
    <row r="1051" spans="1:19" s="39" customFormat="1" ht="12.95" customHeight="1" x14ac:dyDescent="0.2">
      <c r="A1051" s="60" t="s">
        <v>2004</v>
      </c>
      <c r="B1051" s="61" t="s">
        <v>3110</v>
      </c>
      <c r="C1051" s="60">
        <v>50490.316200000001</v>
      </c>
      <c r="D1051" s="60" t="s">
        <v>3150</v>
      </c>
      <c r="E1051" s="39">
        <f>(C1051-C$7)/C$8</f>
        <v>14497.999255630923</v>
      </c>
      <c r="F1051" s="39">
        <f>ROUND(2*E1051,0)/2</f>
        <v>14498</v>
      </c>
      <c r="G1051" s="39">
        <f>C1051-(C$7+F1051*C$8)</f>
        <v>-4.0540000190958381E-4</v>
      </c>
      <c r="J1051" s="39">
        <f>G1051</f>
        <v>-4.0540000190958381E-4</v>
      </c>
      <c r="Q1051" s="62">
        <f>C1051-15018.5</f>
        <v>35471.816200000001</v>
      </c>
      <c r="S1051" s="40"/>
    </row>
    <row r="1052" spans="1:19" s="39" customFormat="1" ht="12.95" customHeight="1" x14ac:dyDescent="0.2">
      <c r="A1052" s="60" t="s">
        <v>2004</v>
      </c>
      <c r="B1052" s="61" t="s">
        <v>3110</v>
      </c>
      <c r="C1052" s="60">
        <v>50515.368999999999</v>
      </c>
      <c r="D1052" s="60" t="s">
        <v>3150</v>
      </c>
      <c r="E1052" s="39">
        <f>(C1052-C$7)/C$8</f>
        <v>14543.999575485615</v>
      </c>
      <c r="F1052" s="39">
        <f>ROUND(2*E1052,0)/2</f>
        <v>14544</v>
      </c>
      <c r="G1052" s="39">
        <f>C1052-(C$7+F1052*C$8)</f>
        <v>-2.3119999968912452E-4</v>
      </c>
      <c r="I1052" s="39">
        <f>G1052</f>
        <v>-2.3119999968912452E-4</v>
      </c>
      <c r="Q1052" s="62">
        <f>C1052-15018.5</f>
        <v>35496.868999999999</v>
      </c>
      <c r="S1052" s="40"/>
    </row>
    <row r="1053" spans="1:19" s="39" customFormat="1" ht="12.95" customHeight="1" x14ac:dyDescent="0.2">
      <c r="A1053" s="60" t="s">
        <v>2004</v>
      </c>
      <c r="B1053" s="61" t="s">
        <v>3110</v>
      </c>
      <c r="C1053" s="60">
        <v>50607.404900000001</v>
      </c>
      <c r="D1053" s="60" t="s">
        <v>3150</v>
      </c>
      <c r="E1053" s="39">
        <f>(C1053-C$7)/C$8</f>
        <v>14712.989901441792</v>
      </c>
      <c r="F1053" s="39">
        <f>ROUND(2*E1053,0)/2</f>
        <v>14713</v>
      </c>
      <c r="G1053" s="39">
        <f>C1053-(C$7+F1053*C$8)</f>
        <v>-5.4998999985400587E-3</v>
      </c>
      <c r="J1053" s="39">
        <f>G1053</f>
        <v>-5.4998999985400587E-3</v>
      </c>
      <c r="Q1053" s="62">
        <f>C1053-15018.5</f>
        <v>35588.904900000001</v>
      </c>
      <c r="S1053" s="40"/>
    </row>
    <row r="1054" spans="1:19" s="39" customFormat="1" ht="12.95" customHeight="1" x14ac:dyDescent="0.2">
      <c r="A1054" s="60" t="s">
        <v>2004</v>
      </c>
      <c r="B1054" s="61" t="s">
        <v>3110</v>
      </c>
      <c r="C1054" s="60">
        <v>50607.411800000002</v>
      </c>
      <c r="D1054" s="60" t="s">
        <v>3150</v>
      </c>
      <c r="E1054" s="39">
        <f>(C1054-C$7)/C$8</f>
        <v>14713.002570772445</v>
      </c>
      <c r="F1054" s="39">
        <f>ROUND(2*E1054,0)/2</f>
        <v>14713</v>
      </c>
      <c r="G1054" s="39">
        <f>C1054-(C$7+F1054*C$8)</f>
        <v>1.4001000017742626E-3</v>
      </c>
      <c r="J1054" s="39">
        <f>G1054</f>
        <v>1.4001000017742626E-3</v>
      </c>
      <c r="Q1054" s="62">
        <f>C1054-15018.5</f>
        <v>35588.911800000002</v>
      </c>
      <c r="S1054" s="40"/>
    </row>
    <row r="1055" spans="1:19" s="39" customFormat="1" ht="12.95" customHeight="1" x14ac:dyDescent="0.2">
      <c r="A1055" s="60" t="s">
        <v>2004</v>
      </c>
      <c r="B1055" s="61" t="s">
        <v>3110</v>
      </c>
      <c r="C1055" s="60">
        <v>50607.414599999996</v>
      </c>
      <c r="D1055" s="60" t="s">
        <v>3150</v>
      </c>
      <c r="E1055" s="39">
        <f>(C1055-C$7)/C$8</f>
        <v>14713.007711950093</v>
      </c>
      <c r="F1055" s="39">
        <f>ROUND(2*E1055,0)/2</f>
        <v>14713</v>
      </c>
      <c r="G1055" s="39">
        <f>C1055-(C$7+F1055*C$8)</f>
        <v>4.2000999965239316E-3</v>
      </c>
      <c r="J1055" s="39">
        <f>G1055</f>
        <v>4.2000999965239316E-3</v>
      </c>
      <c r="Q1055" s="62">
        <f>C1055-15018.5</f>
        <v>35588.914599999996</v>
      </c>
      <c r="S1055" s="40"/>
    </row>
    <row r="1056" spans="1:19" s="39" customFormat="1" ht="12.95" customHeight="1" x14ac:dyDescent="0.2">
      <c r="A1056" s="6" t="s">
        <v>3116</v>
      </c>
      <c r="B1056" s="12"/>
      <c r="C1056" s="33">
        <v>50622.661</v>
      </c>
      <c r="D1056" s="7"/>
      <c r="E1056" s="39">
        <f>(C1056-C$7)/C$8</f>
        <v>14741.002158743775</v>
      </c>
      <c r="F1056" s="39">
        <f>ROUND(2*E1056,0)/2</f>
        <v>14741</v>
      </c>
      <c r="G1056" s="39">
        <f>C1056-(C$7+F1056*C$8)</f>
        <v>1.1757000029319897E-3</v>
      </c>
      <c r="I1056" s="39">
        <f>G1056</f>
        <v>1.1757000029319897E-3</v>
      </c>
      <c r="Q1056" s="62">
        <f>C1056-15018.5</f>
        <v>35604.161</v>
      </c>
      <c r="S1056" s="40"/>
    </row>
    <row r="1057" spans="1:19" s="39" customFormat="1" ht="12.95" customHeight="1" x14ac:dyDescent="0.2">
      <c r="A1057" s="60" t="s">
        <v>2004</v>
      </c>
      <c r="B1057" s="61" t="s">
        <v>3110</v>
      </c>
      <c r="C1057" s="60">
        <v>50668.405899999998</v>
      </c>
      <c r="D1057" s="60" t="s">
        <v>3150</v>
      </c>
      <c r="E1057" s="39">
        <f>(C1057-C$7)/C$8</f>
        <v>14824.995965093603</v>
      </c>
      <c r="F1057" s="39">
        <f>ROUND(2*E1057,0)/2</f>
        <v>14825</v>
      </c>
      <c r="G1057" s="39">
        <f>C1057-(C$7+F1057*C$8)</f>
        <v>-2.1974999981466681E-3</v>
      </c>
      <c r="J1057" s="39">
        <f>G1057</f>
        <v>-2.1974999981466681E-3</v>
      </c>
      <c r="Q1057" s="62">
        <f>C1057-15018.5</f>
        <v>35649.905899999998</v>
      </c>
      <c r="S1057" s="40"/>
    </row>
    <row r="1058" spans="1:19" s="39" customFormat="1" ht="12.95" customHeight="1" x14ac:dyDescent="0.2">
      <c r="A1058" s="60" t="s">
        <v>2004</v>
      </c>
      <c r="B1058" s="61" t="s">
        <v>3110</v>
      </c>
      <c r="C1058" s="60">
        <v>50668.41</v>
      </c>
      <c r="D1058" s="60" t="s">
        <v>3150</v>
      </c>
      <c r="E1058" s="39">
        <f>(C1058-C$7)/C$8</f>
        <v>14825.003493246611</v>
      </c>
      <c r="F1058" s="39">
        <f>ROUND(2*E1058,0)/2</f>
        <v>14825</v>
      </c>
      <c r="G1058" s="39">
        <f>C1058-(C$7+F1058*C$8)</f>
        <v>1.9025000074179843E-3</v>
      </c>
      <c r="I1058" s="39">
        <f>G1058</f>
        <v>1.9025000074179843E-3</v>
      </c>
      <c r="Q1058" s="62">
        <f>C1058-15018.5</f>
        <v>35649.910000000003</v>
      </c>
      <c r="S1058" s="40"/>
    </row>
    <row r="1059" spans="1:19" s="39" customFormat="1" ht="12.95" customHeight="1" x14ac:dyDescent="0.2">
      <c r="A1059" s="6" t="s">
        <v>2994</v>
      </c>
      <c r="B1059" s="12"/>
      <c r="C1059" s="7">
        <v>50668.411800000002</v>
      </c>
      <c r="D1059" s="7"/>
      <c r="E1059" s="39">
        <f>(C1059-C$7)/C$8</f>
        <v>14825.006798289387</v>
      </c>
      <c r="F1059" s="39">
        <f>ROUND(2*E1059,0)/2</f>
        <v>14825</v>
      </c>
      <c r="G1059" s="39">
        <f>C1059-(C$7+F1059*C$8)</f>
        <v>3.7025000056019053E-3</v>
      </c>
      <c r="J1059" s="39">
        <f>G1059</f>
        <v>3.7025000056019053E-3</v>
      </c>
      <c r="P1059" s="39">
        <f>(G1059-N1059)^2</f>
        <v>1.3708506291482108E-5</v>
      </c>
      <c r="Q1059" s="62">
        <f>C1059-15018.5</f>
        <v>35649.911800000002</v>
      </c>
      <c r="S1059" s="40"/>
    </row>
    <row r="1060" spans="1:19" s="39" customFormat="1" ht="12.95" customHeight="1" x14ac:dyDescent="0.2">
      <c r="A1060" s="7" t="s">
        <v>2994</v>
      </c>
      <c r="B1060" s="12" t="s">
        <v>3110</v>
      </c>
      <c r="C1060" s="7">
        <v>50668.412190000003</v>
      </c>
      <c r="D1060" s="7">
        <v>2.1000000000000001E-4</v>
      </c>
      <c r="E1060" s="39">
        <f>(C1060-C$7)/C$8</f>
        <v>14825.00751438199</v>
      </c>
      <c r="F1060" s="39">
        <f>ROUND(2*E1060,0)/2</f>
        <v>14825</v>
      </c>
      <c r="G1060" s="39">
        <f>C1060-(C$7+F1060*C$8)</f>
        <v>4.092500006663613E-3</v>
      </c>
      <c r="K1060" s="39">
        <f>G1060</f>
        <v>4.092500006663613E-3</v>
      </c>
      <c r="Q1060" s="62">
        <f>C1060-15018.5</f>
        <v>35649.912190000003</v>
      </c>
      <c r="S1060" s="40"/>
    </row>
    <row r="1061" spans="1:19" s="39" customFormat="1" ht="12.95" customHeight="1" x14ac:dyDescent="0.2">
      <c r="A1061" s="6" t="s">
        <v>2994</v>
      </c>
      <c r="B1061" s="12"/>
      <c r="C1061" s="7">
        <v>50668.412199999999</v>
      </c>
      <c r="D1061" s="7"/>
      <c r="E1061" s="39">
        <f>(C1061-C$7)/C$8</f>
        <v>14825.007532743333</v>
      </c>
      <c r="F1061" s="39">
        <f>ROUND(2*E1061,0)/2</f>
        <v>14825</v>
      </c>
      <c r="G1061" s="39">
        <f>C1061-(C$7+F1061*C$8)</f>
        <v>4.102500002773013E-3</v>
      </c>
      <c r="J1061" s="39">
        <f>G1061</f>
        <v>4.102500002773013E-3</v>
      </c>
      <c r="P1061" s="39">
        <f>(G1061-N1061)^2</f>
        <v>1.6830506272752572E-5</v>
      </c>
      <c r="Q1061" s="62">
        <f>C1061-15018.5</f>
        <v>35649.912199999999</v>
      </c>
      <c r="S1061" s="40"/>
    </row>
    <row r="1062" spans="1:19" s="39" customFormat="1" ht="12.95" customHeight="1" x14ac:dyDescent="0.2">
      <c r="A1062" s="6" t="s">
        <v>2994</v>
      </c>
      <c r="B1062" s="12"/>
      <c r="C1062" s="7">
        <v>50674.403299999998</v>
      </c>
      <c r="D1062" s="7"/>
      <c r="E1062" s="39">
        <f>(C1062-C$7)/C$8</f>
        <v>14836.008000406884</v>
      </c>
      <c r="F1062" s="39">
        <f>ROUND(2*E1062,0)/2</f>
        <v>14836</v>
      </c>
      <c r="G1062" s="39">
        <f>C1062-(C$7+F1062*C$8)</f>
        <v>4.3571999995037913E-3</v>
      </c>
      <c r="J1062" s="39">
        <f>G1062</f>
        <v>4.3571999995037913E-3</v>
      </c>
      <c r="P1062" s="39">
        <f>(G1062-N1062)^2</f>
        <v>1.8985191835675839E-5</v>
      </c>
      <c r="Q1062" s="62">
        <f>C1062-15018.5</f>
        <v>35655.903299999998</v>
      </c>
      <c r="S1062" s="40"/>
    </row>
    <row r="1063" spans="1:19" s="39" customFormat="1" ht="12.95" customHeight="1" x14ac:dyDescent="0.2">
      <c r="A1063" s="7" t="s">
        <v>2994</v>
      </c>
      <c r="B1063" s="12" t="s">
        <v>3110</v>
      </c>
      <c r="C1063" s="7">
        <v>50674.40337</v>
      </c>
      <c r="D1063" s="7">
        <v>3.4000000000000002E-4</v>
      </c>
      <c r="E1063" s="39">
        <f>(C1063-C$7)/C$8</f>
        <v>14836.00812893633</v>
      </c>
      <c r="F1063" s="39">
        <f>ROUND(2*E1063,0)/2</f>
        <v>14836</v>
      </c>
      <c r="G1063" s="39">
        <f>C1063-(C$7+F1063*C$8)</f>
        <v>4.4272000013734214E-3</v>
      </c>
      <c r="K1063" s="39">
        <f>G1063</f>
        <v>4.4272000013734214E-3</v>
      </c>
      <c r="Q1063" s="62">
        <f>C1063-15018.5</f>
        <v>35655.90337</v>
      </c>
      <c r="S1063" s="40"/>
    </row>
    <row r="1064" spans="1:19" s="39" customFormat="1" ht="12.95" customHeight="1" x14ac:dyDescent="0.2">
      <c r="A1064" s="6" t="s">
        <v>2994</v>
      </c>
      <c r="B1064" s="12"/>
      <c r="C1064" s="7">
        <v>50674.403400000003</v>
      </c>
      <c r="D1064" s="7"/>
      <c r="E1064" s="39">
        <f>(C1064-C$7)/C$8</f>
        <v>14836.00818402038</v>
      </c>
      <c r="F1064" s="39">
        <f>ROUND(2*E1064,0)/2</f>
        <v>14836</v>
      </c>
      <c r="G1064" s="39">
        <f>C1064-(C$7+F1064*C$8)</f>
        <v>4.4572000042535365E-3</v>
      </c>
      <c r="J1064" s="39">
        <f>G1064</f>
        <v>4.4572000042535365E-3</v>
      </c>
      <c r="P1064" s="39">
        <f>(G1064-N1064)^2</f>
        <v>1.9866631877917725E-5</v>
      </c>
      <c r="Q1064" s="62">
        <f>C1064-15018.5</f>
        <v>35655.903400000003</v>
      </c>
      <c r="S1064" s="40"/>
    </row>
    <row r="1065" spans="1:19" s="39" customFormat="1" ht="12.95" customHeight="1" x14ac:dyDescent="0.2">
      <c r="A1065" s="6" t="s">
        <v>3116</v>
      </c>
      <c r="B1065" s="12"/>
      <c r="C1065" s="7">
        <v>50683.652999999998</v>
      </c>
      <c r="D1065" s="7"/>
      <c r="E1065" s="39">
        <f>(C1065-C$7)/C$8</f>
        <v>14852.991697181697</v>
      </c>
      <c r="F1065" s="39">
        <f>ROUND(2*E1065,0)/2</f>
        <v>14853</v>
      </c>
      <c r="G1065" s="39">
        <f>C1065-(C$7+F1065*C$8)</f>
        <v>-4.5219000021461397E-3</v>
      </c>
      <c r="I1065" s="39">
        <f>G1065</f>
        <v>-4.5219000021461397E-3</v>
      </c>
      <c r="Q1065" s="62">
        <f>C1065-15018.5</f>
        <v>35665.152999999998</v>
      </c>
      <c r="S1065" s="40"/>
    </row>
    <row r="1066" spans="1:19" s="39" customFormat="1" ht="12.95" customHeight="1" x14ac:dyDescent="0.2">
      <c r="A1066" s="6" t="s">
        <v>3116</v>
      </c>
      <c r="B1066" s="12"/>
      <c r="C1066" s="7">
        <v>50707.625</v>
      </c>
      <c r="D1066" s="7"/>
      <c r="E1066" s="39">
        <f>(C1066-C$7)/C$8</f>
        <v>14897.007522460979</v>
      </c>
      <c r="F1066" s="39">
        <f>ROUND(2*E1066,0)/2</f>
        <v>14897</v>
      </c>
      <c r="G1066" s="39">
        <f>C1066-(C$7+F1066*C$8)</f>
        <v>4.0968999965116382E-3</v>
      </c>
      <c r="I1066" s="39">
        <f>G1066</f>
        <v>4.0968999965116382E-3</v>
      </c>
      <c r="Q1066" s="62">
        <f>C1066-15018.5</f>
        <v>35689.125</v>
      </c>
      <c r="S1066" s="40"/>
    </row>
    <row r="1067" spans="1:19" s="39" customFormat="1" ht="12.95" customHeight="1" x14ac:dyDescent="0.2">
      <c r="A1067" s="6" t="s">
        <v>3039</v>
      </c>
      <c r="B1067" s="12"/>
      <c r="C1067" s="7">
        <v>50716.337</v>
      </c>
      <c r="D1067" s="7"/>
      <c r="E1067" s="39">
        <f>(C1067-C$7)/C$8</f>
        <v>14913.00392951225</v>
      </c>
      <c r="F1067" s="39">
        <f>ROUND(2*E1067,0)/2</f>
        <v>14913</v>
      </c>
      <c r="G1067" s="39">
        <f>C1067-(C$7+F1067*C$8)</f>
        <v>2.1400999976322055E-3</v>
      </c>
      <c r="I1067" s="39">
        <f>G1067</f>
        <v>2.1400999976322055E-3</v>
      </c>
      <c r="P1067" s="39">
        <f>(G1067-N1067)^2</f>
        <v>4.5800279998653659E-6</v>
      </c>
      <c r="Q1067" s="62">
        <f>C1067-15018.5</f>
        <v>35697.837</v>
      </c>
      <c r="S1067" s="40"/>
    </row>
    <row r="1068" spans="1:19" s="39" customFormat="1" ht="12.95" customHeight="1" x14ac:dyDescent="0.2">
      <c r="A1068" s="6" t="s">
        <v>3116</v>
      </c>
      <c r="B1068" s="12"/>
      <c r="C1068" s="7">
        <v>50726.696000000004</v>
      </c>
      <c r="D1068" s="7"/>
      <c r="E1068" s="39">
        <f>(C1068-C$7)/C$8</f>
        <v>14932.024450706487</v>
      </c>
      <c r="F1068" s="39">
        <f>ROUND(2*E1068,0)/2</f>
        <v>14932</v>
      </c>
      <c r="G1068" s="39">
        <f>C1068-(C$7+F1068*C$8)</f>
        <v>1.3316400007170159E-2</v>
      </c>
      <c r="I1068" s="39">
        <f>G1068</f>
        <v>1.3316400007170159E-2</v>
      </c>
      <c r="Q1068" s="62">
        <f>C1068-15018.5</f>
        <v>35708.196000000004</v>
      </c>
      <c r="S1068" s="40"/>
    </row>
    <row r="1069" spans="1:19" s="39" customFormat="1" ht="12.95" customHeight="1" x14ac:dyDescent="0.2">
      <c r="A1069" s="6" t="s">
        <v>3039</v>
      </c>
      <c r="B1069" s="12"/>
      <c r="C1069" s="7">
        <v>50728.32</v>
      </c>
      <c r="D1069" s="7"/>
      <c r="E1069" s="39">
        <f>(C1069-C$7)/C$8</f>
        <v>14935.006333747258</v>
      </c>
      <c r="F1069" s="39">
        <f>ROUND(2*E1069,0)/2</f>
        <v>14935</v>
      </c>
      <c r="G1069" s="39">
        <f>C1069-(C$7+F1069*C$8)</f>
        <v>3.4494999999878928E-3</v>
      </c>
      <c r="I1069" s="39">
        <f>G1069</f>
        <v>3.4494999999878928E-3</v>
      </c>
      <c r="P1069" s="39">
        <f>(G1069-N1069)^2</f>
        <v>1.1899050249916472E-5</v>
      </c>
      <c r="Q1069" s="62">
        <f>C1069-15018.5</f>
        <v>35709.82</v>
      </c>
      <c r="S1069" s="40"/>
    </row>
    <row r="1070" spans="1:19" s="39" customFormat="1" ht="12.95" customHeight="1" x14ac:dyDescent="0.2">
      <c r="A1070" s="6" t="s">
        <v>3116</v>
      </c>
      <c r="B1070" s="12"/>
      <c r="C1070" s="7">
        <v>50731.587</v>
      </c>
      <c r="D1070" s="7"/>
      <c r="E1070" s="39">
        <f>(C1070-C$7)/C$8</f>
        <v>14941.004986391486</v>
      </c>
      <c r="F1070" s="39">
        <f>ROUND(2*E1070,0)/2</f>
        <v>14941</v>
      </c>
      <c r="G1070" s="39">
        <f>C1070-(C$7+F1070*C$8)</f>
        <v>2.7157000004081056E-3</v>
      </c>
      <c r="I1070" s="39">
        <f>G1070</f>
        <v>2.7157000004081056E-3</v>
      </c>
      <c r="Q1070" s="62">
        <f>C1070-15018.5</f>
        <v>35713.087</v>
      </c>
      <c r="S1070" s="40"/>
    </row>
    <row r="1071" spans="1:19" s="39" customFormat="1" ht="12.95" customHeight="1" x14ac:dyDescent="0.2">
      <c r="A1071" s="6" t="s">
        <v>2994</v>
      </c>
      <c r="B1071" s="12"/>
      <c r="C1071" s="7">
        <v>50737.31</v>
      </c>
      <c r="D1071" s="7"/>
      <c r="E1071" s="39">
        <f>(C1071-C$7)/C$8</f>
        <v>14951.513186294424</v>
      </c>
      <c r="F1071" s="39">
        <f>ROUND(2*E1071,0)/2</f>
        <v>14951.5</v>
      </c>
      <c r="G1071" s="39">
        <f>C1071-(C$7+F1071*C$8)</f>
        <v>7.1815499977674335E-3</v>
      </c>
      <c r="I1071" s="39">
        <f>G1071</f>
        <v>7.1815499977674335E-3</v>
      </c>
      <c r="P1071" s="39">
        <f>(G1071-N1071)^2</f>
        <v>5.1574660370433424E-5</v>
      </c>
      <c r="Q1071" s="62">
        <f>C1071-15018.5</f>
        <v>35718.81</v>
      </c>
      <c r="S1071" s="40"/>
    </row>
    <row r="1072" spans="1:19" s="39" customFormat="1" ht="12.95" customHeight="1" x14ac:dyDescent="0.2">
      <c r="A1072" s="6" t="s">
        <v>2994</v>
      </c>
      <c r="B1072" s="12"/>
      <c r="C1072" s="7">
        <v>50737.310599999997</v>
      </c>
      <c r="D1072" s="7"/>
      <c r="E1072" s="39">
        <f>(C1072-C$7)/C$8</f>
        <v>14951.514287975349</v>
      </c>
      <c r="F1072" s="39">
        <f>ROUND(2*E1072,0)/2</f>
        <v>14951.5</v>
      </c>
      <c r="G1072" s="39">
        <f>C1072-(C$7+F1072*C$8)</f>
        <v>7.7815499971620739E-3</v>
      </c>
      <c r="J1072" s="39">
        <f>G1072</f>
        <v>7.7815499971620739E-3</v>
      </c>
      <c r="P1072" s="39">
        <f>(G1072-N1072)^2</f>
        <v>6.0552520358333068E-5</v>
      </c>
      <c r="Q1072" s="62">
        <f>C1072-15018.5</f>
        <v>35718.810599999997</v>
      </c>
      <c r="S1072" s="40"/>
    </row>
    <row r="1073" spans="1:19" s="39" customFormat="1" ht="12.95" customHeight="1" x14ac:dyDescent="0.2">
      <c r="A1073" s="60" t="s">
        <v>2004</v>
      </c>
      <c r="B1073" s="61" t="s">
        <v>3110</v>
      </c>
      <c r="C1073" s="60">
        <v>50746.290099999998</v>
      </c>
      <c r="D1073" s="60" t="s">
        <v>3150</v>
      </c>
      <c r="E1073" s="39">
        <f>(C1073-C$7)/C$8</f>
        <v>14968.00186110631</v>
      </c>
      <c r="F1073" s="39">
        <f>ROUND(2*E1073,0)/2</f>
        <v>14968</v>
      </c>
      <c r="G1073" s="39">
        <f>C1073-(C$7+F1073*C$8)</f>
        <v>1.0135999982594512E-3</v>
      </c>
      <c r="J1073" s="39">
        <f>G1073</f>
        <v>1.0135999982594512E-3</v>
      </c>
      <c r="Q1073" s="62">
        <f>C1073-15018.5</f>
        <v>35727.790099999998</v>
      </c>
      <c r="S1073" s="40"/>
    </row>
    <row r="1074" spans="1:19" s="39" customFormat="1" ht="12.95" customHeight="1" x14ac:dyDescent="0.2">
      <c r="A1074" s="6" t="s">
        <v>3116</v>
      </c>
      <c r="B1074" s="12"/>
      <c r="C1074" s="7">
        <v>50749.563000000002</v>
      </c>
      <c r="D1074" s="7"/>
      <c r="E1074" s="39">
        <f>(C1074-C$7)/C$8</f>
        <v>14974.011346946319</v>
      </c>
      <c r="F1074" s="39">
        <f>ROUND(2*E1074,0)/2</f>
        <v>14974</v>
      </c>
      <c r="G1074" s="39">
        <f>C1074-(C$7+F1074*C$8)</f>
        <v>6.1798000024282373E-3</v>
      </c>
      <c r="I1074" s="39">
        <f>G1074</f>
        <v>6.1798000024282373E-3</v>
      </c>
      <c r="Q1074" s="62">
        <f>C1074-15018.5</f>
        <v>35731.063000000002</v>
      </c>
      <c r="S1074" s="40"/>
    </row>
    <row r="1075" spans="1:19" s="39" customFormat="1" ht="12.95" customHeight="1" x14ac:dyDescent="0.2">
      <c r="A1075" s="6" t="s">
        <v>3039</v>
      </c>
      <c r="B1075" s="12"/>
      <c r="C1075" s="7">
        <v>50753.372000000003</v>
      </c>
      <c r="D1075" s="7"/>
      <c r="E1075" s="39">
        <f>(C1075-C$7)/C$8</f>
        <v>14981.005184694059</v>
      </c>
      <c r="F1075" s="39">
        <f>ROUND(2*E1075,0)/2</f>
        <v>14981</v>
      </c>
      <c r="G1075" s="39">
        <f>C1075-(C$7+F1075*C$8)</f>
        <v>2.8237000005901791E-3</v>
      </c>
      <c r="I1075" s="39">
        <f>G1075</f>
        <v>2.8237000005901791E-3</v>
      </c>
      <c r="P1075" s="39">
        <f>(G1075-N1075)^2</f>
        <v>7.9732816933329779E-6</v>
      </c>
      <c r="Q1075" s="62">
        <f>C1075-15018.5</f>
        <v>35734.872000000003</v>
      </c>
      <c r="S1075" s="40"/>
    </row>
    <row r="1076" spans="1:19" s="39" customFormat="1" ht="12.95" customHeight="1" x14ac:dyDescent="0.2">
      <c r="A1076" s="6" t="s">
        <v>2994</v>
      </c>
      <c r="B1076" s="12"/>
      <c r="C1076" s="7">
        <v>50753.373699999996</v>
      </c>
      <c r="D1076" s="7"/>
      <c r="E1076" s="39">
        <f>(C1076-C$7)/C$8</f>
        <v>14981.008306123338</v>
      </c>
      <c r="F1076" s="39">
        <f>ROUND(2*E1076,0)/2</f>
        <v>14981</v>
      </c>
      <c r="G1076" s="39">
        <f>C1076-(C$7+F1076*C$8)</f>
        <v>4.523699994024355E-3</v>
      </c>
      <c r="J1076" s="39">
        <f>G1076</f>
        <v>4.523699994024355E-3</v>
      </c>
      <c r="P1076" s="39">
        <f>(G1076-N1076)^2</f>
        <v>2.0463861635935951E-5</v>
      </c>
      <c r="Q1076" s="62">
        <f>C1076-15018.5</f>
        <v>35734.873699999996</v>
      </c>
      <c r="S1076" s="40"/>
    </row>
    <row r="1077" spans="1:19" s="39" customFormat="1" ht="12.95" customHeight="1" x14ac:dyDescent="0.2">
      <c r="A1077" s="6" t="s">
        <v>2994</v>
      </c>
      <c r="B1077" s="12"/>
      <c r="C1077" s="7">
        <v>50753.374400000001</v>
      </c>
      <c r="D1077" s="7"/>
      <c r="E1077" s="39">
        <f>(C1077-C$7)/C$8</f>
        <v>14981.00959141776</v>
      </c>
      <c r="F1077" s="39">
        <f>ROUND(2*E1077,0)/2</f>
        <v>14981</v>
      </c>
      <c r="G1077" s="39">
        <f>C1077-(C$7+F1077*C$8)</f>
        <v>5.2236999981687404E-3</v>
      </c>
      <c r="J1077" s="39">
        <f>G1077</f>
        <v>5.2236999981687404E-3</v>
      </c>
      <c r="P1077" s="39">
        <f>(G1077-N1077)^2</f>
        <v>2.7287041670868099E-5</v>
      </c>
      <c r="Q1077" s="62">
        <f>C1077-15018.5</f>
        <v>35734.874400000001</v>
      </c>
      <c r="S1077" s="40"/>
    </row>
    <row r="1078" spans="1:19" s="39" customFormat="1" ht="12.95" customHeight="1" x14ac:dyDescent="0.2">
      <c r="A1078" s="6" t="s">
        <v>2994</v>
      </c>
      <c r="B1078" s="12"/>
      <c r="C1078" s="7">
        <v>50780.604599999999</v>
      </c>
      <c r="D1078" s="7"/>
      <c r="E1078" s="39">
        <f>(C1078-C$7)/C$8</f>
        <v>15031.007911354343</v>
      </c>
      <c r="F1078" s="39">
        <f>ROUND(2*E1078,0)/2</f>
        <v>15031</v>
      </c>
      <c r="G1078" s="39">
        <f>C1078-(C$7+F1078*C$8)</f>
        <v>4.3087000012747012E-3</v>
      </c>
      <c r="J1078" s="39">
        <f>G1078</f>
        <v>4.3087000012747012E-3</v>
      </c>
      <c r="P1078" s="39">
        <f>(G1078-N1078)^2</f>
        <v>1.8564895700984611E-5</v>
      </c>
      <c r="Q1078" s="62">
        <f>C1078-15018.5</f>
        <v>35762.104599999999</v>
      </c>
      <c r="S1078" s="40"/>
    </row>
    <row r="1079" spans="1:19" s="39" customFormat="1" ht="12.95" customHeight="1" x14ac:dyDescent="0.2">
      <c r="A1079" s="6" t="s">
        <v>2994</v>
      </c>
      <c r="B1079" s="12"/>
      <c r="C1079" s="7">
        <v>50780.604700000004</v>
      </c>
      <c r="D1079" s="7"/>
      <c r="E1079" s="39">
        <f>(C1079-C$7)/C$8</f>
        <v>15031.008094967841</v>
      </c>
      <c r="F1079" s="39">
        <f>ROUND(2*E1079,0)/2</f>
        <v>15031</v>
      </c>
      <c r="G1079" s="39">
        <f>C1079-(C$7+F1079*C$8)</f>
        <v>4.4087000060244463E-3</v>
      </c>
      <c r="J1079" s="39">
        <f>G1079</f>
        <v>4.4087000060244463E-3</v>
      </c>
      <c r="P1079" s="39">
        <f>(G1079-N1079)^2</f>
        <v>1.9436635743119954E-5</v>
      </c>
      <c r="Q1079" s="62">
        <f>C1079-15018.5</f>
        <v>35762.104700000004</v>
      </c>
      <c r="S1079" s="40"/>
    </row>
    <row r="1080" spans="1:19" s="39" customFormat="1" ht="12.95" customHeight="1" x14ac:dyDescent="0.2">
      <c r="A1080" s="6" t="s">
        <v>3116</v>
      </c>
      <c r="B1080" s="12"/>
      <c r="C1080" s="7">
        <v>50798.584000000003</v>
      </c>
      <c r="D1080" s="7"/>
      <c r="E1080" s="39">
        <f>(C1080-C$7)/C$8</f>
        <v>15064.020514767763</v>
      </c>
      <c r="F1080" s="39">
        <f>ROUND(2*E1080,0)/2</f>
        <v>15064</v>
      </c>
      <c r="G1080" s="39">
        <f>C1080-(C$7+F1080*C$8)</f>
        <v>1.11728000047151E-2</v>
      </c>
      <c r="I1080" s="39">
        <f>G1080</f>
        <v>1.11728000047151E-2</v>
      </c>
      <c r="Q1080" s="62">
        <f>C1080-15018.5</f>
        <v>35780.084000000003</v>
      </c>
      <c r="S1080" s="40"/>
    </row>
    <row r="1081" spans="1:19" s="39" customFormat="1" ht="12.95" customHeight="1" x14ac:dyDescent="0.2">
      <c r="A1081" s="6" t="s">
        <v>3039</v>
      </c>
      <c r="B1081" s="12"/>
      <c r="C1081" s="7">
        <v>50801.298999999999</v>
      </c>
      <c r="D1081" s="7"/>
      <c r="E1081" s="39">
        <f>(C1081-C$7)/C$8</f>
        <v>15069.005620959699</v>
      </c>
      <c r="F1081" s="39">
        <f>ROUND(2*E1081,0)/2</f>
        <v>15069</v>
      </c>
      <c r="G1081" s="39">
        <f>C1081-(C$7+F1081*C$8)</f>
        <v>3.0612999980803579E-3</v>
      </c>
      <c r="I1081" s="39">
        <f>G1081</f>
        <v>3.0612999980803579E-3</v>
      </c>
      <c r="P1081" s="39">
        <f>(G1081-N1081)^2</f>
        <v>9.3715576782467985E-6</v>
      </c>
      <c r="Q1081" s="62">
        <f>C1081-15018.5</f>
        <v>35782.798999999999</v>
      </c>
      <c r="S1081" s="40"/>
    </row>
    <row r="1082" spans="1:19" s="39" customFormat="1" ht="12.95" customHeight="1" x14ac:dyDescent="0.2">
      <c r="A1082" s="60" t="s">
        <v>2004</v>
      </c>
      <c r="B1082" s="61" t="s">
        <v>3110</v>
      </c>
      <c r="C1082" s="60">
        <v>50899.319300000003</v>
      </c>
      <c r="D1082" s="60" t="s">
        <v>3150</v>
      </c>
      <c r="E1082" s="39">
        <f>(C1082-C$7)/C$8</f>
        <v>15248.984112475753</v>
      </c>
      <c r="F1082" s="39">
        <f>ROUND(2*E1082,0)/2</f>
        <v>15249</v>
      </c>
      <c r="G1082" s="39">
        <f>C1082-(C$7+F1082*C$8)</f>
        <v>-8.652699994854629E-3</v>
      </c>
      <c r="J1082" s="39">
        <f>G1082</f>
        <v>-8.652699994854629E-3</v>
      </c>
      <c r="Q1082" s="62">
        <f>C1082-15018.5</f>
        <v>35880.819300000003</v>
      </c>
      <c r="S1082" s="40"/>
    </row>
    <row r="1083" spans="1:19" s="39" customFormat="1" ht="12.95" customHeight="1" x14ac:dyDescent="0.2">
      <c r="A1083" s="6" t="s">
        <v>3041</v>
      </c>
      <c r="B1083" s="12"/>
      <c r="C1083" s="7">
        <v>50899.335200000001</v>
      </c>
      <c r="D1083" s="7">
        <v>2.0000000000000001E-4</v>
      </c>
      <c r="E1083" s="39">
        <f>(C1083-C$7)/C$8</f>
        <v>15249.013307020299</v>
      </c>
      <c r="F1083" s="39">
        <f>ROUND(2*E1083,0)/2</f>
        <v>15249</v>
      </c>
      <c r="G1083" s="39">
        <f>C1083-(C$7+F1083*C$8)</f>
        <v>7.2473000036552548E-3</v>
      </c>
      <c r="J1083" s="39">
        <f>G1083</f>
        <v>7.2473000036552548E-3</v>
      </c>
      <c r="P1083" s="39">
        <f>(G1083-N1083)^2</f>
        <v>5.2523357342981457E-5</v>
      </c>
      <c r="Q1083" s="62">
        <f>C1083-15018.5</f>
        <v>35880.835200000001</v>
      </c>
      <c r="S1083" s="40"/>
    </row>
    <row r="1084" spans="1:19" s="39" customFormat="1" ht="12.95" customHeight="1" x14ac:dyDescent="0.2">
      <c r="A1084" s="60" t="s">
        <v>2344</v>
      </c>
      <c r="B1084" s="61" t="s">
        <v>3110</v>
      </c>
      <c r="C1084" s="60">
        <v>50899.335299999999</v>
      </c>
      <c r="D1084" s="60" t="s">
        <v>3150</v>
      </c>
      <c r="E1084" s="39">
        <f>(C1084-C$7)/C$8</f>
        <v>15249.013490633783</v>
      </c>
      <c r="F1084" s="39">
        <f>ROUND(2*E1084,0)/2</f>
        <v>15249</v>
      </c>
      <c r="G1084" s="39">
        <f>C1084-(C$7+F1084*C$8)</f>
        <v>7.3473000011290424E-3</v>
      </c>
      <c r="J1084" s="39">
        <f>G1084</f>
        <v>7.3473000011290424E-3</v>
      </c>
      <c r="Q1084" s="62">
        <f>C1084-15018.5</f>
        <v>35880.835299999999</v>
      </c>
      <c r="S1084" s="40"/>
    </row>
    <row r="1085" spans="1:19" s="39" customFormat="1" ht="12.95" customHeight="1" x14ac:dyDescent="0.2">
      <c r="A1085" s="6" t="s">
        <v>3041</v>
      </c>
      <c r="B1085" s="12"/>
      <c r="C1085" s="7">
        <v>50924.386899999998</v>
      </c>
      <c r="D1085" s="7">
        <v>4.0000000000000002E-4</v>
      </c>
      <c r="E1085" s="39">
        <f>(C1085-C$7)/C$8</f>
        <v>15295.011607126624</v>
      </c>
      <c r="F1085" s="39">
        <f>ROUND(2*E1085,0)/2</f>
        <v>15295</v>
      </c>
      <c r="G1085" s="39">
        <f>C1085-(C$7+F1085*C$8)</f>
        <v>6.3214999972842634E-3</v>
      </c>
      <c r="J1085" s="39">
        <f>G1085</f>
        <v>6.3214999972842634E-3</v>
      </c>
      <c r="P1085" s="39">
        <f>(G1085-N1085)^2</f>
        <v>3.9961362215664938E-5</v>
      </c>
      <c r="Q1085" s="62">
        <f>C1085-15018.5</f>
        <v>35905.886899999998</v>
      </c>
      <c r="S1085" s="40"/>
    </row>
    <row r="1086" spans="1:19" s="39" customFormat="1" ht="12.95" customHeight="1" x14ac:dyDescent="0.2">
      <c r="A1086" s="60" t="s">
        <v>2004</v>
      </c>
      <c r="B1086" s="61" t="s">
        <v>3110</v>
      </c>
      <c r="C1086" s="60">
        <v>50943.451399999998</v>
      </c>
      <c r="D1086" s="60" t="s">
        <v>3150</v>
      </c>
      <c r="E1086" s="39">
        <f>(C1086-C$7)/C$8</f>
        <v>15330.016600495423</v>
      </c>
      <c r="F1086" s="39">
        <f>ROUND(2*E1086,0)/2</f>
        <v>15330</v>
      </c>
      <c r="G1086" s="39">
        <f>C1086-(C$7+F1086*C$8)</f>
        <v>9.0409999975236133E-3</v>
      </c>
      <c r="J1086" s="39">
        <f>G1086</f>
        <v>9.0409999975236133E-3</v>
      </c>
      <c r="Q1086" s="62">
        <f>C1086-15018.5</f>
        <v>35924.951399999998</v>
      </c>
      <c r="S1086" s="40"/>
    </row>
    <row r="1087" spans="1:19" s="39" customFormat="1" ht="12.95" customHeight="1" x14ac:dyDescent="0.2">
      <c r="A1087" s="60" t="s">
        <v>2004</v>
      </c>
      <c r="B1087" s="61" t="s">
        <v>3110</v>
      </c>
      <c r="C1087" s="60">
        <v>50992.461300000003</v>
      </c>
      <c r="D1087" s="60" t="s">
        <v>3150</v>
      </c>
      <c r="E1087" s="39">
        <f>(C1087-C$7)/C$8</f>
        <v>15420.005387219735</v>
      </c>
      <c r="F1087" s="39">
        <f>ROUND(2*E1087,0)/2</f>
        <v>15420</v>
      </c>
      <c r="G1087" s="39">
        <f>C1087-(C$7+F1087*C$8)</f>
        <v>2.9340000037336722E-3</v>
      </c>
      <c r="J1087" s="39">
        <f>G1087</f>
        <v>2.9340000037336722E-3</v>
      </c>
      <c r="Q1087" s="62">
        <f>C1087-15018.5</f>
        <v>35973.961300000003</v>
      </c>
      <c r="S1087" s="40"/>
    </row>
    <row r="1088" spans="1:19" s="39" customFormat="1" ht="12.95" customHeight="1" x14ac:dyDescent="0.2">
      <c r="A1088" s="60" t="s">
        <v>2004</v>
      </c>
      <c r="B1088" s="61" t="s">
        <v>3110</v>
      </c>
      <c r="C1088" s="60">
        <v>51016.430500000002</v>
      </c>
      <c r="D1088" s="60" t="s">
        <v>3150</v>
      </c>
      <c r="E1088" s="39">
        <f>(C1088-C$7)/C$8</f>
        <v>15464.016071321359</v>
      </c>
      <c r="F1088" s="39">
        <f>ROUND(2*E1088,0)/2</f>
        <v>15464</v>
      </c>
      <c r="G1088" s="39">
        <f>C1088-(C$7+F1088*C$8)</f>
        <v>8.7528000003658235E-3</v>
      </c>
      <c r="J1088" s="39">
        <f>G1088</f>
        <v>8.7528000003658235E-3</v>
      </c>
      <c r="Q1088" s="62">
        <f>C1088-15018.5</f>
        <v>35997.930500000002</v>
      </c>
      <c r="S1088" s="40"/>
    </row>
    <row r="1089" spans="1:19" s="39" customFormat="1" ht="12.95" customHeight="1" x14ac:dyDescent="0.2">
      <c r="A1089" s="6" t="s">
        <v>3116</v>
      </c>
      <c r="B1089" s="12"/>
      <c r="C1089" s="7">
        <v>51020.775000000001</v>
      </c>
      <c r="D1089" s="7"/>
      <c r="E1089" s="39">
        <f>(C1089-C$7)/C$8</f>
        <v>15471.993159295904</v>
      </c>
      <c r="F1089" s="39">
        <f>ROUND(2*E1089,0)/2</f>
        <v>15472</v>
      </c>
      <c r="G1089" s="39">
        <f>C1089-(C$7+F1089*C$8)</f>
        <v>-3.7255999995977618E-3</v>
      </c>
      <c r="I1089" s="39">
        <f>G1089</f>
        <v>-3.7255999995977618E-3</v>
      </c>
      <c r="Q1089" s="62">
        <f>C1089-15018.5</f>
        <v>36002.275000000001</v>
      </c>
      <c r="S1089" s="40"/>
    </row>
    <row r="1090" spans="1:19" s="39" customFormat="1" ht="12.95" customHeight="1" x14ac:dyDescent="0.2">
      <c r="A1090" s="6" t="s">
        <v>3041</v>
      </c>
      <c r="B1090" s="12"/>
      <c r="C1090" s="7">
        <v>51034.402900000001</v>
      </c>
      <c r="D1090" s="7">
        <v>1E-4</v>
      </c>
      <c r="E1090" s="39">
        <f>(C1090-C$7)/C$8</f>
        <v>15497.015821790626</v>
      </c>
      <c r="F1090" s="39">
        <f>ROUND(2*E1090,0)/2</f>
        <v>15497</v>
      </c>
      <c r="G1090" s="39">
        <f>C1090-(C$7+F1090*C$8)</f>
        <v>8.6168999987421557E-3</v>
      </c>
      <c r="J1090" s="39">
        <f>G1090</f>
        <v>8.6168999987421557E-3</v>
      </c>
      <c r="P1090" s="39">
        <f>(G1090-N1090)^2</f>
        <v>7.4250965588322558E-5</v>
      </c>
      <c r="Q1090" s="62">
        <f>C1090-15018.5</f>
        <v>36015.902900000001</v>
      </c>
      <c r="S1090" s="40"/>
    </row>
    <row r="1091" spans="1:19" s="39" customFormat="1" ht="12.95" customHeight="1" x14ac:dyDescent="0.2">
      <c r="A1091" s="60" t="s">
        <v>2004</v>
      </c>
      <c r="B1091" s="61" t="s">
        <v>3110</v>
      </c>
      <c r="C1091" s="60">
        <v>51035.49</v>
      </c>
      <c r="D1091" s="60" t="s">
        <v>3150</v>
      </c>
      <c r="E1091" s="39">
        <f>(C1091-C$7)/C$8</f>
        <v>15499.011884015763</v>
      </c>
      <c r="F1091" s="39">
        <f>ROUND(2*E1091,0)/2</f>
        <v>15499</v>
      </c>
      <c r="G1091" s="39">
        <f>C1091-(C$7+F1091*C$8)</f>
        <v>6.4722999959485605E-3</v>
      </c>
      <c r="I1091" s="39">
        <f>G1091</f>
        <v>6.4722999959485605E-3</v>
      </c>
      <c r="Q1091" s="62">
        <f>C1091-15018.5</f>
        <v>36016.99</v>
      </c>
      <c r="S1091" s="40"/>
    </row>
    <row r="1092" spans="1:19" s="39" customFormat="1" ht="12.95" customHeight="1" x14ac:dyDescent="0.2">
      <c r="A1092" s="6" t="s">
        <v>3041</v>
      </c>
      <c r="B1092" s="12"/>
      <c r="C1092" s="7">
        <v>51040.391000000003</v>
      </c>
      <c r="D1092" s="7">
        <v>4.0000000000000002E-4</v>
      </c>
      <c r="E1092" s="39">
        <f>(C1092-C$7)/C$8</f>
        <v>15508.010781049552</v>
      </c>
      <c r="F1092" s="39">
        <f>ROUND(2*E1092,0)/2</f>
        <v>15508</v>
      </c>
      <c r="G1092" s="39">
        <f>C1092-(C$7+F1092*C$8)</f>
        <v>5.8716000057756901E-3</v>
      </c>
      <c r="I1092" s="39">
        <f>G1092</f>
        <v>5.8716000057756901E-3</v>
      </c>
      <c r="P1092" s="39">
        <f>(G1092-N1092)^2</f>
        <v>3.4475686627825084E-5</v>
      </c>
      <c r="Q1092" s="62">
        <f>C1092-15018.5</f>
        <v>36021.891000000003</v>
      </c>
      <c r="S1092" s="40"/>
    </row>
    <row r="1093" spans="1:19" s="39" customFormat="1" ht="12.95" customHeight="1" x14ac:dyDescent="0.2">
      <c r="A1093" s="60" t="s">
        <v>2344</v>
      </c>
      <c r="B1093" s="61" t="s">
        <v>3110</v>
      </c>
      <c r="C1093" s="60">
        <v>51040.391100000001</v>
      </c>
      <c r="D1093" s="60" t="s">
        <v>3150</v>
      </c>
      <c r="E1093" s="39">
        <f>(C1093-C$7)/C$8</f>
        <v>15508.010964663035</v>
      </c>
      <c r="F1093" s="39">
        <f>ROUND(2*E1093,0)/2</f>
        <v>15508</v>
      </c>
      <c r="G1093" s="39">
        <f>C1093-(C$7+F1093*C$8)</f>
        <v>5.9716000032494776E-3</v>
      </c>
      <c r="J1093" s="39">
        <f>G1093</f>
        <v>5.9716000032494776E-3</v>
      </c>
      <c r="Q1093" s="62">
        <f>C1093-15018.5</f>
        <v>36021.891100000001</v>
      </c>
      <c r="S1093" s="40"/>
    </row>
    <row r="1094" spans="1:19" s="39" customFormat="1" ht="12.95" customHeight="1" x14ac:dyDescent="0.2">
      <c r="A1094" s="6" t="s">
        <v>3116</v>
      </c>
      <c r="B1094" s="12"/>
      <c r="C1094" s="7">
        <v>51049.644999999997</v>
      </c>
      <c r="D1094" s="7"/>
      <c r="E1094" s="39">
        <f>(C1094-C$7)/C$8</f>
        <v>15525.002373204323</v>
      </c>
      <c r="F1094" s="39">
        <f>ROUND(2*E1094,0)/2</f>
        <v>15525</v>
      </c>
      <c r="G1094" s="39">
        <f>C1094-(C$7+F1094*C$8)</f>
        <v>1.2924999973620288E-3</v>
      </c>
      <c r="I1094" s="39">
        <f>G1094</f>
        <v>1.2924999973620288E-3</v>
      </c>
      <c r="Q1094" s="62">
        <f>C1094-15018.5</f>
        <v>36031.144999999997</v>
      </c>
      <c r="S1094" s="40"/>
    </row>
    <row r="1095" spans="1:19" s="39" customFormat="1" ht="12.95" customHeight="1" x14ac:dyDescent="0.2">
      <c r="A1095" s="6" t="s">
        <v>3116</v>
      </c>
      <c r="B1095" s="12"/>
      <c r="C1095" s="7">
        <v>51085.597999999998</v>
      </c>
      <c r="D1095" s="7"/>
      <c r="E1095" s="39">
        <f>(C1095-C$7)/C$8</f>
        <v>15591.016930448861</v>
      </c>
      <c r="F1095" s="39">
        <f>ROUND(2*E1095,0)/2</f>
        <v>15591</v>
      </c>
      <c r="G1095" s="39">
        <f>C1095-(C$7+F1095*C$8)</f>
        <v>9.2206999979680404E-3</v>
      </c>
      <c r="K1095" s="39">
        <f>G1095</f>
        <v>9.2206999979680404E-3</v>
      </c>
      <c r="Q1095" s="62">
        <f>C1095-15018.5</f>
        <v>36067.097999999998</v>
      </c>
      <c r="S1095" s="40"/>
    </row>
    <row r="1096" spans="1:19" s="39" customFormat="1" ht="12.95" customHeight="1" x14ac:dyDescent="0.2">
      <c r="A1096" s="6" t="s">
        <v>3116</v>
      </c>
      <c r="B1096" s="12"/>
      <c r="C1096" s="7">
        <v>51097.565000000002</v>
      </c>
      <c r="D1096" s="7"/>
      <c r="E1096" s="39">
        <f>(C1096-C$7)/C$8</f>
        <v>15612.989956525838</v>
      </c>
      <c r="F1096" s="39">
        <f>ROUND(2*E1096,0)/2</f>
        <v>15613</v>
      </c>
      <c r="G1096" s="39">
        <f>C1096-(C$7+F1096*C$8)</f>
        <v>-5.4698999956599437E-3</v>
      </c>
      <c r="I1096" s="39">
        <f>G1096</f>
        <v>-5.4698999956599437E-3</v>
      </c>
      <c r="Q1096" s="62">
        <f>C1096-15018.5</f>
        <v>36079.065000000002</v>
      </c>
      <c r="S1096" s="40"/>
    </row>
    <row r="1097" spans="1:19" s="39" customFormat="1" ht="12.95" customHeight="1" x14ac:dyDescent="0.2">
      <c r="A1097" s="6" t="s">
        <v>3116</v>
      </c>
      <c r="B1097" s="12"/>
      <c r="C1097" s="7">
        <v>51097.582999999999</v>
      </c>
      <c r="D1097" s="7"/>
      <c r="E1097" s="39">
        <f>(C1097-C$7)/C$8</f>
        <v>15613.023006953625</v>
      </c>
      <c r="F1097" s="39">
        <f>ROUND(2*E1097,0)/2</f>
        <v>15613</v>
      </c>
      <c r="G1097" s="39">
        <f>C1097-(C$7+F1097*C$8)</f>
        <v>1.2530100000731181E-2</v>
      </c>
      <c r="I1097" s="39">
        <f>G1097</f>
        <v>1.2530100000731181E-2</v>
      </c>
      <c r="Q1097" s="62">
        <f>C1097-15018.5</f>
        <v>36079.082999999999</v>
      </c>
      <c r="S1097" s="40"/>
    </row>
    <row r="1098" spans="1:19" s="39" customFormat="1" ht="12.95" customHeight="1" x14ac:dyDescent="0.2">
      <c r="A1098" s="6" t="s">
        <v>3041</v>
      </c>
      <c r="B1098" s="12"/>
      <c r="C1098" s="7">
        <v>51100.301599999999</v>
      </c>
      <c r="D1098" s="7">
        <v>6.9999999999999999E-4</v>
      </c>
      <c r="E1098" s="39">
        <f>(C1098-C$7)/C$8</f>
        <v>15618.014723231126</v>
      </c>
      <c r="F1098" s="39">
        <f>ROUND(2*E1098,0)/2</f>
        <v>15618</v>
      </c>
      <c r="G1098" s="39">
        <f>C1098-(C$7+F1098*C$8)</f>
        <v>8.0185999977402389E-3</v>
      </c>
      <c r="J1098" s="39">
        <f>G1098</f>
        <v>8.0185999977402389E-3</v>
      </c>
      <c r="P1098" s="39">
        <f>(G1098-N1098)^2</f>
        <v>6.4297945923759756E-5</v>
      </c>
      <c r="Q1098" s="62">
        <f>C1098-15018.5</f>
        <v>36081.801599999999</v>
      </c>
      <c r="S1098" s="40"/>
    </row>
    <row r="1099" spans="1:19" s="39" customFormat="1" ht="12.95" customHeight="1" x14ac:dyDescent="0.2">
      <c r="A1099" s="6" t="s">
        <v>3041</v>
      </c>
      <c r="B1099" s="12"/>
      <c r="C1099" s="7">
        <v>51107.3796</v>
      </c>
      <c r="D1099" s="7">
        <v>1E-4</v>
      </c>
      <c r="E1099" s="39">
        <f>(C1099-C$7)/C$8</f>
        <v>15631.010885892849</v>
      </c>
      <c r="F1099" s="39">
        <f>ROUND(2*E1099,0)/2</f>
        <v>15631</v>
      </c>
      <c r="G1099" s="39">
        <f>C1099-(C$7+F1099*C$8)</f>
        <v>5.9287000040058047E-3</v>
      </c>
      <c r="J1099" s="39">
        <f>G1099</f>
        <v>5.9287000040058047E-3</v>
      </c>
      <c r="P1099" s="39">
        <f>(G1099-N1099)^2</f>
        <v>3.5149483737498427E-5</v>
      </c>
      <c r="Q1099" s="62">
        <f>C1099-15018.5</f>
        <v>36088.8796</v>
      </c>
      <c r="S1099" s="40"/>
    </row>
    <row r="1100" spans="1:19" s="39" customFormat="1" ht="12.95" customHeight="1" x14ac:dyDescent="0.2">
      <c r="A1100" s="6" t="s">
        <v>3116</v>
      </c>
      <c r="B1100" s="12"/>
      <c r="C1100" s="7">
        <v>51109.557000000001</v>
      </c>
      <c r="D1100" s="7"/>
      <c r="E1100" s="39">
        <f>(C1100-C$7)/C$8</f>
        <v>15635.008885974741</v>
      </c>
      <c r="F1100" s="39">
        <f>ROUND(2*E1100,0)/2</f>
        <v>15635</v>
      </c>
      <c r="G1100" s="39">
        <f>C1100-(C$7+F1100*C$8)</f>
        <v>4.8395000048913062E-3</v>
      </c>
      <c r="I1100" s="39">
        <f>G1100</f>
        <v>4.8395000048913062E-3</v>
      </c>
      <c r="Q1100" s="62">
        <f>C1100-15018.5</f>
        <v>36091.057000000001</v>
      </c>
      <c r="S1100" s="40"/>
    </row>
    <row r="1101" spans="1:19" s="39" customFormat="1" ht="12.95" customHeight="1" x14ac:dyDescent="0.2">
      <c r="A1101" s="6" t="s">
        <v>3116</v>
      </c>
      <c r="B1101" s="12"/>
      <c r="C1101" s="7">
        <v>51110.650999999998</v>
      </c>
      <c r="D1101" s="7"/>
      <c r="E1101" s="39">
        <f>(C1101-C$7)/C$8</f>
        <v>15637.017617530531</v>
      </c>
      <c r="F1101" s="39">
        <f>ROUND(2*E1101,0)/2</f>
        <v>15637</v>
      </c>
      <c r="G1101" s="39">
        <f>C1101-(C$7+F1101*C$8)</f>
        <v>9.5948999951360747E-3</v>
      </c>
      <c r="I1101" s="39">
        <f>G1101</f>
        <v>9.5948999951360747E-3</v>
      </c>
      <c r="Q1101" s="62">
        <f>C1101-15018.5</f>
        <v>36092.150999999998</v>
      </c>
      <c r="S1101" s="40"/>
    </row>
    <row r="1102" spans="1:19" s="39" customFormat="1" ht="12.95" customHeight="1" x14ac:dyDescent="0.2">
      <c r="A1102" s="6" t="s">
        <v>3116</v>
      </c>
      <c r="B1102" s="12"/>
      <c r="C1102" s="7">
        <v>51115.552000000003</v>
      </c>
      <c r="D1102" s="7"/>
      <c r="E1102" s="39">
        <f>(C1102-C$7)/C$8</f>
        <v>15646.01651456432</v>
      </c>
      <c r="F1102" s="39">
        <f>ROUND(2*E1102,0)/2</f>
        <v>15646</v>
      </c>
      <c r="G1102" s="39">
        <f>C1102-(C$7+F1102*C$8)</f>
        <v>8.9942000049632043E-3</v>
      </c>
      <c r="I1102" s="39">
        <f>G1102</f>
        <v>8.9942000049632043E-3</v>
      </c>
      <c r="Q1102" s="62">
        <f>C1102-15018.5</f>
        <v>36097.052000000003</v>
      </c>
      <c r="S1102" s="40"/>
    </row>
    <row r="1103" spans="1:19" s="39" customFormat="1" ht="12.95" customHeight="1" x14ac:dyDescent="0.2">
      <c r="A1103" s="7" t="s">
        <v>3114</v>
      </c>
      <c r="B1103" s="12" t="s">
        <v>3110</v>
      </c>
      <c r="C1103" s="7">
        <v>51131.34</v>
      </c>
      <c r="D1103" s="7">
        <v>2.0000000000000001E-4</v>
      </c>
      <c r="E1103" s="39">
        <f>(C1103-C$7)/C$8</f>
        <v>15675.005412007546</v>
      </c>
      <c r="F1103" s="39">
        <f>ROUND(2*E1103,0)/2</f>
        <v>15675</v>
      </c>
      <c r="G1103" s="39">
        <f>C1103-(C$7+F1103*C$8)</f>
        <v>2.9474999973899685E-3</v>
      </c>
      <c r="I1103" s="39">
        <f>G1103</f>
        <v>2.9474999973899685E-3</v>
      </c>
      <c r="Q1103" s="62">
        <f>C1103-15018.5</f>
        <v>36112.839999999997</v>
      </c>
      <c r="S1103" s="40"/>
    </row>
    <row r="1104" spans="1:19" s="39" customFormat="1" ht="12.95" customHeight="1" x14ac:dyDescent="0.2">
      <c r="A1104" s="7" t="s">
        <v>3114</v>
      </c>
      <c r="B1104" s="12" t="s">
        <v>3110</v>
      </c>
      <c r="C1104" s="7">
        <v>51131.341099999998</v>
      </c>
      <c r="D1104" s="7">
        <v>2.0000000000000001E-4</v>
      </c>
      <c r="E1104" s="39">
        <f>(C1104-C$7)/C$8</f>
        <v>15675.007431755912</v>
      </c>
      <c r="F1104" s="39">
        <f>ROUND(2*E1104,0)/2</f>
        <v>15675</v>
      </c>
      <c r="G1104" s="39">
        <f>C1104-(C$7+F1104*C$8)</f>
        <v>4.0474999987054616E-3</v>
      </c>
      <c r="J1104" s="39">
        <f>G1104</f>
        <v>4.0474999987054616E-3</v>
      </c>
      <c r="Q1104" s="62">
        <f>C1104-15018.5</f>
        <v>36112.841099999998</v>
      </c>
      <c r="S1104" s="40"/>
    </row>
    <row r="1105" spans="1:19" s="39" customFormat="1" ht="12.95" customHeight="1" x14ac:dyDescent="0.2">
      <c r="A1105" s="7" t="s">
        <v>3114</v>
      </c>
      <c r="B1105" s="12" t="s">
        <v>3110</v>
      </c>
      <c r="C1105" s="7">
        <v>51131.3416</v>
      </c>
      <c r="D1105" s="7">
        <v>2.9999999999999997E-4</v>
      </c>
      <c r="E1105" s="39">
        <f>(C1105-C$7)/C$8</f>
        <v>15675.008349823354</v>
      </c>
      <c r="F1105" s="39">
        <f>ROUND(2*E1105,0)/2</f>
        <v>15675</v>
      </c>
      <c r="G1105" s="39">
        <f>C1105-(C$7+F1105*C$8)</f>
        <v>4.5475000006263144E-3</v>
      </c>
      <c r="J1105" s="39">
        <f>G1105</f>
        <v>4.5475000006263144E-3</v>
      </c>
      <c r="Q1105" s="62">
        <f>C1105-15018.5</f>
        <v>36112.8416</v>
      </c>
      <c r="S1105" s="40"/>
    </row>
    <row r="1106" spans="1:19" s="39" customFormat="1" ht="12.95" customHeight="1" x14ac:dyDescent="0.2">
      <c r="A1106" s="6" t="s">
        <v>3114</v>
      </c>
      <c r="B1106" s="12" t="s">
        <v>3110</v>
      </c>
      <c r="C1106" s="7">
        <v>51131.341999999997</v>
      </c>
      <c r="D1106" s="7">
        <v>2.0000000000000001E-4</v>
      </c>
      <c r="E1106" s="39">
        <f>(C1106-C$7)/C$8</f>
        <v>15675.009084277301</v>
      </c>
      <c r="F1106" s="39">
        <f>ROUND(2*E1106,0)/2</f>
        <v>15675</v>
      </c>
      <c r="G1106" s="39">
        <f>C1106-(C$7+F1106*C$8)</f>
        <v>4.9474999977974221E-3</v>
      </c>
      <c r="I1106" s="39">
        <f>G1106</f>
        <v>4.9474999977974221E-3</v>
      </c>
      <c r="P1106" s="39">
        <f>(G1106-N1106)^2</f>
        <v>2.4477756228205493E-5</v>
      </c>
      <c r="Q1106" s="62">
        <f>C1106-15018.5</f>
        <v>36112.841999999997</v>
      </c>
      <c r="S1106" s="40"/>
    </row>
    <row r="1107" spans="1:19" s="39" customFormat="1" ht="12.95" customHeight="1" x14ac:dyDescent="0.2">
      <c r="A1107" s="60" t="s">
        <v>2004</v>
      </c>
      <c r="B1107" s="61" t="s">
        <v>3110</v>
      </c>
      <c r="C1107" s="60">
        <v>51137.325700000001</v>
      </c>
      <c r="D1107" s="60" t="s">
        <v>3150</v>
      </c>
      <c r="E1107" s="39">
        <f>(C1107-C$7)/C$8</f>
        <v>15685.99596454277</v>
      </c>
      <c r="F1107" s="39">
        <f>ROUND(2*E1107,0)/2</f>
        <v>15686</v>
      </c>
      <c r="G1107" s="39">
        <f>C1107-(C$7+F1107*C$8)</f>
        <v>-2.1978000004310161E-3</v>
      </c>
      <c r="J1107" s="39">
        <f>G1107</f>
        <v>-2.1978000004310161E-3</v>
      </c>
      <c r="Q1107" s="62">
        <f>C1107-15018.5</f>
        <v>36118.825700000001</v>
      </c>
      <c r="S1107" s="40"/>
    </row>
    <row r="1108" spans="1:19" s="39" customFormat="1" ht="12.95" customHeight="1" x14ac:dyDescent="0.2">
      <c r="A1108" s="6" t="s">
        <v>3116</v>
      </c>
      <c r="B1108" s="12"/>
      <c r="C1108" s="7">
        <v>51160.752</v>
      </c>
      <c r="D1108" s="7"/>
      <c r="E1108" s="39">
        <f>(C1108-C$7)/C$8</f>
        <v>15729.00981101949</v>
      </c>
      <c r="F1108" s="39">
        <f>ROUND(2*E1108,0)/2</f>
        <v>15729</v>
      </c>
      <c r="G1108" s="39">
        <f>C1108-(C$7+F1108*C$8)</f>
        <v>5.3432999993674457E-3</v>
      </c>
      <c r="I1108" s="39">
        <f>G1108</f>
        <v>5.3432999993674457E-3</v>
      </c>
      <c r="Q1108" s="62">
        <f>C1108-15018.5</f>
        <v>36142.252</v>
      </c>
      <c r="S1108" s="40"/>
    </row>
    <row r="1109" spans="1:19" s="39" customFormat="1" ht="12.95" customHeight="1" x14ac:dyDescent="0.2">
      <c r="A1109" s="6" t="s">
        <v>3116</v>
      </c>
      <c r="B1109" s="12"/>
      <c r="C1109" s="7">
        <v>51165.656000000003</v>
      </c>
      <c r="D1109" s="7"/>
      <c r="E1109" s="39">
        <f>(C1109-C$7)/C$8</f>
        <v>15738.014216457907</v>
      </c>
      <c r="F1109" s="39">
        <f>ROUND(2*E1109,0)/2</f>
        <v>15738</v>
      </c>
      <c r="G1109" s="39">
        <f>C1109-(C$7+F1109*C$8)</f>
        <v>7.7426000061677769E-3</v>
      </c>
      <c r="I1109" s="39">
        <f>G1109</f>
        <v>7.7426000061677769E-3</v>
      </c>
      <c r="Q1109" s="62">
        <f>C1109-15018.5</f>
        <v>36147.156000000003</v>
      </c>
      <c r="S1109" s="40"/>
    </row>
    <row r="1110" spans="1:19" s="39" customFormat="1" ht="12.95" customHeight="1" x14ac:dyDescent="0.2">
      <c r="A1110" s="60" t="s">
        <v>2004</v>
      </c>
      <c r="B1110" s="61" t="s">
        <v>3110</v>
      </c>
      <c r="C1110" s="60">
        <v>51167.281799999997</v>
      </c>
      <c r="D1110" s="60" t="s">
        <v>3150</v>
      </c>
      <c r="E1110" s="39">
        <f>(C1110-C$7)/C$8</f>
        <v>15740.999404541455</v>
      </c>
      <c r="F1110" s="39">
        <f>ROUND(2*E1110,0)/2</f>
        <v>15741</v>
      </c>
      <c r="G1110" s="39">
        <f>C1110-(C$7+F1110*C$8)</f>
        <v>-3.243000028305687E-4</v>
      </c>
      <c r="K1110" s="39">
        <f>G1110</f>
        <v>-3.243000028305687E-4</v>
      </c>
      <c r="Q1110" s="62">
        <f>C1110-15018.5</f>
        <v>36148.781799999997</v>
      </c>
      <c r="S1110" s="40"/>
    </row>
    <row r="1111" spans="1:19" s="39" customFormat="1" ht="12.95" customHeight="1" x14ac:dyDescent="0.2">
      <c r="A1111" s="60" t="s">
        <v>2004</v>
      </c>
      <c r="B1111" s="61" t="s">
        <v>3110</v>
      </c>
      <c r="C1111" s="60">
        <v>51191.248099999997</v>
      </c>
      <c r="D1111" s="60" t="s">
        <v>3150</v>
      </c>
      <c r="E1111" s="39">
        <f>(C1111-C$7)/C$8</f>
        <v>15785.004763851934</v>
      </c>
      <c r="F1111" s="39">
        <f>ROUND(2*E1111,0)/2</f>
        <v>15785</v>
      </c>
      <c r="G1111" s="39">
        <f>C1111-(C$7+F1111*C$8)</f>
        <v>2.5944999943021685E-3</v>
      </c>
      <c r="J1111" s="39">
        <f>G1111</f>
        <v>2.5944999943021685E-3</v>
      </c>
      <c r="Q1111" s="62">
        <f>C1111-15018.5</f>
        <v>36172.748099999997</v>
      </c>
      <c r="S1111" s="40"/>
    </row>
    <row r="1112" spans="1:19" s="39" customFormat="1" ht="12.95" customHeight="1" x14ac:dyDescent="0.2">
      <c r="A1112" s="6" t="s">
        <v>3116</v>
      </c>
      <c r="B1112" s="12"/>
      <c r="C1112" s="7">
        <v>51195.595999999998</v>
      </c>
      <c r="D1112" s="7"/>
      <c r="E1112" s="39">
        <f>(C1112-C$7)/C$8</f>
        <v>15792.988094685064</v>
      </c>
      <c r="F1112" s="39">
        <f>ROUND(2*E1112,0)/2</f>
        <v>15793</v>
      </c>
      <c r="G1112" s="39">
        <f>C1112-(C$7+F1112*C$8)</f>
        <v>-6.4839000042411499E-3</v>
      </c>
      <c r="I1112" s="39">
        <f>G1112</f>
        <v>-6.4839000042411499E-3</v>
      </c>
      <c r="Q1112" s="62">
        <f>C1112-15018.5</f>
        <v>36177.095999999998</v>
      </c>
      <c r="S1112" s="40"/>
    </row>
    <row r="1113" spans="1:19" s="39" customFormat="1" ht="12.95" customHeight="1" x14ac:dyDescent="0.2">
      <c r="A1113" s="6" t="s">
        <v>3041</v>
      </c>
      <c r="B1113" s="12"/>
      <c r="C1113" s="7">
        <v>51198.332399999999</v>
      </c>
      <c r="D1113" s="7">
        <v>5.9999999999999995E-4</v>
      </c>
      <c r="E1113" s="39">
        <f>(C1113-C$7)/C$8</f>
        <v>15798.012494163386</v>
      </c>
      <c r="F1113" s="39">
        <f>ROUND(2*E1113,0)/2</f>
        <v>15798</v>
      </c>
      <c r="G1113" s="39">
        <f>C1113-(C$7+F1113*C$8)</f>
        <v>6.8046000014874153E-3</v>
      </c>
      <c r="J1113" s="39">
        <f>G1113</f>
        <v>6.8046000014874153E-3</v>
      </c>
      <c r="P1113" s="39">
        <f>(G1113-N1113)^2</f>
        <v>4.6302581180242534E-5</v>
      </c>
      <c r="Q1113" s="62">
        <f>C1113-15018.5</f>
        <v>36179.832399999999</v>
      </c>
      <c r="S1113" s="40"/>
    </row>
    <row r="1114" spans="1:19" s="39" customFormat="1" ht="12.95" customHeight="1" x14ac:dyDescent="0.2">
      <c r="A1114" s="60" t="s">
        <v>2004</v>
      </c>
      <c r="B1114" s="61" t="s">
        <v>3110</v>
      </c>
      <c r="C1114" s="60">
        <v>51315.4159</v>
      </c>
      <c r="D1114" s="60" t="s">
        <v>3150</v>
      </c>
      <c r="E1114" s="39">
        <f>(C1114-C$7)/C$8</f>
        <v>16012.993592072891</v>
      </c>
      <c r="F1114" s="39">
        <f>ROUND(2*E1114,0)/2</f>
        <v>16013</v>
      </c>
      <c r="G1114" s="39">
        <f>C1114-(C$7+F1114*C$8)</f>
        <v>-3.4899000020232052E-3</v>
      </c>
      <c r="J1114" s="39">
        <f>G1114</f>
        <v>-3.4899000020232052E-3</v>
      </c>
      <c r="Q1114" s="62">
        <f>C1114-15018.5</f>
        <v>36296.9159</v>
      </c>
      <c r="S1114" s="40"/>
    </row>
    <row r="1115" spans="1:19" s="39" customFormat="1" ht="12.95" customHeight="1" x14ac:dyDescent="0.2">
      <c r="A1115" s="60" t="s">
        <v>2423</v>
      </c>
      <c r="B1115" s="61" t="s">
        <v>3110</v>
      </c>
      <c r="C1115" s="60">
        <v>51402.021999999997</v>
      </c>
      <c r="D1115" s="60" t="s">
        <v>3150</v>
      </c>
      <c r="E1115" s="39">
        <f>(C1115-C$7)/C$8</f>
        <v>16172.014072872149</v>
      </c>
      <c r="F1115" s="39">
        <f>ROUND(2*E1115,0)/2</f>
        <v>16172</v>
      </c>
      <c r="G1115" s="39">
        <f>C1115-(C$7+F1115*C$8)</f>
        <v>7.6644000000669621E-3</v>
      </c>
      <c r="I1115" s="39">
        <f>G1115</f>
        <v>7.6644000000669621E-3</v>
      </c>
      <c r="Q1115" s="62">
        <f>C1115-15018.5</f>
        <v>36383.521999999997</v>
      </c>
      <c r="S1115" s="40"/>
    </row>
    <row r="1116" spans="1:19" s="39" customFormat="1" ht="12.95" customHeight="1" x14ac:dyDescent="0.2">
      <c r="A1116" s="60" t="s">
        <v>2426</v>
      </c>
      <c r="B1116" s="61" t="s">
        <v>3110</v>
      </c>
      <c r="C1116" s="60">
        <v>51427.612999999998</v>
      </c>
      <c r="D1116" s="60" t="s">
        <v>3150</v>
      </c>
      <c r="E1116" s="39">
        <f>(C1116-C$7)/C$8</f>
        <v>16219.002600517822</v>
      </c>
      <c r="F1116" s="39">
        <f>ROUND(2*E1116,0)/2</f>
        <v>16219</v>
      </c>
      <c r="G1116" s="39">
        <f>C1116-(C$7+F1116*C$8)</f>
        <v>1.4163000014377758E-3</v>
      </c>
      <c r="I1116" s="39">
        <f>G1116</f>
        <v>1.4163000014377758E-3</v>
      </c>
      <c r="Q1116" s="62">
        <f>C1116-15018.5</f>
        <v>36409.112999999998</v>
      </c>
      <c r="S1116" s="40"/>
    </row>
    <row r="1117" spans="1:19" s="39" customFormat="1" ht="12.95" customHeight="1" x14ac:dyDescent="0.2">
      <c r="A1117" s="60" t="s">
        <v>2426</v>
      </c>
      <c r="B1117" s="61" t="s">
        <v>3110</v>
      </c>
      <c r="C1117" s="60">
        <v>51428.697999999997</v>
      </c>
      <c r="D1117" s="60" t="s">
        <v>3150</v>
      </c>
      <c r="E1117" s="39">
        <f>(C1117-C$7)/C$8</f>
        <v>16220.99480685972</v>
      </c>
      <c r="F1117" s="39">
        <f>ROUND(2*E1117,0)/2</f>
        <v>16221</v>
      </c>
      <c r="G1117" s="39">
        <f>C1117-(C$7+F1117*C$8)</f>
        <v>-2.8283000065130182E-3</v>
      </c>
      <c r="I1117" s="39">
        <f>G1117</f>
        <v>-2.8283000065130182E-3</v>
      </c>
      <c r="Q1117" s="62">
        <f>C1117-15018.5</f>
        <v>36410.197999999997</v>
      </c>
      <c r="S1117" s="40"/>
    </row>
    <row r="1118" spans="1:19" s="39" customFormat="1" ht="12.95" customHeight="1" x14ac:dyDescent="0.2">
      <c r="A1118" s="60" t="s">
        <v>2426</v>
      </c>
      <c r="B1118" s="61" t="s">
        <v>3110</v>
      </c>
      <c r="C1118" s="60">
        <v>51433.606</v>
      </c>
      <c r="D1118" s="60" t="s">
        <v>3150</v>
      </c>
      <c r="E1118" s="39">
        <f>(C1118-C$7)/C$8</f>
        <v>16230.006556837647</v>
      </c>
      <c r="F1118" s="39">
        <f>ROUND(2*E1118,0)/2</f>
        <v>16230</v>
      </c>
      <c r="G1118" s="39">
        <f>C1118-(C$7+F1118*C$8)</f>
        <v>3.5710000011022203E-3</v>
      </c>
      <c r="I1118" s="39">
        <f>G1118</f>
        <v>3.5710000011022203E-3</v>
      </c>
      <c r="Q1118" s="62">
        <f>C1118-15018.5</f>
        <v>36415.106</v>
      </c>
      <c r="S1118" s="40"/>
    </row>
    <row r="1119" spans="1:19" s="39" customFormat="1" ht="12.95" customHeight="1" x14ac:dyDescent="0.2">
      <c r="A1119" s="60" t="s">
        <v>2426</v>
      </c>
      <c r="B1119" s="61" t="s">
        <v>3110</v>
      </c>
      <c r="C1119" s="60">
        <v>51433.608999999997</v>
      </c>
      <c r="D1119" s="60" t="s">
        <v>3150</v>
      </c>
      <c r="E1119" s="39">
        <f>(C1119-C$7)/C$8</f>
        <v>16230.012065242274</v>
      </c>
      <c r="F1119" s="39">
        <f>ROUND(2*E1119,0)/2</f>
        <v>16230</v>
      </c>
      <c r="G1119" s="39">
        <f>C1119-(C$7+F1119*C$8)</f>
        <v>6.5709999980754219E-3</v>
      </c>
      <c r="I1119" s="39">
        <f>G1119</f>
        <v>6.5709999980754219E-3</v>
      </c>
      <c r="Q1119" s="62">
        <f>C1119-15018.5</f>
        <v>36415.108999999997</v>
      </c>
      <c r="S1119" s="40"/>
    </row>
    <row r="1120" spans="1:19" s="39" customFormat="1" ht="12.95" customHeight="1" x14ac:dyDescent="0.2">
      <c r="A1120" s="60" t="s">
        <v>2426</v>
      </c>
      <c r="B1120" s="61" t="s">
        <v>3110</v>
      </c>
      <c r="C1120" s="60">
        <v>51433.610999999997</v>
      </c>
      <c r="D1120" s="60" t="s">
        <v>3150</v>
      </c>
      <c r="E1120" s="39">
        <f>(C1120-C$7)/C$8</f>
        <v>16230.015737512029</v>
      </c>
      <c r="F1120" s="39">
        <f>ROUND(2*E1120,0)/2</f>
        <v>16230</v>
      </c>
      <c r="G1120" s="39">
        <f>C1120-(C$7+F1120*C$8)</f>
        <v>8.5709999984828755E-3</v>
      </c>
      <c r="I1120" s="39">
        <f>G1120</f>
        <v>8.5709999984828755E-3</v>
      </c>
      <c r="Q1120" s="62">
        <f>C1120-15018.5</f>
        <v>36415.110999999997</v>
      </c>
      <c r="S1120" s="40"/>
    </row>
    <row r="1121" spans="1:19" s="39" customFormat="1" ht="12.95" customHeight="1" x14ac:dyDescent="0.2">
      <c r="A1121" s="60" t="s">
        <v>2426</v>
      </c>
      <c r="B1121" s="61" t="s">
        <v>3110</v>
      </c>
      <c r="C1121" s="60">
        <v>51439.597000000002</v>
      </c>
      <c r="D1121" s="60" t="s">
        <v>3150</v>
      </c>
      <c r="E1121" s="39">
        <f>(C1121-C$7)/C$8</f>
        <v>16241.006840887716</v>
      </c>
      <c r="F1121" s="39">
        <f>ROUND(2*E1121,0)/2</f>
        <v>16241</v>
      </c>
      <c r="G1121" s="39">
        <f>C1121-(C$7+F1121*C$8)</f>
        <v>3.7257000003592111E-3</v>
      </c>
      <c r="I1121" s="39">
        <f>G1121</f>
        <v>3.7257000003592111E-3</v>
      </c>
      <c r="Q1121" s="62">
        <f>C1121-15018.5</f>
        <v>36421.097000000002</v>
      </c>
      <c r="S1121" s="40"/>
    </row>
    <row r="1122" spans="1:19" s="39" customFormat="1" ht="12.95" customHeight="1" x14ac:dyDescent="0.2">
      <c r="A1122" s="60" t="s">
        <v>2440</v>
      </c>
      <c r="B1122" s="61" t="s">
        <v>3110</v>
      </c>
      <c r="C1122" s="60">
        <v>51442.865700000002</v>
      </c>
      <c r="D1122" s="60" t="s">
        <v>3150</v>
      </c>
      <c r="E1122" s="39">
        <f>(C1122-C$7)/C$8</f>
        <v>16247.008614961234</v>
      </c>
      <c r="F1122" s="39">
        <f>ROUND(2*E1122,0)/2</f>
        <v>16247</v>
      </c>
      <c r="G1122" s="39">
        <f>C1122-(C$7+F1122*C$8)</f>
        <v>4.6919000014895573E-3</v>
      </c>
      <c r="J1122" s="39">
        <f>G1122</f>
        <v>4.6919000014895573E-3</v>
      </c>
      <c r="Q1122" s="62">
        <f>C1122-15018.5</f>
        <v>36424.365700000002</v>
      </c>
      <c r="S1122" s="40"/>
    </row>
    <row r="1123" spans="1:19" s="39" customFormat="1" ht="12.95" customHeight="1" x14ac:dyDescent="0.2">
      <c r="A1123" s="71" t="s">
        <v>3061</v>
      </c>
      <c r="B1123" s="12"/>
      <c r="C1123" s="7">
        <v>51442.865709999998</v>
      </c>
      <c r="D1123" s="7">
        <v>6.9999999999999994E-5</v>
      </c>
      <c r="E1123" s="39">
        <f>(C1123-C$7)/C$8</f>
        <v>16247.008633322577</v>
      </c>
      <c r="F1123" s="39">
        <f>ROUND(2*E1123,0)/2</f>
        <v>16247</v>
      </c>
      <c r="G1123" s="39">
        <f>C1123-(C$7+F1123*C$8)</f>
        <v>4.7018999975989573E-3</v>
      </c>
      <c r="K1123" s="39">
        <f>G1123</f>
        <v>4.7018999975989573E-3</v>
      </c>
      <c r="P1123" s="39" t="e">
        <f>(#REF!-N1123)^2</f>
        <v>#REF!</v>
      </c>
      <c r="Q1123" s="62">
        <f>C1123-15018.5</f>
        <v>36424.365709999998</v>
      </c>
      <c r="S1123" s="40"/>
    </row>
    <row r="1124" spans="1:19" s="39" customFormat="1" ht="12.95" customHeight="1" x14ac:dyDescent="0.2">
      <c r="A1124" s="60" t="s">
        <v>2004</v>
      </c>
      <c r="B1124" s="61" t="s">
        <v>3110</v>
      </c>
      <c r="C1124" s="60">
        <v>51467.3629</v>
      </c>
      <c r="D1124" s="60" t="s">
        <v>3150</v>
      </c>
      <c r="E1124" s="39">
        <f>(C1124-C$7)/C$8</f>
        <v>16291.988778278084</v>
      </c>
      <c r="F1124" s="39">
        <f>ROUND(2*E1124,0)/2</f>
        <v>16292</v>
      </c>
      <c r="G1124" s="39">
        <f>C1124-(C$7+F1124*C$8)</f>
        <v>-6.1115999997127801E-3</v>
      </c>
      <c r="J1124" s="39">
        <f>G1124</f>
        <v>-6.1115999997127801E-3</v>
      </c>
      <c r="Q1124" s="62">
        <f>C1124-15018.5</f>
        <v>36448.8629</v>
      </c>
      <c r="S1124" s="40"/>
    </row>
    <row r="1125" spans="1:19" s="39" customFormat="1" ht="12.95" customHeight="1" x14ac:dyDescent="0.2">
      <c r="A1125" s="60" t="s">
        <v>2426</v>
      </c>
      <c r="B1125" s="61" t="s">
        <v>3110</v>
      </c>
      <c r="C1125" s="60">
        <v>51469.550999999999</v>
      </c>
      <c r="D1125" s="60" t="s">
        <v>3150</v>
      </c>
      <c r="E1125" s="39">
        <f>(C1125-C$7)/C$8</f>
        <v>16296.006425003163</v>
      </c>
      <c r="F1125" s="39">
        <f>ROUND(2*E1125,0)/2</f>
        <v>16296</v>
      </c>
      <c r="G1125" s="39">
        <f>C1125-(C$7+F1125*C$8)</f>
        <v>3.4992000000784174E-3</v>
      </c>
      <c r="I1125" s="39">
        <f>G1125</f>
        <v>3.4992000000784174E-3</v>
      </c>
      <c r="Q1125" s="62">
        <f>C1125-15018.5</f>
        <v>36451.050999999999</v>
      </c>
      <c r="S1125" s="40"/>
    </row>
    <row r="1126" spans="1:19" s="39" customFormat="1" ht="12.95" customHeight="1" x14ac:dyDescent="0.2">
      <c r="A1126" s="6" t="s">
        <v>3075</v>
      </c>
      <c r="B1126" s="12"/>
      <c r="C1126" s="7">
        <v>51472.281799999997</v>
      </c>
      <c r="D1126" s="7">
        <v>1E-4</v>
      </c>
      <c r="E1126" s="39">
        <f>(C1126-C$7)/C$8</f>
        <v>16301.020542126162</v>
      </c>
      <c r="F1126" s="39">
        <f>ROUND(2*E1126,0)/2</f>
        <v>16301</v>
      </c>
      <c r="G1126" s="39">
        <f>C1126-(C$7+F1126*C$8)</f>
        <v>1.1187700001755729E-2</v>
      </c>
      <c r="K1126" s="39">
        <f>G1126</f>
        <v>1.1187700001755729E-2</v>
      </c>
      <c r="P1126" s="39">
        <f>(K1126-N1126)^2</f>
        <v>1.2516463132928514E-4</v>
      </c>
      <c r="Q1126" s="62">
        <f>C1126-15018.5</f>
        <v>36453.781799999997</v>
      </c>
      <c r="S1126" s="40"/>
    </row>
    <row r="1127" spans="1:19" s="39" customFormat="1" ht="12.95" customHeight="1" x14ac:dyDescent="0.2">
      <c r="A1127" s="60" t="s">
        <v>2426</v>
      </c>
      <c r="B1127" s="61" t="s">
        <v>3110</v>
      </c>
      <c r="C1127" s="60">
        <v>51487.523999999998</v>
      </c>
      <c r="D1127" s="60" t="s">
        <v>3150</v>
      </c>
      <c r="E1127" s="39">
        <f>(C1127-C$7)/C$8</f>
        <v>16329.007277153356</v>
      </c>
      <c r="F1127" s="39">
        <f>ROUND(2*E1127,0)/2</f>
        <v>16329</v>
      </c>
      <c r="G1127" s="39">
        <f>C1127-(C$7+F1127*C$8)</f>
        <v>3.9632999978493899E-3</v>
      </c>
      <c r="I1127" s="39">
        <f>G1127</f>
        <v>3.9632999978493899E-3</v>
      </c>
      <c r="Q1127" s="62">
        <f>C1127-15018.5</f>
        <v>36469.023999999998</v>
      </c>
      <c r="S1127" s="40"/>
    </row>
    <row r="1128" spans="1:19" s="39" customFormat="1" ht="12.95" customHeight="1" x14ac:dyDescent="0.2">
      <c r="A1128" s="60" t="s">
        <v>2426</v>
      </c>
      <c r="B1128" s="61" t="s">
        <v>3110</v>
      </c>
      <c r="C1128" s="60">
        <v>51488.610999999997</v>
      </c>
      <c r="D1128" s="60" t="s">
        <v>3150</v>
      </c>
      <c r="E1128" s="39">
        <f>(C1128-C$7)/C$8</f>
        <v>16331.003155765009</v>
      </c>
      <c r="F1128" s="39">
        <f>ROUND(2*E1128,0)/2</f>
        <v>16331</v>
      </c>
      <c r="G1128" s="39">
        <f>C1128-(C$7+F1128*C$8)</f>
        <v>1.7186999975820072E-3</v>
      </c>
      <c r="I1128" s="39">
        <f>G1128</f>
        <v>1.7186999975820072E-3</v>
      </c>
      <c r="Q1128" s="62">
        <f>C1128-15018.5</f>
        <v>36470.110999999997</v>
      </c>
      <c r="S1128" s="40"/>
    </row>
    <row r="1129" spans="1:19" s="39" customFormat="1" ht="12.95" customHeight="1" x14ac:dyDescent="0.2">
      <c r="A1129" s="60" t="s">
        <v>2426</v>
      </c>
      <c r="B1129" s="61" t="s">
        <v>3110</v>
      </c>
      <c r="C1129" s="60">
        <v>51544.713000000003</v>
      </c>
      <c r="D1129" s="60" t="s">
        <v>3150</v>
      </c>
      <c r="E1129" s="39">
        <f>(C1129-C$7)/C$8</f>
        <v>16434.013994652814</v>
      </c>
      <c r="F1129" s="39">
        <f>ROUND(2*E1129,0)/2</f>
        <v>16434</v>
      </c>
      <c r="G1129" s="39">
        <f>C1129-(C$7+F1129*C$8)</f>
        <v>7.6218000031076372E-3</v>
      </c>
      <c r="I1129" s="39">
        <f>G1129</f>
        <v>7.6218000031076372E-3</v>
      </c>
      <c r="Q1129" s="62">
        <f>C1129-15018.5</f>
        <v>36526.213000000003</v>
      </c>
      <c r="S1129" s="40"/>
    </row>
    <row r="1130" spans="1:19" s="39" customFormat="1" ht="12.95" customHeight="1" x14ac:dyDescent="0.2">
      <c r="A1130" s="60" t="s">
        <v>2458</v>
      </c>
      <c r="B1130" s="61" t="s">
        <v>3110</v>
      </c>
      <c r="C1130" s="60">
        <v>51564.8609</v>
      </c>
      <c r="D1130" s="60" t="s">
        <v>3150</v>
      </c>
      <c r="E1130" s="39">
        <f>(C1130-C$7)/C$8</f>
        <v>16471.008256547702</v>
      </c>
      <c r="F1130" s="39">
        <f>ROUND(2*E1130,0)/2</f>
        <v>16471</v>
      </c>
      <c r="G1130" s="39">
        <f>C1130-(C$7+F1130*C$8)</f>
        <v>4.4966999994358048E-3</v>
      </c>
      <c r="K1130" s="39">
        <f>G1130</f>
        <v>4.4966999994358048E-3</v>
      </c>
      <c r="Q1130" s="62">
        <f>C1130-15018.5</f>
        <v>36546.3609</v>
      </c>
      <c r="S1130" s="40"/>
    </row>
    <row r="1131" spans="1:19" s="39" customFormat="1" ht="12.95" customHeight="1" x14ac:dyDescent="0.2">
      <c r="A1131" s="71" t="s">
        <v>3062</v>
      </c>
      <c r="B1131" s="12"/>
      <c r="C1131" s="7">
        <v>51564.860950000002</v>
      </c>
      <c r="D1131" s="7">
        <v>4.0000000000000002E-4</v>
      </c>
      <c r="E1131" s="39">
        <f>(C1131-C$7)/C$8</f>
        <v>16471.008348354451</v>
      </c>
      <c r="F1131" s="39">
        <f>ROUND(2*E1131,0)/2</f>
        <v>16471</v>
      </c>
      <c r="G1131" s="39">
        <f>C1131-(C$7+F1131*C$8)</f>
        <v>4.5467000018106773E-3</v>
      </c>
      <c r="K1131" s="39">
        <f>G1131</f>
        <v>4.5467000018106773E-3</v>
      </c>
      <c r="O1131" s="39" t="s">
        <v>3060</v>
      </c>
      <c r="P1131" s="39" t="e">
        <f>(#REF!-N1131)^2</f>
        <v>#REF!</v>
      </c>
      <c r="Q1131" s="62">
        <f>C1131-15018.5</f>
        <v>36546.360950000002</v>
      </c>
      <c r="S1131" s="40"/>
    </row>
    <row r="1132" spans="1:19" s="39" customFormat="1" ht="12.95" customHeight="1" x14ac:dyDescent="0.2">
      <c r="A1132" s="60" t="s">
        <v>2004</v>
      </c>
      <c r="B1132" s="61" t="s">
        <v>3110</v>
      </c>
      <c r="C1132" s="60">
        <v>51664.529199999997</v>
      </c>
      <c r="D1132" s="60" t="s">
        <v>3150</v>
      </c>
      <c r="E1132" s="39">
        <f>(C1132-C$7)/C$8</f>
        <v>16654.012698341579</v>
      </c>
      <c r="F1132" s="39">
        <f>ROUND(2*E1132,0)/2</f>
        <v>16654</v>
      </c>
      <c r="G1132" s="39">
        <f>C1132-(C$7+F1132*C$8)</f>
        <v>6.9157999969320372E-3</v>
      </c>
      <c r="K1132" s="39">
        <f>G1132</f>
        <v>6.9157999969320372E-3</v>
      </c>
      <c r="Q1132" s="62">
        <f>C1132-15018.5</f>
        <v>36646.029199999997</v>
      </c>
      <c r="S1132" s="40"/>
    </row>
    <row r="1133" spans="1:19" s="39" customFormat="1" ht="12.95" customHeight="1" x14ac:dyDescent="0.2">
      <c r="A1133" s="60" t="s">
        <v>2465</v>
      </c>
      <c r="B1133" s="61" t="s">
        <v>3110</v>
      </c>
      <c r="C1133" s="60">
        <v>51718.443500000001</v>
      </c>
      <c r="D1133" s="60" t="s">
        <v>3150</v>
      </c>
      <c r="E1133" s="39">
        <f>(C1133-C$7)/C$8</f>
        <v>16753.006624958252</v>
      </c>
      <c r="F1133" s="39">
        <f>ROUND(2*E1133,0)/2</f>
        <v>16753</v>
      </c>
      <c r="G1133" s="39">
        <f>C1133-(C$7+F1133*C$8)</f>
        <v>3.6080999998375773E-3</v>
      </c>
      <c r="K1133" s="39">
        <f>G1133</f>
        <v>3.6080999998375773E-3</v>
      </c>
      <c r="Q1133" s="62">
        <f>C1133-15018.5</f>
        <v>36699.943500000001</v>
      </c>
      <c r="S1133" s="40"/>
    </row>
    <row r="1134" spans="1:19" s="39" customFormat="1" ht="12.95" customHeight="1" x14ac:dyDescent="0.2">
      <c r="A1134" s="7" t="s">
        <v>3113</v>
      </c>
      <c r="B1134" s="12" t="s">
        <v>3110</v>
      </c>
      <c r="C1134" s="7">
        <v>51718.443520000001</v>
      </c>
      <c r="D1134" s="7">
        <v>1.5000000000000001E-4</v>
      </c>
      <c r="E1134" s="39">
        <f>(C1134-C$7)/C$8</f>
        <v>16753.006661680949</v>
      </c>
      <c r="F1134" s="39">
        <f>ROUND(2*E1134,0)/2</f>
        <v>16753</v>
      </c>
      <c r="G1134" s="39">
        <f>C1134-(C$7+F1134*C$8)</f>
        <v>3.6280999993323348E-3</v>
      </c>
      <c r="K1134" s="39">
        <f>G1134</f>
        <v>3.6280999993323348E-3</v>
      </c>
      <c r="Q1134" s="62">
        <f>C1134-15018.5</f>
        <v>36699.943520000001</v>
      </c>
      <c r="S1134" s="40"/>
    </row>
    <row r="1135" spans="1:19" s="39" customFormat="1" ht="12.95" customHeight="1" x14ac:dyDescent="0.2">
      <c r="A1135" s="7" t="s">
        <v>3113</v>
      </c>
      <c r="B1135" s="12" t="s">
        <v>3110</v>
      </c>
      <c r="C1135" s="7">
        <v>51718.443890000002</v>
      </c>
      <c r="D1135" s="7">
        <v>5.0000000000000002E-5</v>
      </c>
      <c r="E1135" s="39">
        <f>(C1135-C$7)/C$8</f>
        <v>16753.007341050859</v>
      </c>
      <c r="F1135" s="39">
        <f>ROUND(2*E1135,0)/2</f>
        <v>16753</v>
      </c>
      <c r="G1135" s="39">
        <f>C1135-(C$7+F1135*C$8)</f>
        <v>3.9981000008992851E-3</v>
      </c>
      <c r="K1135" s="39">
        <f>G1135</f>
        <v>3.9981000008992851E-3</v>
      </c>
      <c r="Q1135" s="62">
        <f>C1135-15018.5</f>
        <v>36699.943890000002</v>
      </c>
      <c r="S1135" s="40"/>
    </row>
    <row r="1136" spans="1:19" s="39" customFormat="1" ht="12.95" customHeight="1" x14ac:dyDescent="0.2">
      <c r="A1136" s="60" t="s">
        <v>2465</v>
      </c>
      <c r="B1136" s="61" t="s">
        <v>3110</v>
      </c>
      <c r="C1136" s="60">
        <v>51718.443899999998</v>
      </c>
      <c r="D1136" s="60" t="s">
        <v>3150</v>
      </c>
      <c r="E1136" s="39">
        <f>(C1136-C$7)/C$8</f>
        <v>16753.0073594122</v>
      </c>
      <c r="F1136" s="39">
        <f>ROUND(2*E1136,0)/2</f>
        <v>16753</v>
      </c>
      <c r="G1136" s="39">
        <f>C1136-(C$7+F1136*C$8)</f>
        <v>4.008099997008685E-3</v>
      </c>
      <c r="K1136" s="39">
        <f>G1136</f>
        <v>4.008099997008685E-3</v>
      </c>
      <c r="Q1136" s="62">
        <f>C1136-15018.5</f>
        <v>36699.943899999998</v>
      </c>
      <c r="S1136" s="40"/>
    </row>
    <row r="1137" spans="1:19" s="39" customFormat="1" ht="12.95" customHeight="1" x14ac:dyDescent="0.2">
      <c r="A1137" s="60" t="s">
        <v>2465</v>
      </c>
      <c r="B1137" s="61" t="s">
        <v>3110</v>
      </c>
      <c r="C1137" s="60">
        <v>51718.444100000001</v>
      </c>
      <c r="D1137" s="60" t="s">
        <v>3150</v>
      </c>
      <c r="E1137" s="39">
        <f>(C1137-C$7)/C$8</f>
        <v>16753.007726639178</v>
      </c>
      <c r="F1137" s="39">
        <f>ROUND(2*E1137,0)/2</f>
        <v>16753</v>
      </c>
      <c r="G1137" s="39">
        <f>C1137-(C$7+F1137*C$8)</f>
        <v>4.2080999992322177E-3</v>
      </c>
      <c r="K1137" s="39">
        <f>G1137</f>
        <v>4.2080999992322177E-3</v>
      </c>
      <c r="Q1137" s="62">
        <f>C1137-15018.5</f>
        <v>36699.944100000001</v>
      </c>
      <c r="S1137" s="40"/>
    </row>
    <row r="1138" spans="1:19" s="39" customFormat="1" ht="12.95" customHeight="1" x14ac:dyDescent="0.2">
      <c r="A1138" s="7" t="s">
        <v>3113</v>
      </c>
      <c r="B1138" s="12" t="s">
        <v>3110</v>
      </c>
      <c r="C1138" s="7">
        <v>51718.444130000003</v>
      </c>
      <c r="D1138" s="7">
        <v>1.2999999999999999E-4</v>
      </c>
      <c r="E1138" s="39">
        <f>(C1138-C$7)/C$8</f>
        <v>16753.00778172323</v>
      </c>
      <c r="F1138" s="39">
        <f>ROUND(2*E1138,0)/2</f>
        <v>16753</v>
      </c>
      <c r="G1138" s="39">
        <f>C1138-(C$7+F1138*C$8)</f>
        <v>4.2381000021123327E-3</v>
      </c>
      <c r="K1138" s="39">
        <f>G1138</f>
        <v>4.2381000021123327E-3</v>
      </c>
      <c r="Q1138" s="62">
        <f>C1138-15018.5</f>
        <v>36699.944130000003</v>
      </c>
      <c r="S1138" s="40"/>
    </row>
    <row r="1139" spans="1:19" s="39" customFormat="1" ht="12.95" customHeight="1" x14ac:dyDescent="0.2">
      <c r="A1139" s="60" t="s">
        <v>2426</v>
      </c>
      <c r="B1139" s="61" t="s">
        <v>3110</v>
      </c>
      <c r="C1139" s="60">
        <v>51734.784</v>
      </c>
      <c r="D1139" s="60" t="s">
        <v>3150</v>
      </c>
      <c r="E1139" s="39">
        <f>(C1139-C$7)/C$8</f>
        <v>16783.00998692121</v>
      </c>
      <c r="F1139" s="39">
        <f>ROUND(2*E1139,0)/2</f>
        <v>16783</v>
      </c>
      <c r="G1139" s="39">
        <f>C1139-(C$7+F1139*C$8)</f>
        <v>5.4391000012401491E-3</v>
      </c>
      <c r="I1139" s="39">
        <f>G1139</f>
        <v>5.4391000012401491E-3</v>
      </c>
      <c r="Q1139" s="62">
        <f>C1139-15018.5</f>
        <v>36716.284</v>
      </c>
      <c r="S1139" s="40"/>
    </row>
    <row r="1140" spans="1:19" s="39" customFormat="1" ht="12.95" customHeight="1" x14ac:dyDescent="0.2">
      <c r="A1140" s="60" t="s">
        <v>2426</v>
      </c>
      <c r="B1140" s="61" t="s">
        <v>3110</v>
      </c>
      <c r="C1140" s="60">
        <v>51739.684399999998</v>
      </c>
      <c r="D1140" s="60" t="s">
        <v>3150</v>
      </c>
      <c r="E1140" s="39">
        <f>(C1140-C$7)/C$8</f>
        <v>16792.00778227406</v>
      </c>
      <c r="F1140" s="39">
        <f>ROUND(2*E1140,0)/2</f>
        <v>16792</v>
      </c>
      <c r="G1140" s="39">
        <f>C1140-(C$7+F1140*C$8)</f>
        <v>4.2383999971207231E-3</v>
      </c>
      <c r="K1140" s="39">
        <f>G1140</f>
        <v>4.2383999971207231E-3</v>
      </c>
      <c r="Q1140" s="62">
        <f>C1140-15018.5</f>
        <v>36721.184399999998</v>
      </c>
      <c r="S1140" s="40"/>
    </row>
    <row r="1141" spans="1:19" s="39" customFormat="1" ht="12.95" customHeight="1" x14ac:dyDescent="0.2">
      <c r="A1141" s="7" t="s">
        <v>3113</v>
      </c>
      <c r="B1141" s="12" t="s">
        <v>3110</v>
      </c>
      <c r="C1141" s="7">
        <v>51772.361499999999</v>
      </c>
      <c r="D1141" s="7">
        <v>8.0000000000000007E-5</v>
      </c>
      <c r="E1141" s="39">
        <f>(C1141-C$7)/C$8</f>
        <v>16852.007345273963</v>
      </c>
      <c r="F1141" s="39">
        <f>ROUND(2*E1141,0)/2</f>
        <v>16852</v>
      </c>
      <c r="G1141" s="39">
        <f>C1141-(C$7+F1141*C$8)</f>
        <v>4.000399996584747E-3</v>
      </c>
      <c r="K1141" s="39">
        <f>G1141</f>
        <v>4.000399996584747E-3</v>
      </c>
      <c r="Q1141" s="62">
        <f>C1141-15018.5</f>
        <v>36753.861499999999</v>
      </c>
      <c r="S1141" s="40"/>
    </row>
    <row r="1142" spans="1:19" s="39" customFormat="1" ht="12.95" customHeight="1" x14ac:dyDescent="0.2">
      <c r="A1142" s="7" t="s">
        <v>3113</v>
      </c>
      <c r="B1142" s="12" t="s">
        <v>3110</v>
      </c>
      <c r="C1142" s="7">
        <v>51772.361599999997</v>
      </c>
      <c r="D1142" s="7">
        <v>1.2E-4</v>
      </c>
      <c r="E1142" s="39">
        <f>(C1142-C$7)/C$8</f>
        <v>16852.007528887447</v>
      </c>
      <c r="F1142" s="39">
        <f>ROUND(2*E1142,0)/2</f>
        <v>16852</v>
      </c>
      <c r="G1142" s="39">
        <f>C1142-(C$7+F1142*C$8)</f>
        <v>4.1003999940585345E-3</v>
      </c>
      <c r="K1142" s="39">
        <f>G1142</f>
        <v>4.1003999940585345E-3</v>
      </c>
      <c r="Q1142" s="62">
        <f>C1142-15018.5</f>
        <v>36753.861599999997</v>
      </c>
      <c r="S1142" s="40"/>
    </row>
    <row r="1143" spans="1:19" s="39" customFormat="1" ht="12.95" customHeight="1" x14ac:dyDescent="0.2">
      <c r="A1143" s="60" t="s">
        <v>2426</v>
      </c>
      <c r="B1143" s="61" t="s">
        <v>3110</v>
      </c>
      <c r="C1143" s="60">
        <v>51775.63</v>
      </c>
      <c r="D1143" s="60" t="s">
        <v>3150</v>
      </c>
      <c r="E1143" s="39">
        <f>(C1143-C$7)/C$8</f>
        <v>16858.008752120502</v>
      </c>
      <c r="F1143" s="39">
        <f>ROUND(2*E1143,0)/2</f>
        <v>16858</v>
      </c>
      <c r="G1143" s="39">
        <f>C1143-(C$7+F1143*C$8)</f>
        <v>4.7665999954915605E-3</v>
      </c>
      <c r="I1143" s="39">
        <f>G1143</f>
        <v>4.7665999954915605E-3</v>
      </c>
      <c r="Q1143" s="62">
        <f>C1143-15018.5</f>
        <v>36757.129999999997</v>
      </c>
      <c r="S1143" s="40"/>
    </row>
    <row r="1144" spans="1:19" s="39" customFormat="1" ht="12.95" customHeight="1" x14ac:dyDescent="0.2">
      <c r="A1144" s="60" t="s">
        <v>2426</v>
      </c>
      <c r="B1144" s="61" t="s">
        <v>3110</v>
      </c>
      <c r="C1144" s="60">
        <v>51781.608999999997</v>
      </c>
      <c r="D1144" s="60" t="s">
        <v>3150</v>
      </c>
      <c r="E1144" s="39">
        <f>(C1144-C$7)/C$8</f>
        <v>16868.987002552039</v>
      </c>
      <c r="F1144" s="39">
        <f>ROUND(2*E1144,0)/2</f>
        <v>16869</v>
      </c>
      <c r="G1144" s="39">
        <f>C1144-(C$7+F1144*C$8)</f>
        <v>-7.0787000004202127E-3</v>
      </c>
      <c r="I1144" s="39">
        <f>G1144</f>
        <v>-7.0787000004202127E-3</v>
      </c>
      <c r="Q1144" s="62">
        <f>C1144-15018.5</f>
        <v>36763.108999999997</v>
      </c>
      <c r="S1144" s="40"/>
    </row>
    <row r="1145" spans="1:19" s="39" customFormat="1" ht="12.95" customHeight="1" x14ac:dyDescent="0.2">
      <c r="A1145" s="60" t="s">
        <v>2426</v>
      </c>
      <c r="B1145" s="61" t="s">
        <v>3110</v>
      </c>
      <c r="C1145" s="60">
        <v>51799.59</v>
      </c>
      <c r="D1145" s="60" t="s">
        <v>3150</v>
      </c>
      <c r="E1145" s="39">
        <f>(C1145-C$7)/C$8</f>
        <v>16902.002543781255</v>
      </c>
      <c r="F1145" s="39">
        <f>ROUND(2*E1145,0)/2</f>
        <v>16902</v>
      </c>
      <c r="G1145" s="39">
        <f>C1145-(C$7+F1145*C$8)</f>
        <v>1.3853999989805743E-3</v>
      </c>
      <c r="I1145" s="39">
        <f>G1145</f>
        <v>1.3853999989805743E-3</v>
      </c>
      <c r="Q1145" s="62">
        <f>C1145-15018.5</f>
        <v>36781.089999999997</v>
      </c>
      <c r="S1145" s="40"/>
    </row>
    <row r="1146" spans="1:19" s="39" customFormat="1" ht="12.95" customHeight="1" x14ac:dyDescent="0.2">
      <c r="A1146" s="60" t="s">
        <v>2426</v>
      </c>
      <c r="B1146" s="61" t="s">
        <v>3110</v>
      </c>
      <c r="C1146" s="60">
        <v>51835.54</v>
      </c>
      <c r="D1146" s="60" t="s">
        <v>3150</v>
      </c>
      <c r="E1146" s="39">
        <f>(C1146-C$7)/C$8</f>
        <v>16968.011592621162</v>
      </c>
      <c r="F1146" s="39">
        <f>ROUND(2*E1146,0)/2</f>
        <v>16968</v>
      </c>
      <c r="G1146" s="39">
        <f>C1146-(C$7+F1146*C$8)</f>
        <v>6.3136000026133843E-3</v>
      </c>
      <c r="I1146" s="39">
        <f>G1146</f>
        <v>6.3136000026133843E-3</v>
      </c>
      <c r="Q1146" s="62">
        <f>C1146-15018.5</f>
        <v>36817.040000000001</v>
      </c>
      <c r="S1146" s="40"/>
    </row>
    <row r="1147" spans="1:19" s="39" customFormat="1" ht="12.95" customHeight="1" x14ac:dyDescent="0.2">
      <c r="A1147" s="60" t="s">
        <v>2426</v>
      </c>
      <c r="B1147" s="61" t="s">
        <v>3110</v>
      </c>
      <c r="C1147" s="60">
        <v>51836.635000000002</v>
      </c>
      <c r="D1147" s="60" t="s">
        <v>3150</v>
      </c>
      <c r="E1147" s="39">
        <f>(C1147-C$7)/C$8</f>
        <v>16970.022160311837</v>
      </c>
      <c r="F1147" s="39">
        <f>ROUND(2*E1147,0)/2</f>
        <v>16970</v>
      </c>
      <c r="G1147" s="39">
        <f>C1147-(C$7+F1147*C$8)</f>
        <v>1.2069000003975816E-2</v>
      </c>
      <c r="I1147" s="39">
        <f>G1147</f>
        <v>1.2069000003975816E-2</v>
      </c>
      <c r="Q1147" s="62">
        <f>C1147-15018.5</f>
        <v>36818.135000000002</v>
      </c>
      <c r="S1147" s="40"/>
    </row>
    <row r="1148" spans="1:19" s="39" customFormat="1" ht="12.95" customHeight="1" x14ac:dyDescent="0.2">
      <c r="A1148" s="60" t="s">
        <v>2426</v>
      </c>
      <c r="B1148" s="61" t="s">
        <v>3110</v>
      </c>
      <c r="C1148" s="60">
        <v>51873.650999999998</v>
      </c>
      <c r="D1148" s="60" t="s">
        <v>3150</v>
      </c>
      <c r="E1148" s="39">
        <f>(C1148-C$7)/C$8</f>
        <v>17037.988528930964</v>
      </c>
      <c r="F1148" s="39">
        <f>ROUND(2*E1148,0)/2</f>
        <v>17038</v>
      </c>
      <c r="G1148" s="39">
        <f>C1148-(C$7+F1148*C$8)</f>
        <v>-6.2474000005749986E-3</v>
      </c>
      <c r="I1148" s="39">
        <f>G1148</f>
        <v>-6.2474000005749986E-3</v>
      </c>
      <c r="Q1148" s="62">
        <f>C1148-15018.5</f>
        <v>36855.150999999998</v>
      </c>
      <c r="S1148" s="40"/>
    </row>
    <row r="1149" spans="1:19" s="39" customFormat="1" ht="12.95" customHeight="1" x14ac:dyDescent="0.2">
      <c r="A1149" s="60" t="s">
        <v>2426</v>
      </c>
      <c r="B1149" s="61" t="s">
        <v>3110</v>
      </c>
      <c r="C1149" s="60">
        <v>51896.535600000003</v>
      </c>
      <c r="D1149" s="60" t="s">
        <v>3150</v>
      </c>
      <c r="E1149" s="39">
        <f>(C1149-C$7)/C$8</f>
        <v>17080.007741144647</v>
      </c>
      <c r="F1149" s="39">
        <f>ROUND(2*E1149,0)/2</f>
        <v>17080</v>
      </c>
      <c r="G1149" s="39">
        <f>C1149-(C$7+F1149*C$8)</f>
        <v>4.2160000011790544E-3</v>
      </c>
      <c r="K1149" s="39">
        <f>G1149</f>
        <v>4.2160000011790544E-3</v>
      </c>
      <c r="Q1149" s="62">
        <f>C1149-15018.5</f>
        <v>36878.035600000003</v>
      </c>
      <c r="S1149" s="40"/>
    </row>
    <row r="1150" spans="1:19" s="39" customFormat="1" ht="12.95" customHeight="1" x14ac:dyDescent="0.2">
      <c r="A1150" s="60" t="s">
        <v>2496</v>
      </c>
      <c r="B1150" s="61" t="s">
        <v>3110</v>
      </c>
      <c r="C1150" s="60">
        <v>51901.440999999999</v>
      </c>
      <c r="D1150" s="60" t="s">
        <v>3150</v>
      </c>
      <c r="E1150" s="39">
        <f>(C1150-C$7)/C$8</f>
        <v>17089.014717171882</v>
      </c>
      <c r="F1150" s="39">
        <f>ROUND(2*E1150,0)/2</f>
        <v>17089</v>
      </c>
      <c r="G1150" s="39">
        <f>C1150-(C$7+F1150*C$8)</f>
        <v>8.0153000017162412E-3</v>
      </c>
      <c r="I1150" s="39">
        <f>G1150</f>
        <v>8.0153000017162412E-3</v>
      </c>
      <c r="Q1150" s="62">
        <f>C1150-15018.5</f>
        <v>36882.940999999999</v>
      </c>
      <c r="S1150" s="40"/>
    </row>
    <row r="1151" spans="1:19" s="39" customFormat="1" ht="12.95" customHeight="1" x14ac:dyDescent="0.2">
      <c r="A1151" s="7" t="s">
        <v>3151</v>
      </c>
      <c r="B1151" s="12" t="s">
        <v>3110</v>
      </c>
      <c r="C1151" s="7">
        <v>51901.441500000001</v>
      </c>
      <c r="D1151" s="7" t="s">
        <v>3150</v>
      </c>
      <c r="E1151" s="39">
        <f>(C1151-C$7)/C$8</f>
        <v>17089.015635239324</v>
      </c>
      <c r="F1151" s="39">
        <f>ROUND(2*E1151,0)/2</f>
        <v>17089</v>
      </c>
      <c r="G1151" s="39">
        <f>C1151-(C$7+F1151*C$8)</f>
        <v>8.5153000036370941E-3</v>
      </c>
      <c r="K1151" s="39">
        <f>G1151</f>
        <v>8.5153000036370941E-3</v>
      </c>
      <c r="Q1151" s="62">
        <f>C1151-15018.5</f>
        <v>36882.941500000001</v>
      </c>
      <c r="S1151" s="40"/>
    </row>
    <row r="1152" spans="1:19" s="39" customFormat="1" ht="12.95" customHeight="1" x14ac:dyDescent="0.2">
      <c r="A1152" s="60" t="s">
        <v>2496</v>
      </c>
      <c r="B1152" s="61" t="s">
        <v>3110</v>
      </c>
      <c r="C1152" s="60">
        <v>51901.445</v>
      </c>
      <c r="D1152" s="60" t="s">
        <v>3150</v>
      </c>
      <c r="E1152" s="39">
        <f>(C1152-C$7)/C$8</f>
        <v>17089.022061711392</v>
      </c>
      <c r="F1152" s="39">
        <f>ROUND(2*E1152,0)/2</f>
        <v>17089</v>
      </c>
      <c r="G1152" s="39">
        <f>C1152-(C$7+F1152*C$8)</f>
        <v>1.2015300002531148E-2</v>
      </c>
      <c r="I1152" s="39">
        <f>G1152</f>
        <v>1.2015300002531148E-2</v>
      </c>
      <c r="Q1152" s="62">
        <f>C1152-15018.5</f>
        <v>36882.945</v>
      </c>
      <c r="S1152" s="40"/>
    </row>
    <row r="1153" spans="1:19" s="39" customFormat="1" ht="12.95" customHeight="1" x14ac:dyDescent="0.2">
      <c r="A1153" s="7" t="s">
        <v>3151</v>
      </c>
      <c r="B1153" s="12" t="s">
        <v>3110</v>
      </c>
      <c r="C1153" s="7">
        <v>51901.445699999997</v>
      </c>
      <c r="D1153" s="7" t="s">
        <v>3150</v>
      </c>
      <c r="E1153" s="39">
        <f>(C1153-C$7)/C$8</f>
        <v>17089.023347005801</v>
      </c>
      <c r="F1153" s="39">
        <f>ROUND(2*E1153,0)/2</f>
        <v>17089</v>
      </c>
      <c r="G1153" s="39">
        <f>C1153-(C$7+F1153*C$8)</f>
        <v>1.2715299999399576E-2</v>
      </c>
      <c r="K1153" s="39">
        <f>G1153</f>
        <v>1.2715299999399576E-2</v>
      </c>
      <c r="Q1153" s="62">
        <f>C1153-15018.5</f>
        <v>36882.945699999997</v>
      </c>
      <c r="S1153" s="40"/>
    </row>
    <row r="1154" spans="1:19" s="39" customFormat="1" ht="12.95" customHeight="1" x14ac:dyDescent="0.2">
      <c r="A1154" s="60" t="s">
        <v>2496</v>
      </c>
      <c r="B1154" s="61" t="s">
        <v>3110</v>
      </c>
      <c r="C1154" s="60">
        <v>51901.447</v>
      </c>
      <c r="D1154" s="60" t="s">
        <v>3150</v>
      </c>
      <c r="E1154" s="39">
        <f>(C1154-C$7)/C$8</f>
        <v>17089.025733981147</v>
      </c>
      <c r="F1154" s="39">
        <f>ROUND(2*E1154,0)/2</f>
        <v>17089</v>
      </c>
      <c r="G1154" s="39">
        <f>C1154-(C$7+F1154*C$8)</f>
        <v>1.4015300002938602E-2</v>
      </c>
      <c r="I1154" s="39">
        <f>G1154</f>
        <v>1.4015300002938602E-2</v>
      </c>
      <c r="Q1154" s="62">
        <f>C1154-15018.5</f>
        <v>36882.947</v>
      </c>
      <c r="S1154" s="40"/>
    </row>
    <row r="1155" spans="1:19" s="39" customFormat="1" ht="12.95" customHeight="1" x14ac:dyDescent="0.2">
      <c r="A1155" s="7" t="s">
        <v>3151</v>
      </c>
      <c r="B1155" s="12" t="s">
        <v>3110</v>
      </c>
      <c r="C1155" s="7">
        <v>51901.447800000002</v>
      </c>
      <c r="D1155" s="7" t="s">
        <v>3150</v>
      </c>
      <c r="E1155" s="39">
        <f>(C1155-C$7)/C$8</f>
        <v>17089.02720288905</v>
      </c>
      <c r="F1155" s="39">
        <f>ROUND(2*E1155,0)/2</f>
        <v>17089</v>
      </c>
      <c r="G1155" s="39">
        <f>C1155-(C$7+F1155*C$8)</f>
        <v>1.4815300004556775E-2</v>
      </c>
      <c r="K1155" s="39">
        <f>G1155</f>
        <v>1.4815300004556775E-2</v>
      </c>
      <c r="Q1155" s="62">
        <f>C1155-15018.5</f>
        <v>36882.947800000002</v>
      </c>
      <c r="S1155" s="40"/>
    </row>
    <row r="1156" spans="1:19" s="39" customFormat="1" ht="12.95" customHeight="1" x14ac:dyDescent="0.2">
      <c r="A1156" s="60" t="s">
        <v>2426</v>
      </c>
      <c r="B1156" s="61" t="s">
        <v>3110</v>
      </c>
      <c r="C1156" s="60">
        <v>51909.599000000002</v>
      </c>
      <c r="D1156" s="60" t="s">
        <v>3150</v>
      </c>
      <c r="E1156" s="39">
        <f>(C1156-C$7)/C$8</f>
        <v>17103.99390550112</v>
      </c>
      <c r="F1156" s="39">
        <f>ROUND(2*E1156,0)/2</f>
        <v>17104</v>
      </c>
      <c r="G1156" s="39">
        <f>C1156-(C$7+F1156*C$8)</f>
        <v>-3.3191999973496422E-3</v>
      </c>
      <c r="I1156" s="39">
        <f>G1156</f>
        <v>-3.3191999973496422E-3</v>
      </c>
      <c r="Q1156" s="62">
        <f>C1156-15018.5</f>
        <v>36891.099000000002</v>
      </c>
      <c r="S1156" s="40"/>
    </row>
    <row r="1157" spans="1:19" s="39" customFormat="1" ht="12.95" customHeight="1" x14ac:dyDescent="0.2">
      <c r="A1157" s="60" t="s">
        <v>2426</v>
      </c>
      <c r="B1157" s="61" t="s">
        <v>3110</v>
      </c>
      <c r="C1157" s="60">
        <v>51915.593999999997</v>
      </c>
      <c r="D1157" s="60" t="s">
        <v>3150</v>
      </c>
      <c r="E1157" s="39">
        <f>(C1157-C$7)/C$8</f>
        <v>17115.001534090687</v>
      </c>
      <c r="F1157" s="39">
        <f>ROUND(2*E1157,0)/2</f>
        <v>17115</v>
      </c>
      <c r="G1157" s="39">
        <f>C1157-(C$7+F1157*C$8)</f>
        <v>8.3549999544629827E-4</v>
      </c>
      <c r="I1157" s="39">
        <f>G1157</f>
        <v>8.3549999544629827E-4</v>
      </c>
      <c r="Q1157" s="62">
        <f>C1157-15018.5</f>
        <v>36897.093999999997</v>
      </c>
      <c r="S1157" s="40"/>
    </row>
    <row r="1158" spans="1:19" s="39" customFormat="1" ht="12.95" customHeight="1" x14ac:dyDescent="0.2">
      <c r="A1158" s="60" t="s">
        <v>2426</v>
      </c>
      <c r="B1158" s="61" t="s">
        <v>3110</v>
      </c>
      <c r="C1158" s="60">
        <v>51958.618999999999</v>
      </c>
      <c r="D1158" s="60" t="s">
        <v>3150</v>
      </c>
      <c r="E1158" s="39">
        <f>(C1158-C$7)/C$8</f>
        <v>17194.00123718768</v>
      </c>
      <c r="F1158" s="39">
        <f>ROUND(2*E1158,0)/2</f>
        <v>17194</v>
      </c>
      <c r="G1158" s="39">
        <f>C1158-(C$7+F1158*C$8)</f>
        <v>6.7380000109551474E-4</v>
      </c>
      <c r="I1158" s="39">
        <f>G1158</f>
        <v>6.7380000109551474E-4</v>
      </c>
      <c r="Q1158" s="62">
        <f>C1158-15018.5</f>
        <v>36940.118999999999</v>
      </c>
      <c r="S1158" s="40"/>
    </row>
    <row r="1159" spans="1:19" s="39" customFormat="1" ht="12.95" customHeight="1" x14ac:dyDescent="0.2">
      <c r="A1159" s="60" t="s">
        <v>2426</v>
      </c>
      <c r="B1159" s="61" t="s">
        <v>3110</v>
      </c>
      <c r="C1159" s="60">
        <v>51989.65</v>
      </c>
      <c r="D1159" s="60" t="s">
        <v>3150</v>
      </c>
      <c r="E1159" s="39">
        <f>(C1159-C$7)/C$8</f>
        <v>17250.978338566016</v>
      </c>
      <c r="F1159" s="39">
        <f>ROUND(2*E1159,0)/2</f>
        <v>17251</v>
      </c>
      <c r="G1159" s="39">
        <f>C1159-(C$7+F1159*C$8)</f>
        <v>-1.1797299994213972E-2</v>
      </c>
      <c r="I1159" s="39">
        <f>G1159</f>
        <v>-1.1797299994213972E-2</v>
      </c>
      <c r="Q1159" s="62">
        <f>C1159-15018.5</f>
        <v>36971.15</v>
      </c>
      <c r="S1159" s="40"/>
    </row>
    <row r="1160" spans="1:19" s="39" customFormat="1" ht="12.95" customHeight="1" x14ac:dyDescent="0.2">
      <c r="A1160" s="60" t="s">
        <v>2426</v>
      </c>
      <c r="B1160" s="61" t="s">
        <v>3110</v>
      </c>
      <c r="C1160" s="60">
        <v>52015.807999999997</v>
      </c>
      <c r="D1160" s="60" t="s">
        <v>3150</v>
      </c>
      <c r="E1160" s="39">
        <f>(C1160-C$7)/C$8</f>
        <v>17299.007954687124</v>
      </c>
      <c r="F1160" s="39">
        <f>ROUND(2*E1160,0)/2</f>
        <v>17299</v>
      </c>
      <c r="G1160" s="39">
        <f>C1160-(C$7+F1160*C$8)</f>
        <v>4.3322999990778044E-3</v>
      </c>
      <c r="I1160" s="39">
        <f>G1160</f>
        <v>4.3322999990778044E-3</v>
      </c>
      <c r="Q1160" s="62">
        <f>C1160-15018.5</f>
        <v>36997.307999999997</v>
      </c>
      <c r="S1160" s="40"/>
    </row>
    <row r="1161" spans="1:19" s="39" customFormat="1" ht="12.95" customHeight="1" x14ac:dyDescent="0.2">
      <c r="A1161" s="60" t="s">
        <v>2426</v>
      </c>
      <c r="B1161" s="61" t="s">
        <v>3110</v>
      </c>
      <c r="C1161" s="60">
        <v>52021.798999999999</v>
      </c>
      <c r="D1161" s="60" t="s">
        <v>3150</v>
      </c>
      <c r="E1161" s="39">
        <f>(C1161-C$7)/C$8</f>
        <v>17310.008238737195</v>
      </c>
      <c r="F1161" s="39">
        <f>ROUND(2*E1161,0)/2</f>
        <v>17310</v>
      </c>
      <c r="G1161" s="39">
        <f>C1161-(C$7+F1161*C$8)</f>
        <v>4.4869999983347952E-3</v>
      </c>
      <c r="I1161" s="39">
        <f>G1161</f>
        <v>4.4869999983347952E-3</v>
      </c>
      <c r="Q1161" s="62">
        <f>C1161-15018.5</f>
        <v>37003.298999999999</v>
      </c>
      <c r="S1161" s="40"/>
    </row>
    <row r="1162" spans="1:19" s="39" customFormat="1" ht="12.95" customHeight="1" x14ac:dyDescent="0.2">
      <c r="A1162" s="7" t="s">
        <v>3119</v>
      </c>
      <c r="B1162" s="13"/>
      <c r="C1162" s="7">
        <v>52042.494400000003</v>
      </c>
      <c r="D1162" s="7">
        <v>1E-4</v>
      </c>
      <c r="E1162" s="39">
        <f>(C1162-C$7)/C$8</f>
        <v>17348.007784477431</v>
      </c>
      <c r="F1162" s="39">
        <f>ROUND(2*E1162,0)/2</f>
        <v>17348</v>
      </c>
      <c r="G1162" s="39">
        <f>C1162-(C$7+F1162*C$8)</f>
        <v>4.2395999989821576E-3</v>
      </c>
      <c r="K1162" s="39">
        <f>G1162</f>
        <v>4.2395999989821576E-3</v>
      </c>
      <c r="Q1162" s="62">
        <f>C1162-15018.5</f>
        <v>37023.994400000003</v>
      </c>
      <c r="S1162" s="40"/>
    </row>
    <row r="1163" spans="1:19" s="39" customFormat="1" ht="12.95" customHeight="1" x14ac:dyDescent="0.2">
      <c r="A1163" s="60" t="s">
        <v>2426</v>
      </c>
      <c r="B1163" s="61" t="s">
        <v>3110</v>
      </c>
      <c r="C1163" s="60">
        <v>52057.743799999997</v>
      </c>
      <c r="D1163" s="60" t="s">
        <v>3150</v>
      </c>
      <c r="E1163" s="39">
        <f>(C1163-C$7)/C$8</f>
        <v>17376.00773967573</v>
      </c>
      <c r="F1163" s="39">
        <f>ROUND(2*E1163,0)/2</f>
        <v>17376</v>
      </c>
      <c r="G1163" s="39">
        <f>C1163-(C$7+F1163*C$8)</f>
        <v>4.2151999950874597E-3</v>
      </c>
      <c r="K1163" s="39">
        <f>G1163</f>
        <v>4.2151999950874597E-3</v>
      </c>
      <c r="Q1163" s="62">
        <f>C1163-15018.5</f>
        <v>37039.243799999997</v>
      </c>
      <c r="S1163" s="40"/>
    </row>
    <row r="1164" spans="1:19" s="39" customFormat="1" ht="12.95" customHeight="1" x14ac:dyDescent="0.2">
      <c r="A1164" s="60" t="s">
        <v>2426</v>
      </c>
      <c r="B1164" s="61" t="s">
        <v>3110</v>
      </c>
      <c r="C1164" s="60">
        <v>52125.822</v>
      </c>
      <c r="D1164" s="60" t="s">
        <v>3150</v>
      </c>
      <c r="E1164" s="39">
        <f>(C1164-C$7)/C$8</f>
        <v>17501.008497081373</v>
      </c>
      <c r="F1164" s="39">
        <f>ROUND(2*E1164,0)/2</f>
        <v>17501</v>
      </c>
      <c r="G1164" s="39">
        <f>C1164-(C$7+F1164*C$8)</f>
        <v>4.6277000001282431E-3</v>
      </c>
      <c r="I1164" s="39">
        <f>G1164</f>
        <v>4.6277000001282431E-3</v>
      </c>
      <c r="Q1164" s="62">
        <f>C1164-15018.5</f>
        <v>37107.322</v>
      </c>
      <c r="S1164" s="40"/>
    </row>
    <row r="1165" spans="1:19" s="39" customFormat="1" ht="12.95" customHeight="1" x14ac:dyDescent="0.2">
      <c r="A1165" s="60" t="s">
        <v>2426</v>
      </c>
      <c r="B1165" s="61" t="s">
        <v>3110</v>
      </c>
      <c r="C1165" s="60">
        <v>52143.781000000003</v>
      </c>
      <c r="D1165" s="60" t="s">
        <v>3150</v>
      </c>
      <c r="E1165" s="39">
        <f>(C1165-C$7)/C$8</f>
        <v>17533.98364334329</v>
      </c>
      <c r="F1165" s="39">
        <f>ROUND(2*E1165,0)/2</f>
        <v>17534</v>
      </c>
      <c r="G1165" s="39">
        <f>C1165-(C$7+F1165*C$8)</f>
        <v>-8.9081999976770021E-3</v>
      </c>
      <c r="I1165" s="39">
        <f>G1165</f>
        <v>-8.9081999976770021E-3</v>
      </c>
      <c r="Q1165" s="62">
        <f>C1165-15018.5</f>
        <v>37125.281000000003</v>
      </c>
      <c r="S1165" s="40"/>
    </row>
    <row r="1166" spans="1:19" s="39" customFormat="1" ht="12.95" customHeight="1" x14ac:dyDescent="0.2">
      <c r="A1166" s="60" t="s">
        <v>2496</v>
      </c>
      <c r="B1166" s="61" t="s">
        <v>3110</v>
      </c>
      <c r="C1166" s="60">
        <v>52145.428999999996</v>
      </c>
      <c r="D1166" s="60" t="s">
        <v>3150</v>
      </c>
      <c r="E1166" s="39">
        <f>(C1166-C$7)/C$8</f>
        <v>17537.009593621115</v>
      </c>
      <c r="F1166" s="39">
        <f>ROUND(2*E1166,0)/2</f>
        <v>17537</v>
      </c>
      <c r="G1166" s="39">
        <f>C1166-(C$7+F1166*C$8)</f>
        <v>5.2248999927542172E-3</v>
      </c>
      <c r="I1166" s="39">
        <f>G1166</f>
        <v>5.2248999927542172E-3</v>
      </c>
      <c r="Q1166" s="62">
        <f>C1166-15018.5</f>
        <v>37126.928999999996</v>
      </c>
      <c r="S1166" s="40"/>
    </row>
    <row r="1167" spans="1:19" s="39" customFormat="1" ht="12.95" customHeight="1" x14ac:dyDescent="0.2">
      <c r="A1167" s="7" t="s">
        <v>3151</v>
      </c>
      <c r="B1167" s="12" t="s">
        <v>3110</v>
      </c>
      <c r="C1167" s="7">
        <v>52145.429199999999</v>
      </c>
      <c r="D1167" s="7" t="s">
        <v>3150</v>
      </c>
      <c r="E1167" s="39">
        <f>(C1167-C$7)/C$8</f>
        <v>17537.009960848092</v>
      </c>
      <c r="F1167" s="39">
        <f>ROUND(2*E1167,0)/2</f>
        <v>17537</v>
      </c>
      <c r="G1167" s="39">
        <f>C1167-(C$7+F1167*C$8)</f>
        <v>5.4248999949777499E-3</v>
      </c>
      <c r="K1167" s="39">
        <f>G1167</f>
        <v>5.4248999949777499E-3</v>
      </c>
      <c r="Q1167" s="62">
        <f>C1167-15018.5</f>
        <v>37126.929199999999</v>
      </c>
      <c r="S1167" s="40"/>
    </row>
    <row r="1168" spans="1:19" s="39" customFormat="1" ht="12.95" customHeight="1" x14ac:dyDescent="0.2">
      <c r="A1168" s="60" t="s">
        <v>2496</v>
      </c>
      <c r="B1168" s="61" t="s">
        <v>3110</v>
      </c>
      <c r="C1168" s="60">
        <v>52145.436000000002</v>
      </c>
      <c r="D1168" s="60" t="s">
        <v>3150</v>
      </c>
      <c r="E1168" s="39">
        <f>(C1168-C$7)/C$8</f>
        <v>17537.022446565265</v>
      </c>
      <c r="F1168" s="39">
        <f>ROUND(2*E1168,0)/2</f>
        <v>17537</v>
      </c>
      <c r="G1168" s="39">
        <f>C1168-(C$7+F1168*C$8)</f>
        <v>1.2224899997818284E-2</v>
      </c>
      <c r="I1168" s="39">
        <f>G1168</f>
        <v>1.2224899997818284E-2</v>
      </c>
      <c r="Q1168" s="62">
        <f>C1168-15018.5</f>
        <v>37126.936000000002</v>
      </c>
      <c r="S1168" s="40"/>
    </row>
    <row r="1169" spans="1:19" s="39" customFormat="1" ht="12.95" customHeight="1" x14ac:dyDescent="0.2">
      <c r="A1169" s="7" t="s">
        <v>3151</v>
      </c>
      <c r="B1169" s="12" t="s">
        <v>3110</v>
      </c>
      <c r="C1169" s="7">
        <v>52145.436800000003</v>
      </c>
      <c r="D1169" s="7" t="s">
        <v>3150</v>
      </c>
      <c r="E1169" s="39">
        <f>(C1169-C$7)/C$8</f>
        <v>17537.023915473172</v>
      </c>
      <c r="F1169" s="39">
        <f>ROUND(2*E1169,0)/2</f>
        <v>17537</v>
      </c>
      <c r="G1169" s="39">
        <f>C1169-(C$7+F1169*C$8)</f>
        <v>1.3024899999436457E-2</v>
      </c>
      <c r="K1169" s="39">
        <f>G1169</f>
        <v>1.3024899999436457E-2</v>
      </c>
      <c r="Q1169" s="62">
        <f>C1169-15018.5</f>
        <v>37126.936800000003</v>
      </c>
      <c r="S1169" s="40"/>
    </row>
    <row r="1170" spans="1:19" s="39" customFormat="1" ht="12.95" customHeight="1" x14ac:dyDescent="0.2">
      <c r="A1170" s="60" t="s">
        <v>2496</v>
      </c>
      <c r="B1170" s="61" t="s">
        <v>3110</v>
      </c>
      <c r="C1170" s="60">
        <v>52145.438000000002</v>
      </c>
      <c r="D1170" s="60" t="s">
        <v>3150</v>
      </c>
      <c r="E1170" s="39">
        <f>(C1170-C$7)/C$8</f>
        <v>17537.02611883502</v>
      </c>
      <c r="F1170" s="39">
        <f>ROUND(2*E1170,0)/2</f>
        <v>17537</v>
      </c>
      <c r="G1170" s="39">
        <f>C1170-(C$7+F1170*C$8)</f>
        <v>1.4224899998225737E-2</v>
      </c>
      <c r="I1170" s="39">
        <f>G1170</f>
        <v>1.4224899998225737E-2</v>
      </c>
      <c r="Q1170" s="62">
        <f>C1170-15018.5</f>
        <v>37126.938000000002</v>
      </c>
      <c r="S1170" s="40"/>
    </row>
    <row r="1171" spans="1:19" s="39" customFormat="1" ht="12.95" customHeight="1" x14ac:dyDescent="0.2">
      <c r="A1171" s="7" t="s">
        <v>3151</v>
      </c>
      <c r="B1171" s="12" t="s">
        <v>3110</v>
      </c>
      <c r="C1171" s="7">
        <v>52145.438900000001</v>
      </c>
      <c r="D1171" s="7" t="s">
        <v>3150</v>
      </c>
      <c r="E1171" s="39">
        <f>(C1171-C$7)/C$8</f>
        <v>17537.02777135641</v>
      </c>
      <c r="F1171" s="39">
        <f>ROUND(2*E1171,0)/2</f>
        <v>17537</v>
      </c>
      <c r="G1171" s="39">
        <f>C1171-(C$7+F1171*C$8)</f>
        <v>1.5124899997317698E-2</v>
      </c>
      <c r="K1171" s="39">
        <f>G1171</f>
        <v>1.5124899997317698E-2</v>
      </c>
      <c r="Q1171" s="62">
        <f>C1171-15018.5</f>
        <v>37126.938900000001</v>
      </c>
      <c r="S1171" s="40"/>
    </row>
    <row r="1172" spans="1:19" s="39" customFormat="1" ht="12.95" customHeight="1" x14ac:dyDescent="0.2">
      <c r="A1172" s="60" t="s">
        <v>2496</v>
      </c>
      <c r="B1172" s="61" t="s">
        <v>3110</v>
      </c>
      <c r="C1172" s="60">
        <v>52145.440000000002</v>
      </c>
      <c r="D1172" s="60" t="s">
        <v>3150</v>
      </c>
      <c r="E1172" s="39">
        <f>(C1172-C$7)/C$8</f>
        <v>17537.029791104775</v>
      </c>
      <c r="F1172" s="39">
        <f>ROUND(2*E1172,0)/2</f>
        <v>17537</v>
      </c>
      <c r="G1172" s="39">
        <f>C1172-(C$7+F1172*C$8)</f>
        <v>1.6224899998633191E-2</v>
      </c>
      <c r="I1172" s="39">
        <f>G1172</f>
        <v>1.6224899998633191E-2</v>
      </c>
      <c r="Q1172" s="62">
        <f>C1172-15018.5</f>
        <v>37126.94</v>
      </c>
      <c r="S1172" s="40"/>
    </row>
    <row r="1173" spans="1:19" s="39" customFormat="1" ht="12.95" customHeight="1" x14ac:dyDescent="0.2">
      <c r="A1173" s="7" t="s">
        <v>3151</v>
      </c>
      <c r="B1173" s="12" t="s">
        <v>3110</v>
      </c>
      <c r="C1173" s="7">
        <v>52145.440300000002</v>
      </c>
      <c r="D1173" s="7" t="s">
        <v>3150</v>
      </c>
      <c r="E1173" s="39">
        <f>(C1173-C$7)/C$8</f>
        <v>17537.030341945239</v>
      </c>
      <c r="F1173" s="39">
        <f>ROUND(2*E1173,0)/2</f>
        <v>17537</v>
      </c>
      <c r="G1173" s="39">
        <f>C1173-(C$7+F1173*C$8)</f>
        <v>1.6524899998330511E-2</v>
      </c>
      <c r="K1173" s="39">
        <f>G1173</f>
        <v>1.6524899998330511E-2</v>
      </c>
      <c r="Q1173" s="62">
        <f>C1173-15018.5</f>
        <v>37126.940300000002</v>
      </c>
      <c r="S1173" s="40"/>
    </row>
    <row r="1174" spans="1:19" s="39" customFormat="1" ht="12.95" customHeight="1" x14ac:dyDescent="0.2">
      <c r="A1174" s="60" t="s">
        <v>2426</v>
      </c>
      <c r="B1174" s="61" t="s">
        <v>3110</v>
      </c>
      <c r="C1174" s="60">
        <v>52196.61</v>
      </c>
      <c r="D1174" s="60" t="s">
        <v>3150</v>
      </c>
      <c r="E1174" s="39">
        <f>(C1174-C$7)/C$8</f>
        <v>17630.984812777591</v>
      </c>
      <c r="F1174" s="39">
        <f>ROUND(2*E1174,0)/2</f>
        <v>17631</v>
      </c>
      <c r="G1174" s="39">
        <f>C1174-(C$7+F1174*C$8)</f>
        <v>-8.2713000010699034E-3</v>
      </c>
      <c r="I1174" s="39">
        <f>G1174</f>
        <v>-8.2713000010699034E-3</v>
      </c>
      <c r="Q1174" s="62">
        <f>C1174-15018.5</f>
        <v>37178.11</v>
      </c>
      <c r="S1174" s="40"/>
    </row>
    <row r="1175" spans="1:19" s="39" customFormat="1" ht="12.95" customHeight="1" x14ac:dyDescent="0.2">
      <c r="A1175" s="60" t="s">
        <v>2426</v>
      </c>
      <c r="B1175" s="61" t="s">
        <v>3110</v>
      </c>
      <c r="C1175" s="60">
        <v>52201.5242</v>
      </c>
      <c r="D1175" s="60" t="s">
        <v>3150</v>
      </c>
      <c r="E1175" s="39">
        <f>(C1175-C$7)/C$8</f>
        <v>17640.007946791749</v>
      </c>
      <c r="F1175" s="39">
        <f>ROUND(2*E1175,0)/2</f>
        <v>17640</v>
      </c>
      <c r="G1175" s="39">
        <f>C1175-(C$7+F1175*C$8)</f>
        <v>4.328000002715271E-3</v>
      </c>
      <c r="K1175" s="39">
        <f>G1175</f>
        <v>4.328000002715271E-3</v>
      </c>
      <c r="Q1175" s="62">
        <f>C1175-15018.5</f>
        <v>37183.0242</v>
      </c>
      <c r="S1175" s="40"/>
    </row>
    <row r="1176" spans="1:19" s="39" customFormat="1" ht="12.95" customHeight="1" x14ac:dyDescent="0.2">
      <c r="A1176" s="60" t="s">
        <v>2426</v>
      </c>
      <c r="B1176" s="61" t="s">
        <v>3110</v>
      </c>
      <c r="C1176" s="60">
        <v>52223.845000000001</v>
      </c>
      <c r="D1176" s="60" t="s">
        <v>3150</v>
      </c>
      <c r="E1176" s="39">
        <f>(C1176-C$7)/C$8</f>
        <v>17680.99194616159</v>
      </c>
      <c r="F1176" s="39">
        <f>ROUND(2*E1176,0)/2</f>
        <v>17681</v>
      </c>
      <c r="G1176" s="39">
        <f>C1176-(C$7+F1176*C$8)</f>
        <v>-4.38630000280682E-3</v>
      </c>
      <c r="I1176" s="39">
        <f>G1176</f>
        <v>-4.38630000280682E-3</v>
      </c>
      <c r="Q1176" s="62">
        <f>C1176-15018.5</f>
        <v>37205.345000000001</v>
      </c>
      <c r="S1176" s="40"/>
    </row>
    <row r="1177" spans="1:19" s="39" customFormat="1" ht="12.95" customHeight="1" x14ac:dyDescent="0.2">
      <c r="A1177" s="60" t="s">
        <v>2426</v>
      </c>
      <c r="B1177" s="61" t="s">
        <v>3110</v>
      </c>
      <c r="C1177" s="60">
        <v>52252.716999999997</v>
      </c>
      <c r="D1177" s="60" t="s">
        <v>3150</v>
      </c>
      <c r="E1177" s="39">
        <f>(C1177-C$7)/C$8</f>
        <v>17734.004832339764</v>
      </c>
      <c r="F1177" s="39">
        <f>ROUND(2*E1177,0)/2</f>
        <v>17734</v>
      </c>
      <c r="G1177" s="39">
        <f>C1177-(C$7+F1177*C$8)</f>
        <v>2.6317999945604242E-3</v>
      </c>
      <c r="I1177" s="39">
        <f>G1177</f>
        <v>2.6317999945604242E-3</v>
      </c>
      <c r="Q1177" s="62">
        <f>C1177-15018.5</f>
        <v>37234.216999999997</v>
      </c>
      <c r="S1177" s="40"/>
    </row>
    <row r="1178" spans="1:19" s="39" customFormat="1" ht="12.95" customHeight="1" x14ac:dyDescent="0.2">
      <c r="A1178" s="60" t="s">
        <v>2426</v>
      </c>
      <c r="B1178" s="61" t="s">
        <v>3110</v>
      </c>
      <c r="C1178" s="60">
        <v>52263.61</v>
      </c>
      <c r="D1178" s="60" t="s">
        <v>3150</v>
      </c>
      <c r="E1178" s="39">
        <f>(C1178-C$7)/C$8</f>
        <v>17754.005849558493</v>
      </c>
      <c r="F1178" s="39">
        <f>ROUND(2*E1178,0)/2</f>
        <v>17754</v>
      </c>
      <c r="G1178" s="39">
        <f>C1178-(C$7+F1178*C$8)</f>
        <v>3.1858000002102926E-3</v>
      </c>
      <c r="I1178" s="39">
        <f>G1178</f>
        <v>3.1858000002102926E-3</v>
      </c>
      <c r="Q1178" s="62">
        <f>C1178-15018.5</f>
        <v>37245.11</v>
      </c>
      <c r="S1178" s="40"/>
    </row>
    <row r="1179" spans="1:19" s="39" customFormat="1" ht="12.95" customHeight="1" x14ac:dyDescent="0.2">
      <c r="A1179" s="60" t="s">
        <v>2426</v>
      </c>
      <c r="B1179" s="61" t="s">
        <v>3110</v>
      </c>
      <c r="C1179" s="60">
        <v>52299.555999999997</v>
      </c>
      <c r="D1179" s="60" t="s">
        <v>3150</v>
      </c>
      <c r="E1179" s="39">
        <f>(C1179-C$7)/C$8</f>
        <v>17820.007553858879</v>
      </c>
      <c r="F1179" s="39">
        <f>ROUND(2*E1179,0)/2</f>
        <v>17820</v>
      </c>
      <c r="G1179" s="39">
        <f>C1179-(C$7+F1179*C$8)</f>
        <v>4.1139999957522377E-3</v>
      </c>
      <c r="I1179" s="39">
        <f>G1179</f>
        <v>4.1139999957522377E-3</v>
      </c>
      <c r="Q1179" s="62">
        <f>C1179-15018.5</f>
        <v>37281.055999999997</v>
      </c>
      <c r="S1179" s="40"/>
    </row>
    <row r="1180" spans="1:19" s="39" customFormat="1" ht="12.95" customHeight="1" x14ac:dyDescent="0.2">
      <c r="A1180" s="60" t="s">
        <v>2552</v>
      </c>
      <c r="B1180" s="61" t="s">
        <v>3110</v>
      </c>
      <c r="C1180" s="60">
        <v>52312.616000000002</v>
      </c>
      <c r="D1180" s="60" t="s">
        <v>3150</v>
      </c>
      <c r="E1180" s="39">
        <f>(C1180-C$7)/C$8</f>
        <v>17843.987475356778</v>
      </c>
      <c r="F1180" s="39">
        <f>ROUND(2*E1180,0)/2</f>
        <v>17844</v>
      </c>
      <c r="G1180" s="39">
        <f>C1180-(C$7+F1180*C$8)</f>
        <v>-6.8211999969207682E-3</v>
      </c>
      <c r="I1180" s="39">
        <f>G1180</f>
        <v>-6.8211999969207682E-3</v>
      </c>
      <c r="Q1180" s="62">
        <f>C1180-15018.5</f>
        <v>37294.116000000002</v>
      </c>
      <c r="S1180" s="40"/>
    </row>
    <row r="1181" spans="1:19" s="39" customFormat="1" ht="12.95" customHeight="1" x14ac:dyDescent="0.2">
      <c r="A1181" s="60" t="s">
        <v>2426</v>
      </c>
      <c r="B1181" s="61" t="s">
        <v>3110</v>
      </c>
      <c r="C1181" s="60">
        <v>52350.739000000001</v>
      </c>
      <c r="D1181" s="60" t="s">
        <v>3150</v>
      </c>
      <c r="E1181" s="39">
        <f>(C1181-C$7)/C$8</f>
        <v>17913.986445285111</v>
      </c>
      <c r="F1181" s="39">
        <f>ROUND(2*E1181,0)/2</f>
        <v>17914</v>
      </c>
      <c r="G1181" s="39">
        <f>C1181-(C$7+F1181*C$8)</f>
        <v>-7.3821999976644292E-3</v>
      </c>
      <c r="I1181" s="39">
        <f>G1181</f>
        <v>-7.3821999976644292E-3</v>
      </c>
      <c r="Q1181" s="62">
        <f>C1181-15018.5</f>
        <v>37332.239000000001</v>
      </c>
      <c r="S1181" s="40"/>
    </row>
    <row r="1182" spans="1:19" s="39" customFormat="1" ht="12.95" customHeight="1" x14ac:dyDescent="0.2">
      <c r="A1182" s="60" t="s">
        <v>2426</v>
      </c>
      <c r="B1182" s="61" t="s">
        <v>3110</v>
      </c>
      <c r="C1182" s="60">
        <v>52350.75</v>
      </c>
      <c r="D1182" s="60" t="s">
        <v>3150</v>
      </c>
      <c r="E1182" s="39">
        <f>(C1182-C$7)/C$8</f>
        <v>17914.00664276876</v>
      </c>
      <c r="F1182" s="39">
        <f>ROUND(2*E1182,0)/2</f>
        <v>17914</v>
      </c>
      <c r="G1182" s="39">
        <f>C1182-(C$7+F1182*C$8)</f>
        <v>3.6178000009385869E-3</v>
      </c>
      <c r="I1182" s="39">
        <f>G1182</f>
        <v>3.6178000009385869E-3</v>
      </c>
      <c r="Q1182" s="62">
        <f>C1182-15018.5</f>
        <v>37332.25</v>
      </c>
      <c r="S1182" s="40"/>
    </row>
    <row r="1183" spans="1:19" s="39" customFormat="1" ht="12.95" customHeight="1" x14ac:dyDescent="0.2">
      <c r="A1183" s="60" t="s">
        <v>2552</v>
      </c>
      <c r="B1183" s="61" t="s">
        <v>3110</v>
      </c>
      <c r="C1183" s="60">
        <v>52398.663</v>
      </c>
      <c r="D1183" s="60" t="s">
        <v>3150</v>
      </c>
      <c r="E1183" s="39">
        <f>(C1183-C$7)/C$8</f>
        <v>18001.981373146125</v>
      </c>
      <c r="F1183" s="39">
        <f>ROUND(2*E1183,0)/2</f>
        <v>18002</v>
      </c>
      <c r="G1183" s="39">
        <f>C1183-(C$7+F1183*C$8)</f>
        <v>-1.0144599997147452E-2</v>
      </c>
      <c r="I1183" s="39">
        <f>G1183</f>
        <v>-1.0144599997147452E-2</v>
      </c>
      <c r="Q1183" s="62">
        <f>C1183-15018.5</f>
        <v>37380.163</v>
      </c>
      <c r="S1183" s="40"/>
    </row>
    <row r="1184" spans="1:19" s="39" customFormat="1" ht="12.95" customHeight="1" x14ac:dyDescent="0.2">
      <c r="A1184" s="60" t="s">
        <v>2426</v>
      </c>
      <c r="B1184" s="61" t="s">
        <v>3110</v>
      </c>
      <c r="C1184" s="60">
        <v>52398.665999999997</v>
      </c>
      <c r="D1184" s="60" t="s">
        <v>3150</v>
      </c>
      <c r="E1184" s="39">
        <f>(C1184-C$7)/C$8</f>
        <v>18001.986881550751</v>
      </c>
      <c r="F1184" s="39">
        <f>ROUND(2*E1184,0)/2</f>
        <v>18002</v>
      </c>
      <c r="G1184" s="39">
        <f>C1184-(C$7+F1184*C$8)</f>
        <v>-7.1446000001742505E-3</v>
      </c>
      <c r="I1184" s="39">
        <f>G1184</f>
        <v>-7.1446000001742505E-3</v>
      </c>
      <c r="Q1184" s="62">
        <f>C1184-15018.5</f>
        <v>37380.165999999997</v>
      </c>
      <c r="S1184" s="40"/>
    </row>
    <row r="1185" spans="1:19" s="39" customFormat="1" ht="12.95" customHeight="1" x14ac:dyDescent="0.2">
      <c r="A1185" s="60" t="s">
        <v>2552</v>
      </c>
      <c r="B1185" s="61" t="s">
        <v>3110</v>
      </c>
      <c r="C1185" s="60">
        <v>52398.667000000001</v>
      </c>
      <c r="D1185" s="60" t="s">
        <v>3150</v>
      </c>
      <c r="E1185" s="39">
        <f>(C1185-C$7)/C$8</f>
        <v>18001.988717685635</v>
      </c>
      <c r="F1185" s="39">
        <f>ROUND(2*E1185,0)/2</f>
        <v>18002</v>
      </c>
      <c r="G1185" s="39">
        <f>C1185-(C$7+F1185*C$8)</f>
        <v>-6.1445999963325448E-3</v>
      </c>
      <c r="I1185" s="39">
        <f>G1185</f>
        <v>-6.1445999963325448E-3</v>
      </c>
      <c r="Q1185" s="62">
        <f>C1185-15018.5</f>
        <v>37380.167000000001</v>
      </c>
      <c r="S1185" s="40"/>
    </row>
    <row r="1186" spans="1:19" s="39" customFormat="1" ht="12.95" customHeight="1" x14ac:dyDescent="0.2">
      <c r="A1186" s="7" t="s">
        <v>3151</v>
      </c>
      <c r="B1186" s="12" t="s">
        <v>3110</v>
      </c>
      <c r="C1186" s="7">
        <v>52425.36</v>
      </c>
      <c r="D1186" s="7" t="s">
        <v>3150</v>
      </c>
      <c r="E1186" s="39">
        <f>(C1186-C$7)/C$8</f>
        <v>18051.000665966123</v>
      </c>
      <c r="F1186" s="39">
        <f>ROUND(2*E1186,0)/2</f>
        <v>18051</v>
      </c>
      <c r="G1186" s="39">
        <f>C1186-(C$7+F1186*C$8)</f>
        <v>3.6269999691285193E-4</v>
      </c>
      <c r="I1186" s="39">
        <f>G1186</f>
        <v>3.6269999691285193E-4</v>
      </c>
      <c r="Q1186" s="62">
        <f>C1186-15018.5</f>
        <v>37406.86</v>
      </c>
      <c r="S1186" s="40"/>
    </row>
    <row r="1187" spans="1:19" s="39" customFormat="1" ht="12.95" customHeight="1" x14ac:dyDescent="0.2">
      <c r="A1187" s="60" t="s">
        <v>2552</v>
      </c>
      <c r="B1187" s="61" t="s">
        <v>3110</v>
      </c>
      <c r="C1187" s="60">
        <v>52435.709000000003</v>
      </c>
      <c r="D1187" s="60" t="s">
        <v>3150</v>
      </c>
      <c r="E1187" s="39">
        <f>(C1187-C$7)/C$8</f>
        <v>18070.002825811582</v>
      </c>
      <c r="F1187" s="39">
        <f>ROUND(2*E1187,0)/2</f>
        <v>18070</v>
      </c>
      <c r="G1187" s="39">
        <f>C1187-(C$7+F1187*C$8)</f>
        <v>1.5390000044135377E-3</v>
      </c>
      <c r="I1187" s="39">
        <f>G1187</f>
        <v>1.5390000044135377E-3</v>
      </c>
      <c r="Q1187" s="62">
        <f>C1187-15018.5</f>
        <v>37417.209000000003</v>
      </c>
      <c r="S1187" s="40"/>
    </row>
    <row r="1188" spans="1:19" s="39" customFormat="1" ht="12.95" customHeight="1" x14ac:dyDescent="0.2">
      <c r="A1188" s="7" t="s">
        <v>3151</v>
      </c>
      <c r="B1188" s="12" t="s">
        <v>3110</v>
      </c>
      <c r="C1188" s="7">
        <v>52438.440999999999</v>
      </c>
      <c r="D1188" s="7" t="s">
        <v>3150</v>
      </c>
      <c r="E1188" s="39">
        <f>(C1188-C$7)/C$8</f>
        <v>18075.019146296432</v>
      </c>
      <c r="F1188" s="39">
        <f>ROUND(2*E1188,0)/2</f>
        <v>18075</v>
      </c>
      <c r="G1188" s="39">
        <f>C1188-(C$7+F1188*C$8)</f>
        <v>1.0427499997604173E-2</v>
      </c>
      <c r="I1188" s="39">
        <f>G1188</f>
        <v>1.0427499997604173E-2</v>
      </c>
      <c r="Q1188" s="62">
        <f>C1188-15018.5</f>
        <v>37419.940999999999</v>
      </c>
      <c r="S1188" s="40"/>
    </row>
    <row r="1189" spans="1:19" s="39" customFormat="1" ht="12.95" customHeight="1" x14ac:dyDescent="0.2">
      <c r="A1189" s="6" t="s">
        <v>3112</v>
      </c>
      <c r="B1189" s="12" t="s">
        <v>3110</v>
      </c>
      <c r="C1189" s="7">
        <v>52444.425499999998</v>
      </c>
      <c r="D1189" s="7">
        <v>1E-4</v>
      </c>
      <c r="E1189" s="39">
        <f>(C1189-C$7)/C$8</f>
        <v>18086.007495469792</v>
      </c>
      <c r="F1189" s="39">
        <f>ROUND(2*E1189,0)/2</f>
        <v>18086</v>
      </c>
      <c r="G1189" s="39">
        <f>C1189-(C$7+F1189*C$8)</f>
        <v>4.0822000009939075E-3</v>
      </c>
      <c r="K1189" s="39">
        <f>G1189</f>
        <v>4.0822000009939075E-3</v>
      </c>
      <c r="O1189" s="39" t="s">
        <v>3060</v>
      </c>
      <c r="P1189" s="39" t="e">
        <f>(#REF!-N1189)^2</f>
        <v>#REF!</v>
      </c>
      <c r="Q1189" s="62">
        <f>C1189-15018.5</f>
        <v>37425.925499999998</v>
      </c>
      <c r="S1189" s="40"/>
    </row>
    <row r="1190" spans="1:19" s="39" customFormat="1" ht="12.95" customHeight="1" x14ac:dyDescent="0.2">
      <c r="A1190" s="60" t="s">
        <v>2496</v>
      </c>
      <c r="B1190" s="61" t="s">
        <v>3110</v>
      </c>
      <c r="C1190" s="60">
        <v>52456.409</v>
      </c>
      <c r="D1190" s="60" t="s">
        <v>3150</v>
      </c>
      <c r="E1190" s="39">
        <f>(C1190-C$7)/C$8</f>
        <v>18108.010817772243</v>
      </c>
      <c r="F1190" s="39">
        <f>ROUND(2*E1190,0)/2</f>
        <v>18108</v>
      </c>
      <c r="G1190" s="39">
        <f>C1190-(C$7+F1190*C$8)</f>
        <v>5.89159999799449E-3</v>
      </c>
      <c r="I1190" s="39">
        <f>G1190</f>
        <v>5.89159999799449E-3</v>
      </c>
      <c r="Q1190" s="62">
        <f>C1190-15018.5</f>
        <v>37437.909</v>
      </c>
      <c r="S1190" s="40"/>
    </row>
    <row r="1191" spans="1:19" s="39" customFormat="1" ht="12.95" customHeight="1" x14ac:dyDescent="0.2">
      <c r="A1191" s="7" t="s">
        <v>3151</v>
      </c>
      <c r="B1191" s="12" t="s">
        <v>3110</v>
      </c>
      <c r="C1191" s="7">
        <v>52456.40999</v>
      </c>
      <c r="D1191" s="7" t="s">
        <v>3150</v>
      </c>
      <c r="E1191" s="39">
        <f>(C1191-C$7)/C$8</f>
        <v>18108.012635545772</v>
      </c>
      <c r="F1191" s="39">
        <f>ROUND(2*E1191,0)/2</f>
        <v>18108</v>
      </c>
      <c r="G1191" s="39">
        <f>C1191-(C$7+F1191*C$8)</f>
        <v>6.881599998450838E-3</v>
      </c>
      <c r="K1191" s="39">
        <f>G1191</f>
        <v>6.881599998450838E-3</v>
      </c>
      <c r="Q1191" s="62">
        <f>C1191-15018.5</f>
        <v>37437.90999</v>
      </c>
      <c r="S1191" s="40"/>
    </row>
    <row r="1192" spans="1:19" s="39" customFormat="1" ht="12.95" customHeight="1" x14ac:dyDescent="0.2">
      <c r="A1192" s="60" t="s">
        <v>2496</v>
      </c>
      <c r="B1192" s="61" t="s">
        <v>3110</v>
      </c>
      <c r="C1192" s="60">
        <v>52468.417999999998</v>
      </c>
      <c r="D1192" s="60" t="s">
        <v>3150</v>
      </c>
      <c r="E1192" s="39">
        <f>(C1192-C$7)/C$8</f>
        <v>18130.06096151406</v>
      </c>
      <c r="F1192" s="39">
        <f>ROUND(2*E1192,0)/2</f>
        <v>18130</v>
      </c>
      <c r="G1192" s="39">
        <f>C1192-(C$7+F1192*C$8)</f>
        <v>3.3200999998371117E-2</v>
      </c>
      <c r="I1192" s="39">
        <f>G1192</f>
        <v>3.3200999998371117E-2</v>
      </c>
      <c r="Q1192" s="62">
        <f>C1192-15018.5</f>
        <v>37449.917999999998</v>
      </c>
      <c r="S1192" s="40"/>
    </row>
    <row r="1193" spans="1:19" s="39" customFormat="1" ht="12.95" customHeight="1" x14ac:dyDescent="0.2">
      <c r="A1193" s="7" t="s">
        <v>3151</v>
      </c>
      <c r="B1193" s="12" t="s">
        <v>3110</v>
      </c>
      <c r="C1193" s="7">
        <v>52468.418530000003</v>
      </c>
      <c r="D1193" s="7" t="s">
        <v>3150</v>
      </c>
      <c r="E1193" s="39">
        <f>(C1193-C$7)/C$8</f>
        <v>18130.061934665551</v>
      </c>
      <c r="F1193" s="39">
        <f>ROUND(2*E1193,0)/2</f>
        <v>18130</v>
      </c>
      <c r="G1193" s="39">
        <f>C1193-(C$7+F1193*C$8)</f>
        <v>3.3731000003172085E-2</v>
      </c>
      <c r="K1193" s="39">
        <f>G1193</f>
        <v>3.3731000003172085E-2</v>
      </c>
      <c r="Q1193" s="62">
        <f>C1193-15018.5</f>
        <v>37449.918530000003</v>
      </c>
      <c r="S1193" s="40"/>
    </row>
    <row r="1194" spans="1:19" s="39" customFormat="1" ht="12.95" customHeight="1" x14ac:dyDescent="0.2">
      <c r="A1194" s="60" t="s">
        <v>2552</v>
      </c>
      <c r="B1194" s="61" t="s">
        <v>3110</v>
      </c>
      <c r="C1194" s="60">
        <v>52495.619599999998</v>
      </c>
      <c r="D1194" s="60" t="s">
        <v>3150</v>
      </c>
      <c r="E1194" s="39">
        <f>(C1194-C$7)/C$8</f>
        <v>18180.006767993156</v>
      </c>
      <c r="F1194" s="39">
        <f>ROUND(2*E1194,0)/2</f>
        <v>18180</v>
      </c>
      <c r="G1194" s="39">
        <f>C1194-(C$7+F1194*C$8)</f>
        <v>3.6859999963780865E-3</v>
      </c>
      <c r="K1194" s="39">
        <f>G1194</f>
        <v>3.6859999963780865E-3</v>
      </c>
      <c r="Q1194" s="62">
        <f>C1194-15018.5</f>
        <v>37477.119599999998</v>
      </c>
      <c r="S1194" s="40"/>
    </row>
    <row r="1195" spans="1:19" s="39" customFormat="1" ht="12.95" customHeight="1" x14ac:dyDescent="0.2">
      <c r="A1195" s="60" t="s">
        <v>2552</v>
      </c>
      <c r="B1195" s="61" t="s">
        <v>3110</v>
      </c>
      <c r="C1195" s="60">
        <v>52496.714</v>
      </c>
      <c r="D1195" s="60" t="s">
        <v>3150</v>
      </c>
      <c r="E1195" s="39">
        <f>(C1195-C$7)/C$8</f>
        <v>18182.016234002906</v>
      </c>
      <c r="F1195" s="39">
        <f>ROUND(2*E1195,0)/2</f>
        <v>18182</v>
      </c>
      <c r="G1195" s="39">
        <f>C1195-(C$7+F1195*C$8)</f>
        <v>8.841399998345878E-3</v>
      </c>
      <c r="I1195" s="39">
        <f>G1195</f>
        <v>8.841399998345878E-3</v>
      </c>
      <c r="Q1195" s="62">
        <f>C1195-15018.5</f>
        <v>37478.214</v>
      </c>
      <c r="S1195" s="40"/>
    </row>
    <row r="1196" spans="1:19" s="39" customFormat="1" ht="12.95" customHeight="1" x14ac:dyDescent="0.2">
      <c r="A1196" s="60" t="s">
        <v>2552</v>
      </c>
      <c r="B1196" s="61" t="s">
        <v>3110</v>
      </c>
      <c r="C1196" s="60">
        <v>52545.722999999998</v>
      </c>
      <c r="D1196" s="60" t="s">
        <v>3150</v>
      </c>
      <c r="E1196" s="39">
        <f>(C1196-C$7)/C$8</f>
        <v>18272.003368205817</v>
      </c>
      <c r="F1196" s="39">
        <f>ROUND(2*E1196,0)/2</f>
        <v>18272</v>
      </c>
      <c r="G1196" s="39">
        <f>C1196-(C$7+F1196*C$8)</f>
        <v>1.8343999981880188E-3</v>
      </c>
      <c r="K1196" s="39">
        <f>G1196</f>
        <v>1.8343999981880188E-3</v>
      </c>
      <c r="Q1196" s="62">
        <f>C1196-15018.5</f>
        <v>37527.222999999998</v>
      </c>
      <c r="S1196" s="40"/>
    </row>
    <row r="1197" spans="1:19" s="39" customFormat="1" ht="12.95" customHeight="1" x14ac:dyDescent="0.2">
      <c r="A1197" s="60" t="s">
        <v>2552</v>
      </c>
      <c r="B1197" s="61" t="s">
        <v>3110</v>
      </c>
      <c r="C1197" s="60">
        <v>52549.538999999997</v>
      </c>
      <c r="D1197" s="60" t="s">
        <v>3150</v>
      </c>
      <c r="E1197" s="39">
        <f>(C1197-C$7)/C$8</f>
        <v>18279.010058897693</v>
      </c>
      <c r="F1197" s="39">
        <f>ROUND(2*E1197,0)/2</f>
        <v>18279</v>
      </c>
      <c r="G1197" s="39">
        <f>C1197-(C$7+F1197*C$8)</f>
        <v>5.4783000014140271E-3</v>
      </c>
      <c r="I1197" s="39">
        <f>G1197</f>
        <v>5.4783000014140271E-3</v>
      </c>
      <c r="Q1197" s="62">
        <f>C1197-15018.5</f>
        <v>37531.038999999997</v>
      </c>
      <c r="S1197" s="40"/>
    </row>
    <row r="1198" spans="1:19" s="39" customFormat="1" ht="12.95" customHeight="1" x14ac:dyDescent="0.2">
      <c r="A1198" s="6" t="s">
        <v>3109</v>
      </c>
      <c r="B1198" s="12" t="s">
        <v>3110</v>
      </c>
      <c r="C1198" s="7">
        <v>52577.317300000002</v>
      </c>
      <c r="D1198" s="7">
        <v>1E-3</v>
      </c>
      <c r="E1198" s="39">
        <f>(C1198-C$7)/C$8</f>
        <v>18330.014764360552</v>
      </c>
      <c r="F1198" s="39">
        <f>ROUND(2*E1198,0)/2</f>
        <v>18330</v>
      </c>
      <c r="G1198" s="39">
        <f>C1198-(C$7+F1198*C$8)</f>
        <v>8.0410000009578653E-3</v>
      </c>
      <c r="K1198" s="39">
        <f>G1198</f>
        <v>8.0410000009578653E-3</v>
      </c>
      <c r="O1198" s="39" t="s">
        <v>3060</v>
      </c>
      <c r="P1198" s="39" t="e">
        <f>(#REF!-N1198)^2</f>
        <v>#REF!</v>
      </c>
      <c r="Q1198" s="62">
        <f>C1198-15018.5</f>
        <v>37558.817300000002</v>
      </c>
      <c r="S1198" s="40"/>
    </row>
    <row r="1199" spans="1:19" s="39" customFormat="1" ht="12.95" customHeight="1" x14ac:dyDescent="0.2">
      <c r="A1199" s="60" t="s">
        <v>2552</v>
      </c>
      <c r="B1199" s="61" t="s">
        <v>3110</v>
      </c>
      <c r="C1199" s="60">
        <v>52581.669000000002</v>
      </c>
      <c r="D1199" s="60" t="s">
        <v>3150</v>
      </c>
      <c r="E1199" s="39">
        <f>(C1199-C$7)/C$8</f>
        <v>18338.005072506217</v>
      </c>
      <c r="F1199" s="39">
        <f>ROUND(2*E1199,0)/2</f>
        <v>18338</v>
      </c>
      <c r="G1199" s="39">
        <f>C1199-(C$7+F1199*C$8)</f>
        <v>2.7626000010059215E-3</v>
      </c>
      <c r="I1199" s="39">
        <f>G1199</f>
        <v>2.7626000010059215E-3</v>
      </c>
      <c r="Q1199" s="62">
        <f>C1199-15018.5</f>
        <v>37563.169000000002</v>
      </c>
      <c r="S1199" s="40"/>
    </row>
    <row r="1200" spans="1:19" s="39" customFormat="1" ht="12.95" customHeight="1" x14ac:dyDescent="0.2">
      <c r="A1200" s="60" t="s">
        <v>2552</v>
      </c>
      <c r="B1200" s="61" t="s">
        <v>3110</v>
      </c>
      <c r="C1200" s="60">
        <v>52586.571000000004</v>
      </c>
      <c r="D1200" s="60" t="s">
        <v>3150</v>
      </c>
      <c r="E1200" s="39">
        <f>(C1200-C$7)/C$8</f>
        <v>18347.005805674875</v>
      </c>
      <c r="F1200" s="39">
        <f>ROUND(2*E1200,0)/2</f>
        <v>18347</v>
      </c>
      <c r="G1200" s="39">
        <f>C1200-(C$7+F1200*C$8)</f>
        <v>3.1619000001228414E-3</v>
      </c>
      <c r="I1200" s="39">
        <f>G1200</f>
        <v>3.1619000001228414E-3</v>
      </c>
      <c r="Q1200" s="62">
        <f>C1200-15018.5</f>
        <v>37568.071000000004</v>
      </c>
      <c r="S1200" s="40"/>
    </row>
    <row r="1201" spans="1:19" s="39" customFormat="1" ht="12.95" customHeight="1" x14ac:dyDescent="0.2">
      <c r="A1201" s="60" t="s">
        <v>2552</v>
      </c>
      <c r="B1201" s="61" t="s">
        <v>3110</v>
      </c>
      <c r="C1201" s="60">
        <v>52587.658000000003</v>
      </c>
      <c r="D1201" s="60" t="s">
        <v>3150</v>
      </c>
      <c r="E1201" s="39">
        <f>(C1201-C$7)/C$8</f>
        <v>18349.00168428653</v>
      </c>
      <c r="F1201" s="39">
        <f>ROUND(2*E1201,0)/2</f>
        <v>18349</v>
      </c>
      <c r="G1201" s="39">
        <f>C1201-(C$7+F1201*C$8)</f>
        <v>9.1730000713141635E-4</v>
      </c>
      <c r="I1201" s="39">
        <f>G1201</f>
        <v>9.1730000713141635E-4</v>
      </c>
      <c r="Q1201" s="62">
        <f>C1201-15018.5</f>
        <v>37569.158000000003</v>
      </c>
      <c r="S1201" s="40"/>
    </row>
    <row r="1202" spans="1:19" s="39" customFormat="1" ht="12.95" customHeight="1" x14ac:dyDescent="0.2">
      <c r="A1202" s="7" t="s">
        <v>3120</v>
      </c>
      <c r="B1202" s="13" t="s">
        <v>3118</v>
      </c>
      <c r="C1202" s="14">
        <v>52654.371800000001</v>
      </c>
      <c r="D1202" s="14">
        <v>6.9999999999999999E-4</v>
      </c>
      <c r="E1202" s="39">
        <f>(C1202-C$7)/C$8</f>
        <v>18471.497219265537</v>
      </c>
      <c r="F1202" s="39">
        <f>ROUND(2*E1202,0)/2</f>
        <v>18471.5</v>
      </c>
      <c r="G1202" s="39">
        <f>C1202-(C$7+F1202*C$8)</f>
        <v>-1.5144499993766658E-3</v>
      </c>
      <c r="K1202" s="39">
        <f>G1202</f>
        <v>-1.5144499993766658E-3</v>
      </c>
      <c r="Q1202" s="62">
        <f>C1202-15018.5</f>
        <v>37635.871800000001</v>
      </c>
      <c r="S1202" s="40"/>
    </row>
    <row r="1203" spans="1:19" s="39" customFormat="1" ht="12.95" customHeight="1" x14ac:dyDescent="0.2">
      <c r="A1203" s="60" t="s">
        <v>2552</v>
      </c>
      <c r="B1203" s="61" t="s">
        <v>3110</v>
      </c>
      <c r="C1203" s="60">
        <v>52696.582999999999</v>
      </c>
      <c r="D1203" s="60" t="s">
        <v>3150</v>
      </c>
      <c r="E1203" s="39">
        <f>(C1203-C$7)/C$8</f>
        <v>18549.002675799355</v>
      </c>
      <c r="F1203" s="39">
        <f>ROUND(2*E1203,0)/2</f>
        <v>18549</v>
      </c>
      <c r="G1203" s="39">
        <f>C1203-(C$7+F1203*C$8)</f>
        <v>1.4573000007658266E-3</v>
      </c>
      <c r="I1203" s="39">
        <f>G1203</f>
        <v>1.4573000007658266E-3</v>
      </c>
      <c r="Q1203" s="62">
        <f>C1203-15018.5</f>
        <v>37678.082999999999</v>
      </c>
      <c r="S1203" s="40"/>
    </row>
    <row r="1204" spans="1:19" s="39" customFormat="1" ht="12.95" customHeight="1" x14ac:dyDescent="0.2">
      <c r="A1204" s="6" t="s">
        <v>3129</v>
      </c>
      <c r="B1204" s="13" t="s">
        <v>3110</v>
      </c>
      <c r="C1204" s="14">
        <v>52717.280899999998</v>
      </c>
      <c r="D1204" s="7">
        <v>1E-4</v>
      </c>
      <c r="E1204" s="39">
        <f>(C1204-C$7)/C$8</f>
        <v>18587.006811876778</v>
      </c>
      <c r="F1204" s="39">
        <f>ROUND(2*E1204,0)/2</f>
        <v>18587</v>
      </c>
      <c r="G1204" s="39">
        <f>C1204-(C$7+F1204*C$8)</f>
        <v>3.7098999964655377E-3</v>
      </c>
      <c r="K1204" s="39">
        <f>G1204</f>
        <v>3.7098999964655377E-3</v>
      </c>
      <c r="Q1204" s="62">
        <f>C1204-15018.5</f>
        <v>37698.780899999998</v>
      </c>
      <c r="S1204" s="40"/>
    </row>
    <row r="1205" spans="1:19" s="39" customFormat="1" ht="12.95" customHeight="1" x14ac:dyDescent="0.2">
      <c r="A1205" s="6" t="s">
        <v>3129</v>
      </c>
      <c r="B1205" s="13" t="s">
        <v>3110</v>
      </c>
      <c r="C1205" s="14">
        <v>52717.280899999998</v>
      </c>
      <c r="D1205" s="14">
        <v>1E-4</v>
      </c>
      <c r="E1205" s="39">
        <f>(C1205-C$7)/C$8</f>
        <v>18587.006811876778</v>
      </c>
      <c r="F1205" s="39">
        <f>ROUND(2*E1205,0)/2</f>
        <v>18587</v>
      </c>
      <c r="G1205" s="39">
        <f>C1205-(C$7+F1205*C$8)</f>
        <v>3.7098999964655377E-3</v>
      </c>
      <c r="K1205" s="39">
        <f>G1205</f>
        <v>3.7098999964655377E-3</v>
      </c>
      <c r="Q1205" s="62">
        <f>C1205-15018.5</f>
        <v>37698.780899999998</v>
      </c>
      <c r="S1205" s="40"/>
    </row>
    <row r="1206" spans="1:19" s="39" customFormat="1" ht="12.95" customHeight="1" x14ac:dyDescent="0.2">
      <c r="A1206" s="6" t="s">
        <v>3129</v>
      </c>
      <c r="B1206" s="13" t="s">
        <v>3118</v>
      </c>
      <c r="C1206" s="14">
        <v>52744.239600000001</v>
      </c>
      <c r="D1206" s="7">
        <v>2.0000000000000001E-4</v>
      </c>
      <c r="E1206" s="39">
        <f>(C1206-C$7)/C$8</f>
        <v>18636.506621194178</v>
      </c>
      <c r="F1206" s="39">
        <f>ROUND(2*E1206,0)/2</f>
        <v>18636.5</v>
      </c>
      <c r="G1206" s="39">
        <f>C1206-(C$7+F1206*C$8)</f>
        <v>3.6060499987797812E-3</v>
      </c>
      <c r="K1206" s="39">
        <f>G1206</f>
        <v>3.6060499987797812E-3</v>
      </c>
      <c r="Q1206" s="62">
        <f>C1206-15018.5</f>
        <v>37725.739600000001</v>
      </c>
      <c r="S1206" s="40"/>
    </row>
    <row r="1207" spans="1:19" s="39" customFormat="1" ht="12.95" customHeight="1" x14ac:dyDescent="0.2">
      <c r="A1207" s="6" t="s">
        <v>3129</v>
      </c>
      <c r="B1207" s="13" t="s">
        <v>3118</v>
      </c>
      <c r="C1207" s="14">
        <v>52744.239600000001</v>
      </c>
      <c r="D1207" s="14">
        <v>2.0000000000000001E-4</v>
      </c>
      <c r="E1207" s="39">
        <f>(C1207-C$7)/C$8</f>
        <v>18636.506621194178</v>
      </c>
      <c r="F1207" s="39">
        <f>ROUND(2*E1207,0)/2</f>
        <v>18636.5</v>
      </c>
      <c r="G1207" s="39">
        <f>C1207-(C$7+F1207*C$8)</f>
        <v>3.6060499987797812E-3</v>
      </c>
      <c r="K1207" s="39">
        <f>G1207</f>
        <v>3.6060499987797812E-3</v>
      </c>
      <c r="Q1207" s="62">
        <f>C1207-15018.5</f>
        <v>37725.739600000001</v>
      </c>
      <c r="S1207" s="40"/>
    </row>
    <row r="1208" spans="1:19" s="39" customFormat="1" ht="12.95" customHeight="1" x14ac:dyDescent="0.2">
      <c r="A1208" s="6" t="s">
        <v>3129</v>
      </c>
      <c r="B1208" s="13" t="s">
        <v>3118</v>
      </c>
      <c r="C1208" s="14">
        <v>52757.309399999998</v>
      </c>
      <c r="D1208" s="7">
        <v>2.9999999999999997E-4</v>
      </c>
      <c r="E1208" s="39">
        <f>(C1208-C$7)/C$8</f>
        <v>18660.50453681386</v>
      </c>
      <c r="F1208" s="39">
        <f>ROUND(2*E1208,0)/2</f>
        <v>18660.5</v>
      </c>
      <c r="G1208" s="39">
        <f>C1208-(C$7+F1208*C$8)</f>
        <v>2.4708499986445531E-3</v>
      </c>
      <c r="K1208" s="39">
        <f>G1208</f>
        <v>2.4708499986445531E-3</v>
      </c>
      <c r="Q1208" s="62">
        <f>C1208-15018.5</f>
        <v>37738.809399999998</v>
      </c>
      <c r="S1208" s="40"/>
    </row>
    <row r="1209" spans="1:19" s="39" customFormat="1" ht="12.95" customHeight="1" x14ac:dyDescent="0.2">
      <c r="A1209" s="6" t="s">
        <v>3129</v>
      </c>
      <c r="B1209" s="13" t="s">
        <v>3118</v>
      </c>
      <c r="C1209" s="14">
        <v>52757.309399999998</v>
      </c>
      <c r="D1209" s="14">
        <v>2.9999999999999997E-4</v>
      </c>
      <c r="E1209" s="39">
        <f>(C1209-C$7)/C$8</f>
        <v>18660.50453681386</v>
      </c>
      <c r="F1209" s="39">
        <f>ROUND(2*E1209,0)/2</f>
        <v>18660.5</v>
      </c>
      <c r="G1209" s="39">
        <f>C1209-(C$7+F1209*C$8)</f>
        <v>2.4708499986445531E-3</v>
      </c>
      <c r="K1209" s="39">
        <f>G1209</f>
        <v>2.4708499986445531E-3</v>
      </c>
      <c r="Q1209" s="62">
        <f>C1209-15018.5</f>
        <v>37738.809399999998</v>
      </c>
      <c r="S1209" s="40"/>
    </row>
    <row r="1210" spans="1:19" s="39" customFormat="1" ht="12.95" customHeight="1" x14ac:dyDescent="0.2">
      <c r="A1210" s="6" t="s">
        <v>3129</v>
      </c>
      <c r="B1210" s="13" t="s">
        <v>3118</v>
      </c>
      <c r="C1210" s="14">
        <v>52769.291799999999</v>
      </c>
      <c r="D1210" s="7">
        <v>2.0000000000000001E-4</v>
      </c>
      <c r="E1210" s="39">
        <f>(C1210-C$7)/C$8</f>
        <v>18682.505839367943</v>
      </c>
      <c r="F1210" s="39">
        <f>ROUND(2*E1210,0)/2</f>
        <v>18682.5</v>
      </c>
      <c r="G1210" s="39">
        <f>C1210-(C$7+F1210*C$8)</f>
        <v>3.1802500016056001E-3</v>
      </c>
      <c r="K1210" s="39">
        <f>G1210</f>
        <v>3.1802500016056001E-3</v>
      </c>
      <c r="Q1210" s="62">
        <f>C1210-15018.5</f>
        <v>37750.791799999999</v>
      </c>
      <c r="S1210" s="40"/>
    </row>
    <row r="1211" spans="1:19" s="39" customFormat="1" ht="12.95" customHeight="1" x14ac:dyDescent="0.2">
      <c r="A1211" s="6" t="s">
        <v>3129</v>
      </c>
      <c r="B1211" s="13" t="s">
        <v>3118</v>
      </c>
      <c r="C1211" s="14">
        <v>52769.291799999999</v>
      </c>
      <c r="D1211" s="14">
        <v>2.0000000000000001E-4</v>
      </c>
      <c r="E1211" s="39">
        <f>(C1211-C$7)/C$8</f>
        <v>18682.505839367943</v>
      </c>
      <c r="F1211" s="39">
        <f>ROUND(2*E1211,0)/2</f>
        <v>18682.5</v>
      </c>
      <c r="G1211" s="39">
        <f>C1211-(C$7+F1211*C$8)</f>
        <v>3.1802500016056001E-3</v>
      </c>
      <c r="K1211" s="39">
        <f>G1211</f>
        <v>3.1802500016056001E-3</v>
      </c>
      <c r="Q1211" s="62">
        <f>C1211-15018.5</f>
        <v>37750.791799999999</v>
      </c>
      <c r="S1211" s="40"/>
    </row>
    <row r="1212" spans="1:19" s="39" customFormat="1" ht="12.95" customHeight="1" x14ac:dyDescent="0.2">
      <c r="A1212" s="6" t="s">
        <v>3129</v>
      </c>
      <c r="B1212" s="13" t="s">
        <v>3110</v>
      </c>
      <c r="C1212" s="14">
        <v>52776.100299999998</v>
      </c>
      <c r="D1212" s="7">
        <v>4.0000000000000002E-4</v>
      </c>
      <c r="E1212" s="39">
        <f>(C1212-C$7)/C$8</f>
        <v>18695.00716368022</v>
      </c>
      <c r="F1212" s="39">
        <f>ROUND(2*E1212,0)/2</f>
        <v>18695</v>
      </c>
      <c r="G1212" s="39">
        <f>C1212-(C$7+F1212*C$8)</f>
        <v>3.9015000002109446E-3</v>
      </c>
      <c r="K1212" s="39">
        <f>G1212</f>
        <v>3.9015000002109446E-3</v>
      </c>
      <c r="Q1212" s="62">
        <f>C1212-15018.5</f>
        <v>37757.600299999998</v>
      </c>
      <c r="S1212" s="40"/>
    </row>
    <row r="1213" spans="1:19" s="39" customFormat="1" ht="12.95" customHeight="1" x14ac:dyDescent="0.2">
      <c r="A1213" s="6" t="s">
        <v>3129</v>
      </c>
      <c r="B1213" s="13" t="s">
        <v>3110</v>
      </c>
      <c r="C1213" s="14">
        <v>52776.100299999998</v>
      </c>
      <c r="D1213" s="14">
        <v>4.0000000000000002E-4</v>
      </c>
      <c r="E1213" s="39">
        <f>(C1213-C$7)/C$8</f>
        <v>18695.00716368022</v>
      </c>
      <c r="F1213" s="39">
        <f>ROUND(2*E1213,0)/2</f>
        <v>18695</v>
      </c>
      <c r="G1213" s="39">
        <f>C1213-(C$7+F1213*C$8)</f>
        <v>3.9015000002109446E-3</v>
      </c>
      <c r="K1213" s="39">
        <f>G1213</f>
        <v>3.9015000002109446E-3</v>
      </c>
      <c r="Q1213" s="62">
        <f>C1213-15018.5</f>
        <v>37757.600299999998</v>
      </c>
      <c r="S1213" s="40"/>
    </row>
    <row r="1214" spans="1:19" s="39" customFormat="1" ht="12.95" customHeight="1" x14ac:dyDescent="0.2">
      <c r="A1214" s="6" t="s">
        <v>3130</v>
      </c>
      <c r="B1214" s="13" t="s">
        <v>3110</v>
      </c>
      <c r="C1214" s="14">
        <v>52822.392999999996</v>
      </c>
      <c r="D1214" s="14">
        <v>2.9999999999999997E-4</v>
      </c>
      <c r="E1214" s="39">
        <f>(C1214-C$7)/C$8</f>
        <v>18780.006804715849</v>
      </c>
      <c r="F1214" s="39">
        <f>ROUND(2*E1214,0)/2</f>
        <v>18780</v>
      </c>
      <c r="G1214" s="39">
        <f>C1214-(C$7+F1214*C$8)</f>
        <v>3.705999995872844E-3</v>
      </c>
      <c r="I1214" s="39">
        <f>G1214</f>
        <v>3.705999995872844E-3</v>
      </c>
      <c r="Q1214" s="62">
        <f>C1214-15018.5</f>
        <v>37803.892999999996</v>
      </c>
      <c r="S1214" s="40"/>
    </row>
    <row r="1215" spans="1:19" s="39" customFormat="1" ht="12.95" customHeight="1" x14ac:dyDescent="0.2">
      <c r="A1215" s="60" t="s">
        <v>2496</v>
      </c>
      <c r="B1215" s="61" t="s">
        <v>3110</v>
      </c>
      <c r="C1215" s="60">
        <v>52847.425000000003</v>
      </c>
      <c r="D1215" s="60" t="s">
        <v>3150</v>
      </c>
      <c r="E1215" s="39">
        <f>(C1215-C$7)/C$8</f>
        <v>18825.968932965108</v>
      </c>
      <c r="F1215" s="39">
        <f>ROUND(2*E1215,0)/2</f>
        <v>18826</v>
      </c>
      <c r="G1215" s="39">
        <f>C1215-(C$7+F1215*C$8)</f>
        <v>-1.6919799993047491E-2</v>
      </c>
      <c r="I1215" s="39">
        <f>G1215</f>
        <v>-1.6919799993047491E-2</v>
      </c>
      <c r="Q1215" s="62">
        <f>C1215-15018.5</f>
        <v>37828.925000000003</v>
      </c>
      <c r="S1215" s="40"/>
    </row>
    <row r="1216" spans="1:19" s="39" customFormat="1" ht="12.95" customHeight="1" x14ac:dyDescent="0.2">
      <c r="A1216" s="7" t="s">
        <v>3151</v>
      </c>
      <c r="B1216" s="12" t="s">
        <v>3110</v>
      </c>
      <c r="C1216" s="7">
        <v>52847.425060000001</v>
      </c>
      <c r="D1216" s="7" t="s">
        <v>3150</v>
      </c>
      <c r="E1216" s="39">
        <f>(C1216-C$7)/C$8</f>
        <v>18825.969043133198</v>
      </c>
      <c r="F1216" s="39">
        <f>ROUND(2*E1216,0)/2</f>
        <v>18826</v>
      </c>
      <c r="G1216" s="39">
        <f>C1216-(C$7+F1216*C$8)</f>
        <v>-1.6859799994563218E-2</v>
      </c>
      <c r="K1216" s="39">
        <f>G1216</f>
        <v>-1.6859799994563218E-2</v>
      </c>
      <c r="Q1216" s="62">
        <f>C1216-15018.5</f>
        <v>37828.925060000001</v>
      </c>
      <c r="S1216" s="40"/>
    </row>
    <row r="1217" spans="1:19" s="39" customFormat="1" ht="12.95" customHeight="1" x14ac:dyDescent="0.2">
      <c r="A1217" s="60" t="s">
        <v>2496</v>
      </c>
      <c r="B1217" s="61" t="s">
        <v>3110</v>
      </c>
      <c r="C1217" s="60">
        <v>52847.440999999999</v>
      </c>
      <c r="D1217" s="60" t="s">
        <v>3150</v>
      </c>
      <c r="E1217" s="39">
        <f>(C1217-C$7)/C$8</f>
        <v>18825.998311123138</v>
      </c>
      <c r="F1217" s="39">
        <f>ROUND(2*E1217,0)/2</f>
        <v>18826</v>
      </c>
      <c r="G1217" s="39">
        <f>C1217-(C$7+F1217*C$8)</f>
        <v>-9.1979999706381932E-4</v>
      </c>
      <c r="I1217" s="39">
        <f>G1217</f>
        <v>-9.1979999706381932E-4</v>
      </c>
      <c r="Q1217" s="62">
        <f>C1217-15018.5</f>
        <v>37828.940999999999</v>
      </c>
      <c r="S1217" s="40"/>
    </row>
    <row r="1218" spans="1:19" s="39" customFormat="1" ht="12.95" customHeight="1" x14ac:dyDescent="0.2">
      <c r="A1218" s="7" t="s">
        <v>3151</v>
      </c>
      <c r="B1218" s="12" t="s">
        <v>3110</v>
      </c>
      <c r="C1218" s="7">
        <v>52847.441729999999</v>
      </c>
      <c r="D1218" s="7" t="s">
        <v>3150</v>
      </c>
      <c r="E1218" s="39">
        <f>(C1218-C$7)/C$8</f>
        <v>18825.999651501599</v>
      </c>
      <c r="F1218" s="39">
        <f>ROUND(2*E1218,0)/2</f>
        <v>18826</v>
      </c>
      <c r="G1218" s="39">
        <f>C1218-(C$7+F1218*C$8)</f>
        <v>-1.8979999731527641E-4</v>
      </c>
      <c r="K1218" s="39">
        <f>G1218</f>
        <v>-1.8979999731527641E-4</v>
      </c>
      <c r="Q1218" s="62">
        <f>C1218-15018.5</f>
        <v>37828.941729999999</v>
      </c>
      <c r="S1218" s="40"/>
    </row>
    <row r="1219" spans="1:19" s="39" customFormat="1" ht="12.95" customHeight="1" x14ac:dyDescent="0.2">
      <c r="A1219" s="60" t="s">
        <v>2552</v>
      </c>
      <c r="B1219" s="61" t="s">
        <v>3110</v>
      </c>
      <c r="C1219" s="60">
        <v>52875.758999999998</v>
      </c>
      <c r="D1219" s="60" t="s">
        <v>3150</v>
      </c>
      <c r="E1219" s="39">
        <f>(C1219-C$7)/C$8</f>
        <v>18877.993978579281</v>
      </c>
      <c r="F1219" s="39">
        <f>ROUND(2*E1219,0)/2</f>
        <v>18878</v>
      </c>
      <c r="G1219" s="39">
        <f>C1219-(C$7+F1219*C$8)</f>
        <v>-3.2793999998830259E-3</v>
      </c>
      <c r="I1219" s="39">
        <f>G1219</f>
        <v>-3.2793999998830259E-3</v>
      </c>
      <c r="Q1219" s="62">
        <f>C1219-15018.5</f>
        <v>37857.258999999998</v>
      </c>
      <c r="S1219" s="40"/>
    </row>
    <row r="1220" spans="1:19" s="39" customFormat="1" ht="12.95" customHeight="1" x14ac:dyDescent="0.2">
      <c r="A1220" s="6" t="s">
        <v>3111</v>
      </c>
      <c r="B1220" s="12" t="s">
        <v>3110</v>
      </c>
      <c r="C1220" s="7">
        <v>52906.264199999998</v>
      </c>
      <c r="D1220" s="7">
        <v>2.9999999999999997E-4</v>
      </c>
      <c r="E1220" s="39">
        <f>(C1220-C$7)/C$8</f>
        <v>18934.005640239113</v>
      </c>
      <c r="F1220" s="39">
        <f>ROUND(2*E1220,0)/2</f>
        <v>18934</v>
      </c>
      <c r="G1220" s="39">
        <f>C1220-(C$7+F1220*C$8)</f>
        <v>3.0717999979970045E-3</v>
      </c>
      <c r="K1220" s="39">
        <f>G1220</f>
        <v>3.0717999979970045E-3</v>
      </c>
      <c r="O1220" s="39" t="s">
        <v>3060</v>
      </c>
      <c r="P1220" s="39" t="e">
        <f>(#REF!-N1220)^2</f>
        <v>#REF!</v>
      </c>
      <c r="Q1220" s="62">
        <f>C1220-15018.5</f>
        <v>37887.764199999998</v>
      </c>
      <c r="S1220" s="40"/>
    </row>
    <row r="1221" spans="1:19" s="39" customFormat="1" ht="12.95" customHeight="1" x14ac:dyDescent="0.2">
      <c r="A1221" s="60" t="s">
        <v>2552</v>
      </c>
      <c r="B1221" s="61" t="s">
        <v>3110</v>
      </c>
      <c r="C1221" s="60">
        <v>52966.703999999998</v>
      </c>
      <c r="D1221" s="60" t="s">
        <v>3150</v>
      </c>
      <c r="E1221" s="39">
        <f>(C1221-C$7)/C$8</f>
        <v>19044.981264997776</v>
      </c>
      <c r="F1221" s="39">
        <f>ROUND(2*E1221,0)/2</f>
        <v>19045</v>
      </c>
      <c r="G1221" s="39">
        <f>C1221-(C$7+F1221*C$8)</f>
        <v>-1.0203500001807697E-2</v>
      </c>
      <c r="I1221" s="39">
        <f>G1221</f>
        <v>-1.0203500001807697E-2</v>
      </c>
      <c r="Q1221" s="62">
        <f>C1221-15018.5</f>
        <v>37948.203999999998</v>
      </c>
      <c r="S1221" s="40"/>
    </row>
    <row r="1222" spans="1:19" s="39" customFormat="1" ht="12.95" customHeight="1" x14ac:dyDescent="0.2">
      <c r="A1222" s="60" t="s">
        <v>2496</v>
      </c>
      <c r="B1222" s="61" t="s">
        <v>3110</v>
      </c>
      <c r="C1222" s="60">
        <v>53134.46</v>
      </c>
      <c r="D1222" s="60" t="s">
        <v>3150</v>
      </c>
      <c r="E1222" s="39">
        <f>(C1222-C$7)/C$8</f>
        <v>19353.003907478633</v>
      </c>
      <c r="F1222" s="39">
        <f>ROUND(2*E1222,0)/2</f>
        <v>19353</v>
      </c>
      <c r="G1222" s="39">
        <f>C1222-(C$7+F1222*C$8)</f>
        <v>2.128100000845734E-3</v>
      </c>
      <c r="I1222" s="39">
        <f>G1222</f>
        <v>2.128100000845734E-3</v>
      </c>
      <c r="Q1222" s="62">
        <f>C1222-15018.5</f>
        <v>38115.96</v>
      </c>
      <c r="S1222" s="40"/>
    </row>
    <row r="1223" spans="1:19" s="39" customFormat="1" ht="12.95" customHeight="1" x14ac:dyDescent="0.2">
      <c r="A1223" s="7" t="s">
        <v>3151</v>
      </c>
      <c r="B1223" s="12" t="s">
        <v>3110</v>
      </c>
      <c r="C1223" s="7">
        <v>53134.460400000004</v>
      </c>
      <c r="D1223" s="7" t="s">
        <v>3150</v>
      </c>
      <c r="E1223" s="39">
        <f>(C1223-C$7)/C$8</f>
        <v>19353.004641932592</v>
      </c>
      <c r="F1223" s="39">
        <f>ROUND(2*E1223,0)/2</f>
        <v>19353</v>
      </c>
      <c r="G1223" s="39">
        <f>C1223-(C$7+F1223*C$8)</f>
        <v>2.5281000052927993E-3</v>
      </c>
      <c r="K1223" s="39">
        <f>G1223</f>
        <v>2.5281000052927993E-3</v>
      </c>
      <c r="Q1223" s="62">
        <f>C1223-15018.5</f>
        <v>38115.960400000004</v>
      </c>
      <c r="S1223" s="40"/>
    </row>
    <row r="1224" spans="1:19" s="39" customFormat="1" ht="12.95" customHeight="1" x14ac:dyDescent="0.2">
      <c r="A1224" s="60" t="s">
        <v>2552</v>
      </c>
      <c r="B1224" s="61" t="s">
        <v>3110</v>
      </c>
      <c r="C1224" s="60">
        <v>53168.781000000003</v>
      </c>
      <c r="D1224" s="60" t="s">
        <v>3150</v>
      </c>
      <c r="E1224" s="39">
        <f>(C1224-C$7)/C$8</f>
        <v>19416.021892603374</v>
      </c>
      <c r="F1224" s="39">
        <f>ROUND(2*E1224,0)/2</f>
        <v>19416</v>
      </c>
      <c r="G1224" s="39">
        <f>C1224-(C$7+F1224*C$8)</f>
        <v>1.192319999972824E-2</v>
      </c>
      <c r="I1224" s="39">
        <f>G1224</f>
        <v>1.192319999972824E-2</v>
      </c>
      <c r="Q1224" s="62">
        <f>C1224-15018.5</f>
        <v>38150.281000000003</v>
      </c>
      <c r="S1224" s="40"/>
    </row>
    <row r="1225" spans="1:19" s="39" customFormat="1" ht="12.95" customHeight="1" x14ac:dyDescent="0.2">
      <c r="A1225" s="60" t="s">
        <v>2552</v>
      </c>
      <c r="B1225" s="61" t="s">
        <v>3110</v>
      </c>
      <c r="C1225" s="60">
        <v>53179.665099999998</v>
      </c>
      <c r="D1225" s="60" t="s">
        <v>3150</v>
      </c>
      <c r="E1225" s="39">
        <f>(C1225-C$7)/C$8</f>
        <v>19436.006568221681</v>
      </c>
      <c r="F1225" s="39">
        <f>ROUND(2*E1225,0)/2</f>
        <v>19436</v>
      </c>
      <c r="G1225" s="39">
        <f>C1225-(C$7+F1225*C$8)</f>
        <v>3.5771999973803759E-3</v>
      </c>
      <c r="K1225" s="39">
        <f>G1225</f>
        <v>3.5771999973803759E-3</v>
      </c>
      <c r="Q1225" s="62">
        <f>C1225-15018.5</f>
        <v>38161.165099999998</v>
      </c>
      <c r="S1225" s="40"/>
    </row>
    <row r="1226" spans="1:19" s="39" customFormat="1" ht="12.95" customHeight="1" x14ac:dyDescent="0.2">
      <c r="A1226" s="71" t="s">
        <v>3121</v>
      </c>
      <c r="B1226" s="12" t="s">
        <v>3110</v>
      </c>
      <c r="C1226" s="7">
        <v>53187.834300000002</v>
      </c>
      <c r="D1226" s="7">
        <v>1E-4</v>
      </c>
      <c r="E1226" s="39">
        <f>(C1226-C$7)/C$8</f>
        <v>19451.006321261546</v>
      </c>
      <c r="F1226" s="39">
        <f>ROUND(2*E1226,0)/2</f>
        <v>19451</v>
      </c>
      <c r="G1226" s="39">
        <f>C1226-(C$7+F1226*C$8)</f>
        <v>3.4427000064169988E-3</v>
      </c>
      <c r="K1226" s="39">
        <f>G1226</f>
        <v>3.4427000064169988E-3</v>
      </c>
      <c r="Q1226" s="62">
        <f>C1226-15018.5</f>
        <v>38169.334300000002</v>
      </c>
      <c r="S1226" s="40"/>
    </row>
    <row r="1227" spans="1:19" s="39" customFormat="1" ht="12.95" customHeight="1" x14ac:dyDescent="0.2">
      <c r="A1227" s="60" t="s">
        <v>2496</v>
      </c>
      <c r="B1227" s="61" t="s">
        <v>3110</v>
      </c>
      <c r="C1227" s="60">
        <v>53267.347999999998</v>
      </c>
      <c r="D1227" s="60" t="s">
        <v>3150</v>
      </c>
      <c r="E1227" s="39">
        <f>(C1227-C$7)/C$8</f>
        <v>19597.00419905685</v>
      </c>
      <c r="F1227" s="39">
        <f>ROUND(2*E1227,0)/2</f>
        <v>19597</v>
      </c>
      <c r="G1227" s="39">
        <f>C1227-(C$7+F1227*C$8)</f>
        <v>2.2868999949423596E-3</v>
      </c>
      <c r="K1227" s="39">
        <f>G1227</f>
        <v>2.2868999949423596E-3</v>
      </c>
      <c r="Q1227" s="62">
        <f>C1227-15018.5</f>
        <v>38248.847999999998</v>
      </c>
      <c r="S1227" s="40"/>
    </row>
    <row r="1228" spans="1:19" s="39" customFormat="1" ht="12.95" customHeight="1" x14ac:dyDescent="0.2">
      <c r="A1228" s="7" t="s">
        <v>3151</v>
      </c>
      <c r="B1228" s="12" t="s">
        <v>3110</v>
      </c>
      <c r="C1228" s="7">
        <v>53267.34852</v>
      </c>
      <c r="D1228" s="7" t="s">
        <v>3150</v>
      </c>
      <c r="E1228" s="39">
        <f>(C1228-C$7)/C$8</f>
        <v>19597.005153846985</v>
      </c>
      <c r="F1228" s="39">
        <f>ROUND(2*E1228,0)/2</f>
        <v>19597</v>
      </c>
      <c r="G1228" s="39">
        <f>C1228-(C$7+F1228*C$8)</f>
        <v>2.8068999963579699E-3</v>
      </c>
      <c r="K1228" s="39">
        <f>G1228</f>
        <v>2.8068999963579699E-3</v>
      </c>
      <c r="Q1228" s="62">
        <f>C1228-15018.5</f>
        <v>38248.84852</v>
      </c>
      <c r="S1228" s="40"/>
    </row>
    <row r="1229" spans="1:19" s="39" customFormat="1" ht="12.95" customHeight="1" x14ac:dyDescent="0.2">
      <c r="A1229" s="60" t="s">
        <v>2496</v>
      </c>
      <c r="B1229" s="61" t="s">
        <v>3110</v>
      </c>
      <c r="C1229" s="60">
        <v>53267.362000000001</v>
      </c>
      <c r="D1229" s="60" t="s">
        <v>3150</v>
      </c>
      <c r="E1229" s="39">
        <f>(C1229-C$7)/C$8</f>
        <v>19597.029904945135</v>
      </c>
      <c r="F1229" s="39">
        <f>ROUND(2*E1229,0)/2</f>
        <v>19597</v>
      </c>
      <c r="G1229" s="39">
        <f>C1229-(C$7+F1229*C$8)</f>
        <v>1.6286899997794535E-2</v>
      </c>
      <c r="I1229" s="39">
        <f>G1229</f>
        <v>1.6286899997794535E-2</v>
      </c>
      <c r="Q1229" s="62">
        <f>C1229-15018.5</f>
        <v>38248.862000000001</v>
      </c>
      <c r="S1229" s="40"/>
    </row>
    <row r="1230" spans="1:19" s="39" customFormat="1" ht="12.95" customHeight="1" x14ac:dyDescent="0.2">
      <c r="A1230" s="7" t="s">
        <v>3151</v>
      </c>
      <c r="B1230" s="12" t="s">
        <v>3110</v>
      </c>
      <c r="C1230" s="7">
        <v>53267.362410000002</v>
      </c>
      <c r="D1230" s="7" t="s">
        <v>3150</v>
      </c>
      <c r="E1230" s="39">
        <f>(C1230-C$7)/C$8</f>
        <v>19597.030657760435</v>
      </c>
      <c r="F1230" s="39">
        <f>ROUND(2*E1230,0)/2</f>
        <v>19597</v>
      </c>
      <c r="G1230" s="39">
        <f>C1230-(C$7+F1230*C$8)</f>
        <v>1.6696899998351E-2</v>
      </c>
      <c r="K1230" s="39">
        <f>G1230</f>
        <v>1.6696899998351E-2</v>
      </c>
      <c r="Q1230" s="62">
        <f>C1230-15018.5</f>
        <v>38248.862410000002</v>
      </c>
      <c r="S1230" s="40"/>
    </row>
    <row r="1231" spans="1:19" s="39" customFormat="1" ht="12.95" customHeight="1" x14ac:dyDescent="0.2">
      <c r="A1231" s="60" t="s">
        <v>2647</v>
      </c>
      <c r="B1231" s="61" t="s">
        <v>3110</v>
      </c>
      <c r="C1231" s="60">
        <v>53289.673999999999</v>
      </c>
      <c r="D1231" s="60" t="s">
        <v>3150</v>
      </c>
      <c r="E1231" s="39">
        <f>(C1231-C$7)/C$8</f>
        <v>19637.997746328052</v>
      </c>
      <c r="F1231" s="39">
        <f>ROUND(2*E1231,0)/2</f>
        <v>19638</v>
      </c>
      <c r="G1231" s="39">
        <f>C1231-(C$7+F1231*C$8)</f>
        <v>-1.2274000036995858E-3</v>
      </c>
      <c r="I1231" s="39">
        <f>G1231</f>
        <v>-1.2274000036995858E-3</v>
      </c>
      <c r="Q1231" s="62">
        <f>C1231-15018.5</f>
        <v>38271.173999999999</v>
      </c>
      <c r="S1231" s="40"/>
    </row>
    <row r="1232" spans="1:19" s="39" customFormat="1" ht="12.95" customHeight="1" x14ac:dyDescent="0.2">
      <c r="A1232" s="60" t="s">
        <v>2647</v>
      </c>
      <c r="B1232" s="61" t="s">
        <v>3110</v>
      </c>
      <c r="C1232" s="60">
        <v>53307.65</v>
      </c>
      <c r="D1232" s="60" t="s">
        <v>3150</v>
      </c>
      <c r="E1232" s="39">
        <f>(C1232-C$7)/C$8</f>
        <v>19671.004106882883</v>
      </c>
      <c r="F1232" s="39">
        <f>ROUND(2*E1232,0)/2</f>
        <v>19671</v>
      </c>
      <c r="G1232" s="39">
        <f>C1232-(C$7+F1232*C$8)</f>
        <v>2.236699998320546E-3</v>
      </c>
      <c r="I1232" s="39">
        <f>G1232</f>
        <v>2.236699998320546E-3</v>
      </c>
      <c r="Q1232" s="62">
        <f>C1232-15018.5</f>
        <v>38289.15</v>
      </c>
      <c r="S1232" s="40"/>
    </row>
    <row r="1233" spans="1:19" s="39" customFormat="1" ht="12.95" customHeight="1" x14ac:dyDescent="0.2">
      <c r="A1233" s="60" t="s">
        <v>2647</v>
      </c>
      <c r="B1233" s="61" t="s">
        <v>3110</v>
      </c>
      <c r="C1233" s="60">
        <v>53319.631000000001</v>
      </c>
      <c r="D1233" s="60" t="s">
        <v>3150</v>
      </c>
      <c r="E1233" s="39">
        <f>(C1233-C$7)/C$8</f>
        <v>19693.002838848137</v>
      </c>
      <c r="F1233" s="39">
        <f>ROUND(2*E1233,0)/2</f>
        <v>19693</v>
      </c>
      <c r="G1233" s="39">
        <f>C1233-(C$7+F1233*C$8)</f>
        <v>1.5461000002687797E-3</v>
      </c>
      <c r="I1233" s="39">
        <f>G1233</f>
        <v>1.5461000002687797E-3</v>
      </c>
      <c r="Q1233" s="62">
        <f>C1233-15018.5</f>
        <v>38301.131000000001</v>
      </c>
      <c r="S1233" s="40"/>
    </row>
    <row r="1234" spans="1:19" s="39" customFormat="1" ht="12.95" customHeight="1" x14ac:dyDescent="0.2">
      <c r="A1234" s="6" t="s">
        <v>3129</v>
      </c>
      <c r="B1234" s="13" t="s">
        <v>3110</v>
      </c>
      <c r="C1234" s="14">
        <v>53329.980779999998</v>
      </c>
      <c r="D1234" s="7">
        <v>9.0000000000000006E-5</v>
      </c>
      <c r="E1234" s="39">
        <f>(C1234-C$7)/C$8</f>
        <v>19712.006430878791</v>
      </c>
      <c r="F1234" s="39">
        <f>ROUND(2*E1234,0)/2</f>
        <v>19712</v>
      </c>
      <c r="G1234" s="39">
        <f>C1234-(C$7+F1234*C$8)</f>
        <v>3.5023999953409657E-3</v>
      </c>
      <c r="K1234" s="39">
        <f>G1234</f>
        <v>3.5023999953409657E-3</v>
      </c>
      <c r="Q1234" s="62">
        <f>C1234-15018.5</f>
        <v>38311.480779999998</v>
      </c>
      <c r="S1234" s="40"/>
    </row>
    <row r="1235" spans="1:19" s="39" customFormat="1" ht="12.95" customHeight="1" x14ac:dyDescent="0.2">
      <c r="A1235" s="6" t="s">
        <v>3129</v>
      </c>
      <c r="B1235" s="13" t="s">
        <v>3110</v>
      </c>
      <c r="C1235" s="14">
        <v>53329.980779999998</v>
      </c>
      <c r="D1235" s="14">
        <v>9.0000000000000006E-5</v>
      </c>
      <c r="E1235" s="39">
        <f>(C1235-C$7)/C$8</f>
        <v>19712.006430878791</v>
      </c>
      <c r="F1235" s="39">
        <f>ROUND(2*E1235,0)/2</f>
        <v>19712</v>
      </c>
      <c r="G1235" s="39">
        <f>C1235-(C$7+F1235*C$8)</f>
        <v>3.5023999953409657E-3</v>
      </c>
      <c r="K1235" s="39">
        <f>G1235</f>
        <v>3.5023999953409657E-3</v>
      </c>
      <c r="Q1235" s="62">
        <f>C1235-15018.5</f>
        <v>38311.480779999998</v>
      </c>
      <c r="S1235" s="40"/>
    </row>
    <row r="1236" spans="1:19" s="39" customFormat="1" ht="12.95" customHeight="1" x14ac:dyDescent="0.2">
      <c r="A1236" s="60" t="s">
        <v>2609</v>
      </c>
      <c r="B1236" s="61" t="s">
        <v>3110</v>
      </c>
      <c r="C1236" s="60">
        <v>53329.980799999998</v>
      </c>
      <c r="D1236" s="60" t="s">
        <v>3150</v>
      </c>
      <c r="E1236" s="39">
        <f>(C1236-C$7)/C$8</f>
        <v>19712.006467601488</v>
      </c>
      <c r="F1236" s="39">
        <f>ROUND(2*E1236,0)/2</f>
        <v>19712</v>
      </c>
      <c r="G1236" s="39">
        <f>C1236-(C$7+F1236*C$8)</f>
        <v>3.5223999948357232E-3</v>
      </c>
      <c r="K1236" s="39">
        <f>G1236</f>
        <v>3.5223999948357232E-3</v>
      </c>
      <c r="Q1236" s="62">
        <f>C1236-15018.5</f>
        <v>38311.480799999998</v>
      </c>
      <c r="S1236" s="40"/>
    </row>
    <row r="1237" spans="1:19" s="39" customFormat="1" ht="12.95" customHeight="1" x14ac:dyDescent="0.2">
      <c r="A1237" s="60" t="s">
        <v>2496</v>
      </c>
      <c r="B1237" s="61" t="s">
        <v>3110</v>
      </c>
      <c r="C1237" s="60">
        <v>53462.324000000001</v>
      </c>
      <c r="D1237" s="60" t="s">
        <v>3150</v>
      </c>
      <c r="E1237" s="39">
        <f>(C1237-C$7)/C$8</f>
        <v>19955.006432898543</v>
      </c>
      <c r="F1237" s="39">
        <f>ROUND(2*E1237,0)/2</f>
        <v>19955</v>
      </c>
      <c r="G1237" s="39">
        <f>C1237-(C$7+F1237*C$8)</f>
        <v>3.5034999964409508E-3</v>
      </c>
      <c r="I1237" s="39">
        <f>G1237</f>
        <v>3.5034999964409508E-3</v>
      </c>
      <c r="Q1237" s="62">
        <f>C1237-15018.5</f>
        <v>38443.824000000001</v>
      </c>
      <c r="S1237" s="40"/>
    </row>
    <row r="1238" spans="1:19" s="39" customFormat="1" ht="12.95" customHeight="1" x14ac:dyDescent="0.2">
      <c r="A1238" s="7" t="s">
        <v>3151</v>
      </c>
      <c r="B1238" s="12" t="s">
        <v>3110</v>
      </c>
      <c r="C1238" s="7">
        <v>53462.324030000003</v>
      </c>
      <c r="D1238" s="7" t="s">
        <v>3150</v>
      </c>
      <c r="E1238" s="39">
        <f>(C1238-C$7)/C$8</f>
        <v>19955.006487982595</v>
      </c>
      <c r="F1238" s="39">
        <f>ROUND(2*E1238,0)/2</f>
        <v>19955</v>
      </c>
      <c r="G1238" s="39">
        <f>C1238-(C$7+F1238*C$8)</f>
        <v>3.5334999993210658E-3</v>
      </c>
      <c r="K1238" s="39">
        <f>G1238</f>
        <v>3.5334999993210658E-3</v>
      </c>
      <c r="Q1238" s="62">
        <f>C1238-15018.5</f>
        <v>38443.824030000003</v>
      </c>
      <c r="S1238" s="40"/>
    </row>
    <row r="1239" spans="1:19" s="39" customFormat="1" ht="12.95" customHeight="1" x14ac:dyDescent="0.2">
      <c r="A1239" s="60" t="s">
        <v>2496</v>
      </c>
      <c r="B1239" s="61" t="s">
        <v>3110</v>
      </c>
      <c r="C1239" s="60">
        <v>53463.413999999997</v>
      </c>
      <c r="D1239" s="60" t="s">
        <v>3150</v>
      </c>
      <c r="E1239" s="39">
        <f>(C1239-C$7)/C$8</f>
        <v>19957.007819914823</v>
      </c>
      <c r="F1239" s="39">
        <f>ROUND(2*E1239,0)/2</f>
        <v>19957</v>
      </c>
      <c r="G1239" s="39">
        <f>C1239-(C$7+F1239*C$8)</f>
        <v>4.2589000004227273E-3</v>
      </c>
      <c r="I1239" s="39">
        <f>G1239</f>
        <v>4.2589000004227273E-3</v>
      </c>
      <c r="Q1239" s="62">
        <f>C1239-15018.5</f>
        <v>38444.913999999997</v>
      </c>
      <c r="S1239" s="40"/>
    </row>
    <row r="1240" spans="1:19" s="39" customFormat="1" ht="12.95" customHeight="1" x14ac:dyDescent="0.2">
      <c r="A1240" s="7" t="s">
        <v>3151</v>
      </c>
      <c r="B1240" s="12" t="s">
        <v>3110</v>
      </c>
      <c r="C1240" s="7">
        <v>53463.414290000001</v>
      </c>
      <c r="D1240" s="7" t="s">
        <v>3150</v>
      </c>
      <c r="E1240" s="39">
        <f>(C1240-C$7)/C$8</f>
        <v>19957.008352393947</v>
      </c>
      <c r="F1240" s="39">
        <f>ROUND(2*E1240,0)/2</f>
        <v>19957</v>
      </c>
      <c r="G1240" s="39">
        <f>C1240-(C$7+F1240*C$8)</f>
        <v>4.5489000040106475E-3</v>
      </c>
      <c r="K1240" s="39">
        <f>G1240</f>
        <v>4.5489000040106475E-3</v>
      </c>
      <c r="Q1240" s="62">
        <f>C1240-15018.5</f>
        <v>38444.914290000001</v>
      </c>
      <c r="S1240" s="40"/>
    </row>
    <row r="1241" spans="1:19" s="39" customFormat="1" ht="12.95" customHeight="1" x14ac:dyDescent="0.2">
      <c r="A1241" s="60" t="s">
        <v>2609</v>
      </c>
      <c r="B1241" s="61" t="s">
        <v>3110</v>
      </c>
      <c r="C1241" s="60">
        <v>53510.250999999997</v>
      </c>
      <c r="D1241" s="60" t="s">
        <v>3150</v>
      </c>
      <c r="E1241" s="39">
        <f>(C1241-C$7)/C$8</f>
        <v>20043.006869164183</v>
      </c>
      <c r="F1241" s="39">
        <f>ROUND(2*E1241,0)/2</f>
        <v>20043</v>
      </c>
      <c r="G1241" s="39">
        <f>C1241-(C$7+F1241*C$8)</f>
        <v>3.7411000012070872E-3</v>
      </c>
      <c r="I1241" s="39">
        <f>G1241</f>
        <v>3.7411000012070872E-3</v>
      </c>
      <c r="Q1241" s="62">
        <f>C1241-15018.5</f>
        <v>38491.750999999997</v>
      </c>
      <c r="S1241" s="40"/>
    </row>
    <row r="1242" spans="1:19" s="39" customFormat="1" ht="12.95" customHeight="1" x14ac:dyDescent="0.2">
      <c r="A1242" s="6" t="s">
        <v>3129</v>
      </c>
      <c r="B1242" s="13" t="s">
        <v>3110</v>
      </c>
      <c r="C1242" s="14">
        <v>53510.25101</v>
      </c>
      <c r="D1242" s="7">
        <v>9.0000000000000006E-5</v>
      </c>
      <c r="E1242" s="39">
        <f>(C1242-C$7)/C$8</f>
        <v>20043.006887525538</v>
      </c>
      <c r="F1242" s="39">
        <f>ROUND(2*E1242,0)/2</f>
        <v>20043</v>
      </c>
      <c r="G1242" s="39">
        <f>C1242-(C$7+F1242*C$8)</f>
        <v>3.7511000045924447E-3</v>
      </c>
      <c r="K1242" s="39">
        <f>G1242</f>
        <v>3.7511000045924447E-3</v>
      </c>
      <c r="Q1242" s="62">
        <f>C1242-15018.5</f>
        <v>38491.75101</v>
      </c>
      <c r="S1242" s="40"/>
    </row>
    <row r="1243" spans="1:19" s="39" customFormat="1" ht="12.95" customHeight="1" x14ac:dyDescent="0.2">
      <c r="A1243" s="6" t="s">
        <v>3129</v>
      </c>
      <c r="B1243" s="13" t="s">
        <v>3110</v>
      </c>
      <c r="C1243" s="14">
        <v>53510.25101</v>
      </c>
      <c r="D1243" s="14">
        <v>9.0000000000000006E-5</v>
      </c>
      <c r="E1243" s="39">
        <f>(C1243-C$7)/C$8</f>
        <v>20043.006887525538</v>
      </c>
      <c r="F1243" s="39">
        <f>ROUND(2*E1243,0)/2</f>
        <v>20043</v>
      </c>
      <c r="G1243" s="39">
        <f>C1243-(C$7+F1243*C$8)</f>
        <v>3.7511000045924447E-3</v>
      </c>
      <c r="K1243" s="39">
        <f>G1243</f>
        <v>3.7511000045924447E-3</v>
      </c>
      <c r="Q1243" s="62">
        <f>C1243-15018.5</f>
        <v>38491.75101</v>
      </c>
      <c r="S1243" s="40"/>
    </row>
    <row r="1244" spans="1:19" s="39" customFormat="1" ht="12.95" customHeight="1" x14ac:dyDescent="0.2">
      <c r="A1244" s="6" t="s">
        <v>3128</v>
      </c>
      <c r="B1244" s="13" t="s">
        <v>3110</v>
      </c>
      <c r="C1244" s="14">
        <v>53529.857600000003</v>
      </c>
      <c r="D1244" s="14">
        <v>6.9999999999999999E-4</v>
      </c>
      <c r="E1244" s="39">
        <f>(C1244-C$7)/C$8</f>
        <v>20079.007231249994</v>
      </c>
      <c r="F1244" s="39">
        <f>ROUND(2*E1244,0)/2</f>
        <v>20079</v>
      </c>
      <c r="G1244" s="39">
        <f>C1244-(C$7+F1244*C$8)</f>
        <v>3.9383000039379112E-3</v>
      </c>
      <c r="K1244" s="39">
        <f>G1244</f>
        <v>3.9383000039379112E-3</v>
      </c>
      <c r="Q1244" s="62">
        <f>C1244-15018.5</f>
        <v>38511.357600000003</v>
      </c>
      <c r="S1244" s="40"/>
    </row>
    <row r="1245" spans="1:19" s="39" customFormat="1" ht="12.95" customHeight="1" x14ac:dyDescent="0.2">
      <c r="A1245" s="6" t="s">
        <v>3128</v>
      </c>
      <c r="B1245" s="13" t="s">
        <v>3110</v>
      </c>
      <c r="C1245" s="14">
        <v>53530.9467</v>
      </c>
      <c r="D1245" s="14">
        <v>4.0000000000000002E-4</v>
      </c>
      <c r="E1245" s="39">
        <f>(C1245-C$7)/C$8</f>
        <v>20081.006965744884</v>
      </c>
      <c r="F1245" s="39">
        <f>ROUND(2*E1245,0)/2</f>
        <v>20081</v>
      </c>
      <c r="G1245" s="39">
        <f>C1245-(C$7+F1245*C$8)</f>
        <v>3.7937000015517697E-3</v>
      </c>
      <c r="K1245" s="39">
        <f>G1245</f>
        <v>3.7937000015517697E-3</v>
      </c>
      <c r="Q1245" s="62">
        <f>C1245-15018.5</f>
        <v>38512.4467</v>
      </c>
      <c r="S1245" s="40"/>
    </row>
    <row r="1246" spans="1:19" s="39" customFormat="1" ht="12.95" customHeight="1" x14ac:dyDescent="0.2">
      <c r="A1246" s="6" t="s">
        <v>3128</v>
      </c>
      <c r="B1246" s="13" t="s">
        <v>3110</v>
      </c>
      <c r="C1246" s="14">
        <v>53540.750099999997</v>
      </c>
      <c r="D1246" s="14">
        <v>1.5E-3</v>
      </c>
      <c r="E1246" s="39">
        <f>(C1246-C$7)/C$8</f>
        <v>20099.007330401266</v>
      </c>
      <c r="F1246" s="39">
        <f>ROUND(2*E1246,0)/2</f>
        <v>20099</v>
      </c>
      <c r="G1246" s="39">
        <f>C1246-(C$7+F1246*C$8)</f>
        <v>3.9923000003909692E-3</v>
      </c>
      <c r="K1246" s="39">
        <f>G1246</f>
        <v>3.9923000003909692E-3</v>
      </c>
      <c r="Q1246" s="62">
        <f>C1246-15018.5</f>
        <v>38522.250099999997</v>
      </c>
      <c r="S1246" s="40"/>
    </row>
    <row r="1247" spans="1:19" s="39" customFormat="1" ht="12.95" customHeight="1" x14ac:dyDescent="0.2">
      <c r="A1247" s="6" t="s">
        <v>3128</v>
      </c>
      <c r="B1247" s="13" t="s">
        <v>3110</v>
      </c>
      <c r="C1247" s="14">
        <v>53547.830699999999</v>
      </c>
      <c r="D1247" s="14">
        <v>6.9999999999999999E-4</v>
      </c>
      <c r="E1247" s="39">
        <f>(C1247-C$7)/C$8</f>
        <v>20112.008267013669</v>
      </c>
      <c r="F1247" s="39">
        <f>ROUND(2*E1247,0)/2</f>
        <v>20112</v>
      </c>
      <c r="G1247" s="39">
        <f>C1247-(C$7+F1247*C$8)</f>
        <v>4.5023999991826713E-3</v>
      </c>
      <c r="K1247" s="39">
        <f>G1247</f>
        <v>4.5023999991826713E-3</v>
      </c>
      <c r="Q1247" s="62">
        <f>C1247-15018.5</f>
        <v>38529.330699999999</v>
      </c>
      <c r="S1247" s="40"/>
    </row>
    <row r="1248" spans="1:19" s="39" customFormat="1" ht="12.95" customHeight="1" x14ac:dyDescent="0.2">
      <c r="A1248" s="6" t="s">
        <v>3128</v>
      </c>
      <c r="B1248" s="13" t="s">
        <v>3110</v>
      </c>
      <c r="C1248" s="14">
        <v>53548.919699999999</v>
      </c>
      <c r="D1248" s="14">
        <v>5.0000000000000001E-4</v>
      </c>
      <c r="E1248" s="39">
        <f>(C1248-C$7)/C$8</f>
        <v>20114.007817895079</v>
      </c>
      <c r="F1248" s="39">
        <f>ROUND(2*E1248,0)/2</f>
        <v>20114</v>
      </c>
      <c r="G1248" s="39">
        <f>C1248-(C$7+F1248*C$8)</f>
        <v>4.2577999993227422E-3</v>
      </c>
      <c r="K1248" s="39">
        <f>G1248</f>
        <v>4.2577999993227422E-3</v>
      </c>
      <c r="Q1248" s="62">
        <f>C1248-15018.5</f>
        <v>38530.419699999999</v>
      </c>
      <c r="S1248" s="40"/>
    </row>
    <row r="1249" spans="1:19" s="39" customFormat="1" ht="12.95" customHeight="1" x14ac:dyDescent="0.2">
      <c r="A1249" s="60" t="s">
        <v>2647</v>
      </c>
      <c r="B1249" s="61" t="s">
        <v>3110</v>
      </c>
      <c r="C1249" s="60">
        <v>53553.822</v>
      </c>
      <c r="D1249" s="60" t="s">
        <v>3150</v>
      </c>
      <c r="E1249" s="39">
        <f>(C1249-C$7)/C$8</f>
        <v>20123.009101904201</v>
      </c>
      <c r="F1249" s="39">
        <f>ROUND(2*E1249,0)/2</f>
        <v>20123</v>
      </c>
      <c r="G1249" s="39">
        <f>C1249-(C$7+F1249*C$8)</f>
        <v>4.9570999981369823E-3</v>
      </c>
      <c r="I1249" s="39">
        <f>G1249</f>
        <v>4.9570999981369823E-3</v>
      </c>
      <c r="Q1249" s="62">
        <f>C1249-15018.5</f>
        <v>38535.322</v>
      </c>
      <c r="S1249" s="40"/>
    </row>
    <row r="1250" spans="1:19" s="39" customFormat="1" ht="12.95" customHeight="1" x14ac:dyDescent="0.2">
      <c r="A1250" s="6" t="s">
        <v>3128</v>
      </c>
      <c r="B1250" s="13" t="s">
        <v>3110</v>
      </c>
      <c r="C1250" s="14">
        <v>53553.822200000002</v>
      </c>
      <c r="D1250" s="14">
        <v>1.1999999999999999E-3</v>
      </c>
      <c r="E1250" s="39">
        <f>(C1250-C$7)/C$8</f>
        <v>20123.009469131179</v>
      </c>
      <c r="F1250" s="39">
        <f>ROUND(2*E1250,0)/2</f>
        <v>20123</v>
      </c>
      <c r="G1250" s="39">
        <f>C1250-(C$7+F1250*C$8)</f>
        <v>5.157100000360515E-3</v>
      </c>
      <c r="K1250" s="39">
        <f>G1250</f>
        <v>5.157100000360515E-3</v>
      </c>
      <c r="Q1250" s="62">
        <f>C1250-15018.5</f>
        <v>38535.322200000002</v>
      </c>
      <c r="S1250" s="40"/>
    </row>
    <row r="1251" spans="1:19" s="39" customFormat="1" ht="12.95" customHeight="1" x14ac:dyDescent="0.2">
      <c r="A1251" s="60" t="s">
        <v>2647</v>
      </c>
      <c r="B1251" s="61" t="s">
        <v>3110</v>
      </c>
      <c r="C1251" s="60">
        <v>53558.723299999998</v>
      </c>
      <c r="D1251" s="60" t="s">
        <v>3150</v>
      </c>
      <c r="E1251" s="39">
        <f>(C1251-C$7)/C$8</f>
        <v>20132.008549778438</v>
      </c>
      <c r="F1251" s="39">
        <f>ROUND(2*E1251,0)/2</f>
        <v>20132</v>
      </c>
      <c r="G1251" s="39">
        <f>C1251-(C$7+F1251*C$8)</f>
        <v>4.6564000003854744E-3</v>
      </c>
      <c r="K1251" s="39">
        <f>G1251</f>
        <v>4.6564000003854744E-3</v>
      </c>
      <c r="Q1251" s="62">
        <f>C1251-15018.5</f>
        <v>38540.223299999998</v>
      </c>
      <c r="S1251" s="40"/>
    </row>
    <row r="1252" spans="1:19" s="39" customFormat="1" ht="12.95" customHeight="1" x14ac:dyDescent="0.2">
      <c r="A1252" s="60" t="s">
        <v>2647</v>
      </c>
      <c r="B1252" s="61" t="s">
        <v>3110</v>
      </c>
      <c r="C1252" s="60">
        <v>53565.798000000003</v>
      </c>
      <c r="D1252" s="60" t="s">
        <v>3150</v>
      </c>
      <c r="E1252" s="39">
        <f>(C1252-C$7)/C$8</f>
        <v>20144.998653195071</v>
      </c>
      <c r="F1252" s="39">
        <f>ROUND(2*E1252,0)/2</f>
        <v>20145</v>
      </c>
      <c r="G1252" s="39">
        <f>C1252-(C$7+F1252*C$8)</f>
        <v>-7.3349999729543924E-4</v>
      </c>
      <c r="I1252" s="39">
        <f>G1252</f>
        <v>-7.3349999729543924E-4</v>
      </c>
      <c r="Q1252" s="62">
        <f>C1252-15018.5</f>
        <v>38547.298000000003</v>
      </c>
      <c r="S1252" s="40"/>
    </row>
    <row r="1253" spans="1:19" s="39" customFormat="1" ht="12.95" customHeight="1" x14ac:dyDescent="0.2">
      <c r="A1253" s="60" t="s">
        <v>2647</v>
      </c>
      <c r="B1253" s="61" t="s">
        <v>3110</v>
      </c>
      <c r="C1253" s="60">
        <v>53570.703000000001</v>
      </c>
      <c r="D1253" s="60" t="s">
        <v>3150</v>
      </c>
      <c r="E1253" s="39">
        <f>(C1253-C$7)/C$8</f>
        <v>20154.004894768357</v>
      </c>
      <c r="F1253" s="39">
        <f>ROUND(2*E1253,0)/2</f>
        <v>20154</v>
      </c>
      <c r="G1253" s="39">
        <f>C1253-(C$7+F1253*C$8)</f>
        <v>2.6658000060706399E-3</v>
      </c>
      <c r="I1253" s="39">
        <f>G1253</f>
        <v>2.6658000060706399E-3</v>
      </c>
      <c r="Q1253" s="62">
        <f>C1253-15018.5</f>
        <v>38552.203000000001</v>
      </c>
      <c r="S1253" s="40"/>
    </row>
    <row r="1254" spans="1:19" s="39" customFormat="1" ht="12.95" customHeight="1" x14ac:dyDescent="0.2">
      <c r="A1254" s="6" t="s">
        <v>3130</v>
      </c>
      <c r="B1254" s="13" t="s">
        <v>3110</v>
      </c>
      <c r="C1254" s="14">
        <v>53630.338900000002</v>
      </c>
      <c r="D1254" s="14">
        <v>2.0000000000000001E-4</v>
      </c>
      <c r="E1254" s="39">
        <f>(C1254-C$7)/C$8</f>
        <v>20263.50445069914</v>
      </c>
      <c r="F1254" s="39">
        <f>ROUND(2*E1254,0)/2</f>
        <v>20263.5</v>
      </c>
      <c r="G1254" s="39">
        <f>C1254-(C$7+F1254*C$8)</f>
        <v>2.4239500053226948E-3</v>
      </c>
      <c r="K1254" s="39">
        <f>G1254</f>
        <v>2.4239500053226948E-3</v>
      </c>
      <c r="Q1254" s="62">
        <f>C1254-15018.5</f>
        <v>38611.838900000002</v>
      </c>
      <c r="S1254" s="40"/>
    </row>
    <row r="1255" spans="1:19" s="39" customFormat="1" ht="12.95" customHeight="1" x14ac:dyDescent="0.2">
      <c r="A1255" s="60" t="s">
        <v>2692</v>
      </c>
      <c r="B1255" s="61" t="s">
        <v>3110</v>
      </c>
      <c r="C1255" s="60">
        <v>53657.297200000001</v>
      </c>
      <c r="D1255" s="60" t="s">
        <v>3150</v>
      </c>
      <c r="E1255" s="39">
        <f>(C1255-C$7)/C$8</f>
        <v>20313.003525562581</v>
      </c>
      <c r="F1255" s="39">
        <f>ROUND(2*E1255,0)/2</f>
        <v>20313</v>
      </c>
      <c r="G1255" s="39">
        <f>C1255-(C$7+F1255*C$8)</f>
        <v>1.920100003189873E-3</v>
      </c>
      <c r="K1255" s="39">
        <f>G1255</f>
        <v>1.920100003189873E-3</v>
      </c>
      <c r="Q1255" s="62">
        <f>C1255-15018.5</f>
        <v>38638.797200000001</v>
      </c>
      <c r="S1255" s="40"/>
    </row>
    <row r="1256" spans="1:19" s="39" customFormat="1" ht="12.95" customHeight="1" x14ac:dyDescent="0.2">
      <c r="A1256" s="6" t="s">
        <v>3140</v>
      </c>
      <c r="B1256" s="13" t="s">
        <v>3110</v>
      </c>
      <c r="C1256" s="14">
        <v>53657.29724</v>
      </c>
      <c r="D1256" s="14">
        <v>6.0000000000000002E-5</v>
      </c>
      <c r="E1256" s="39">
        <f>(C1256-C$7)/C$8</f>
        <v>20313.003599007974</v>
      </c>
      <c r="F1256" s="39">
        <f>ROUND(2*E1256,0)/2</f>
        <v>20313</v>
      </c>
      <c r="G1256" s="39">
        <f>C1256-(C$7+F1256*C$8)</f>
        <v>1.960100002179388E-3</v>
      </c>
      <c r="K1256" s="39">
        <f>G1256</f>
        <v>1.960100002179388E-3</v>
      </c>
      <c r="Q1256" s="62">
        <f>C1256-15018.5</f>
        <v>38638.79724</v>
      </c>
      <c r="S1256" s="40"/>
    </row>
    <row r="1257" spans="1:19" s="39" customFormat="1" ht="12.95" customHeight="1" x14ac:dyDescent="0.2">
      <c r="A1257" s="7" t="s">
        <v>3151</v>
      </c>
      <c r="B1257" s="12" t="s">
        <v>3110</v>
      </c>
      <c r="C1257" s="7">
        <v>53658.388610000002</v>
      </c>
      <c r="D1257" s="7">
        <v>2.3E-3</v>
      </c>
      <c r="E1257" s="39">
        <f>(C1257-C$7)/C$8</f>
        <v>20315.007501529046</v>
      </c>
      <c r="F1257" s="39">
        <f>ROUND(2*E1257,0)/2</f>
        <v>20315</v>
      </c>
      <c r="G1257" s="39">
        <f>C1257-(C$7+F1257*C$8)</f>
        <v>4.0855000042938627E-3</v>
      </c>
      <c r="K1257" s="39">
        <f>G1257</f>
        <v>4.0855000042938627E-3</v>
      </c>
      <c r="Q1257" s="62">
        <f>C1257-15018.5</f>
        <v>38639.888610000002</v>
      </c>
      <c r="S1257" s="40"/>
    </row>
    <row r="1258" spans="1:19" s="39" customFormat="1" ht="12.95" customHeight="1" x14ac:dyDescent="0.2">
      <c r="A1258" s="7" t="s">
        <v>3151</v>
      </c>
      <c r="B1258" s="12" t="s">
        <v>3110</v>
      </c>
      <c r="C1258" s="7">
        <v>53658.388610000002</v>
      </c>
      <c r="D1258" s="7">
        <v>2.3999999999999998E-3</v>
      </c>
      <c r="E1258" s="39">
        <f>(C1258-C$7)/C$8</f>
        <v>20315.007501529046</v>
      </c>
      <c r="F1258" s="39">
        <f>ROUND(2*E1258,0)/2</f>
        <v>20315</v>
      </c>
      <c r="G1258" s="39">
        <f>C1258-(C$7+F1258*C$8)</f>
        <v>4.0855000042938627E-3</v>
      </c>
      <c r="K1258" s="39">
        <f>G1258</f>
        <v>4.0855000042938627E-3</v>
      </c>
      <c r="Q1258" s="62">
        <f>C1258-15018.5</f>
        <v>38639.888610000002</v>
      </c>
      <c r="S1258" s="40"/>
    </row>
    <row r="1259" spans="1:19" s="39" customFormat="1" ht="12.95" customHeight="1" x14ac:dyDescent="0.2">
      <c r="A1259" s="7" t="s">
        <v>3151</v>
      </c>
      <c r="B1259" s="12" t="s">
        <v>3110</v>
      </c>
      <c r="C1259" s="7">
        <v>53658.389300000003</v>
      </c>
      <c r="D1259" s="7">
        <v>2.3999999999999998E-3</v>
      </c>
      <c r="E1259" s="39">
        <f>(C1259-C$7)/C$8</f>
        <v>20315.00876846211</v>
      </c>
      <c r="F1259" s="39">
        <f>ROUND(2*E1259,0)/2</f>
        <v>20315</v>
      </c>
      <c r="G1259" s="39">
        <f>C1259-(C$7+F1259*C$8)</f>
        <v>4.7755000050528906E-3</v>
      </c>
      <c r="K1259" s="39">
        <f>G1259</f>
        <v>4.7755000050528906E-3</v>
      </c>
      <c r="Q1259" s="62">
        <f>C1259-15018.5</f>
        <v>38639.889300000003</v>
      </c>
      <c r="S1259" s="40"/>
    </row>
    <row r="1260" spans="1:19" s="39" customFormat="1" ht="12.95" customHeight="1" x14ac:dyDescent="0.2">
      <c r="A1260" s="6" t="s">
        <v>3129</v>
      </c>
      <c r="B1260" s="13" t="s">
        <v>3110</v>
      </c>
      <c r="C1260" s="14">
        <v>53683.985970000002</v>
      </c>
      <c r="D1260" s="7">
        <v>8.0000000000000007E-5</v>
      </c>
      <c r="E1260" s="39">
        <f>(C1260-C$7)/C$8</f>
        <v>20362.007706992536</v>
      </c>
      <c r="F1260" s="39">
        <f>ROUND(2*E1260,0)/2</f>
        <v>20362</v>
      </c>
      <c r="G1260" s="39">
        <f>C1260-(C$7+F1260*C$8)</f>
        <v>4.1973999977926724E-3</v>
      </c>
      <c r="K1260" s="39">
        <f>G1260</f>
        <v>4.1973999977926724E-3</v>
      </c>
      <c r="Q1260" s="62">
        <f>C1260-15018.5</f>
        <v>38665.485970000002</v>
      </c>
      <c r="S1260" s="40"/>
    </row>
    <row r="1261" spans="1:19" s="39" customFormat="1" ht="12.95" customHeight="1" x14ac:dyDescent="0.2">
      <c r="A1261" s="6" t="s">
        <v>3129</v>
      </c>
      <c r="B1261" s="13" t="s">
        <v>3110</v>
      </c>
      <c r="C1261" s="14">
        <v>53683.985970000002</v>
      </c>
      <c r="D1261" s="14">
        <v>8.0000000000000007E-5</v>
      </c>
      <c r="E1261" s="39">
        <f>(C1261-C$7)/C$8</f>
        <v>20362.007706992536</v>
      </c>
      <c r="F1261" s="39">
        <f>ROUND(2*E1261,0)/2</f>
        <v>20362</v>
      </c>
      <c r="G1261" s="39">
        <f>C1261-(C$7+F1261*C$8)</f>
        <v>4.1973999977926724E-3</v>
      </c>
      <c r="K1261" s="39">
        <f>G1261</f>
        <v>4.1973999977926724E-3</v>
      </c>
      <c r="Q1261" s="62">
        <f>C1261-15018.5</f>
        <v>38665.485970000002</v>
      </c>
      <c r="S1261" s="40"/>
    </row>
    <row r="1262" spans="1:19" s="39" customFormat="1" ht="12.95" customHeight="1" x14ac:dyDescent="0.2">
      <c r="A1262" s="60" t="s">
        <v>2609</v>
      </c>
      <c r="B1262" s="61" t="s">
        <v>3110</v>
      </c>
      <c r="C1262" s="60">
        <v>53683.985999999997</v>
      </c>
      <c r="D1262" s="60" t="s">
        <v>3150</v>
      </c>
      <c r="E1262" s="39">
        <f>(C1262-C$7)/C$8</f>
        <v>20362.007762076577</v>
      </c>
      <c r="F1262" s="39">
        <f>ROUND(2*E1262,0)/2</f>
        <v>20362</v>
      </c>
      <c r="G1262" s="39">
        <f>C1262-(C$7+F1262*C$8)</f>
        <v>4.2273999933968298E-3</v>
      </c>
      <c r="I1262" s="39">
        <f>G1262</f>
        <v>4.2273999933968298E-3</v>
      </c>
      <c r="Q1262" s="62">
        <f>C1262-15018.5</f>
        <v>38665.485999999997</v>
      </c>
      <c r="S1262" s="40"/>
    </row>
    <row r="1263" spans="1:19" s="39" customFormat="1" ht="12.95" customHeight="1" x14ac:dyDescent="0.2">
      <c r="A1263" s="7" t="s">
        <v>3141</v>
      </c>
      <c r="B1263" s="13" t="s">
        <v>3110</v>
      </c>
      <c r="C1263" s="14">
        <v>53761.317300000002</v>
      </c>
      <c r="D1263" s="14">
        <v>8.0000000000000004E-4</v>
      </c>
      <c r="E1263" s="39">
        <f>(C1263-C$7)/C$8</f>
        <v>20503.998459115617</v>
      </c>
      <c r="F1263" s="39">
        <f>ROUND(2*E1263,0)/2</f>
        <v>20504</v>
      </c>
      <c r="G1263" s="39">
        <f>C1263-(C$7+F1263*C$8)</f>
        <v>-8.3919999451609328E-4</v>
      </c>
      <c r="K1263" s="39">
        <f>G1263</f>
        <v>-8.3919999451609328E-4</v>
      </c>
      <c r="Q1263" s="62">
        <f>C1263-15018.5</f>
        <v>38742.817300000002</v>
      </c>
      <c r="S1263" s="40"/>
    </row>
    <row r="1264" spans="1:19" s="39" customFormat="1" ht="12.95" customHeight="1" x14ac:dyDescent="0.2">
      <c r="A1264" s="60" t="s">
        <v>2647</v>
      </c>
      <c r="B1264" s="61" t="s">
        <v>3110</v>
      </c>
      <c r="C1264" s="60">
        <v>53861.534200000002</v>
      </c>
      <c r="D1264" s="60" t="s">
        <v>3150</v>
      </c>
      <c r="E1264" s="39">
        <f>(C1264-C$7)/C$8</f>
        <v>20688.010204503196</v>
      </c>
      <c r="F1264" s="39">
        <f>ROUND(2*E1264,0)/2</f>
        <v>20688</v>
      </c>
      <c r="G1264" s="39">
        <f>C1264-(C$7+F1264*C$8)</f>
        <v>5.5576000013388693E-3</v>
      </c>
      <c r="K1264" s="39">
        <f>G1264</f>
        <v>5.5576000013388693E-3</v>
      </c>
      <c r="Q1264" s="62">
        <f>C1264-15018.5</f>
        <v>38843.034200000002</v>
      </c>
      <c r="S1264" s="40"/>
    </row>
    <row r="1265" spans="1:19" s="39" customFormat="1" ht="12.95" customHeight="1" x14ac:dyDescent="0.2">
      <c r="A1265" s="6" t="s">
        <v>3134</v>
      </c>
      <c r="B1265" s="13"/>
      <c r="C1265" s="7">
        <v>53933.422899999998</v>
      </c>
      <c r="D1265" s="7">
        <v>1E-4</v>
      </c>
      <c r="E1265" s="39">
        <f>(C1265-C$7)/C$8</f>
        <v>20820.007553858883</v>
      </c>
      <c r="F1265" s="39">
        <f>ROUND(2*E1265,0)/2</f>
        <v>20820</v>
      </c>
      <c r="G1265" s="39">
        <f>C1265-(C$7+F1265*C$8)</f>
        <v>4.1139999957522377E-3</v>
      </c>
      <c r="K1265" s="39">
        <f>G1265</f>
        <v>4.1139999957522377E-3</v>
      </c>
      <c r="Q1265" s="62">
        <f>C1265-15018.5</f>
        <v>38914.922899999998</v>
      </c>
      <c r="S1265" s="40"/>
    </row>
    <row r="1266" spans="1:19" s="39" customFormat="1" ht="12.95" customHeight="1" x14ac:dyDescent="0.2">
      <c r="A1266" s="66" t="s">
        <v>3142</v>
      </c>
      <c r="B1266" s="13" t="s">
        <v>3110</v>
      </c>
      <c r="C1266" s="14">
        <v>54067.400099999999</v>
      </c>
      <c r="D1266" s="14">
        <v>2.9999999999999997E-4</v>
      </c>
      <c r="E1266" s="39">
        <f>(C1266-C$7)/C$8</f>
        <v>21066.007763545487</v>
      </c>
      <c r="F1266" s="39">
        <f>ROUND(2*E1266,0)/2</f>
        <v>21066</v>
      </c>
      <c r="G1266" s="39">
        <f>C1266-(C$7+F1266*C$8)</f>
        <v>4.2281999994884245E-3</v>
      </c>
      <c r="K1266" s="39">
        <f>G1266</f>
        <v>4.2281999994884245E-3</v>
      </c>
      <c r="Q1266" s="62">
        <f>C1266-15018.5</f>
        <v>39048.900099999999</v>
      </c>
      <c r="S1266" s="40"/>
    </row>
    <row r="1267" spans="1:19" s="39" customFormat="1" ht="12.95" customHeight="1" x14ac:dyDescent="0.2">
      <c r="A1267" s="60" t="s">
        <v>2720</v>
      </c>
      <c r="B1267" s="61" t="s">
        <v>3110</v>
      </c>
      <c r="C1267" s="60">
        <v>54212.813000000002</v>
      </c>
      <c r="D1267" s="60" t="s">
        <v>3150</v>
      </c>
      <c r="E1267" s="39">
        <f>(C1267-C$7)/C$8</f>
        <v>21333.005460848741</v>
      </c>
      <c r="F1267" s="39">
        <f>ROUND(2*E1267,0)/2</f>
        <v>21333</v>
      </c>
      <c r="G1267" s="39">
        <f>C1267-(C$7+F1267*C$8)</f>
        <v>2.9741000034846365E-3</v>
      </c>
      <c r="I1267" s="39">
        <f>G1267</f>
        <v>2.9741000034846365E-3</v>
      </c>
      <c r="Q1267" s="62">
        <f>C1267-15018.5</f>
        <v>39194.313000000002</v>
      </c>
      <c r="S1267" s="40"/>
    </row>
    <row r="1268" spans="1:19" s="39" customFormat="1" ht="12.95" customHeight="1" x14ac:dyDescent="0.2">
      <c r="A1268" s="66" t="s">
        <v>3142</v>
      </c>
      <c r="B1268" s="13" t="s">
        <v>3110</v>
      </c>
      <c r="C1268" s="14">
        <v>54213.358200000002</v>
      </c>
      <c r="D1268" s="14">
        <v>1E-4</v>
      </c>
      <c r="E1268" s="39">
        <f>(C1268-C$7)/C$8</f>
        <v>21334.006521583862</v>
      </c>
      <c r="F1268" s="39">
        <f>ROUND(2*E1268,0)/2</f>
        <v>21334</v>
      </c>
      <c r="G1268" s="39">
        <f>C1268-(C$7+F1268*C$8)</f>
        <v>3.5518000004230998E-3</v>
      </c>
      <c r="K1268" s="39">
        <f>G1268</f>
        <v>3.5518000004230998E-3</v>
      </c>
      <c r="Q1268" s="62">
        <f>C1268-15018.5</f>
        <v>39194.858200000002</v>
      </c>
      <c r="S1268" s="40"/>
    </row>
    <row r="1269" spans="1:19" s="39" customFormat="1" ht="12.95" customHeight="1" x14ac:dyDescent="0.2">
      <c r="A1269" s="7" t="s">
        <v>3143</v>
      </c>
      <c r="B1269" s="13"/>
      <c r="C1269" s="7">
        <v>54213.359199999999</v>
      </c>
      <c r="D1269" s="7">
        <v>2.9999999999999997E-4</v>
      </c>
      <c r="E1269" s="39">
        <f>(C1269-C$7)/C$8</f>
        <v>21334.008357718732</v>
      </c>
      <c r="F1269" s="39">
        <f>ROUND(2*E1269,0)/2</f>
        <v>21334</v>
      </c>
      <c r="G1269" s="39">
        <f>C1269-(C$7+F1269*C$8)</f>
        <v>4.5517999969888479E-3</v>
      </c>
      <c r="K1269" s="39">
        <f>G1269</f>
        <v>4.5517999969888479E-3</v>
      </c>
      <c r="Q1269" s="62">
        <f>C1269-15018.5</f>
        <v>39194.859199999999</v>
      </c>
      <c r="S1269" s="40"/>
    </row>
    <row r="1270" spans="1:19" s="39" customFormat="1" ht="12.95" customHeight="1" x14ac:dyDescent="0.2">
      <c r="A1270" s="60" t="s">
        <v>2732</v>
      </c>
      <c r="B1270" s="61" t="s">
        <v>3110</v>
      </c>
      <c r="C1270" s="60">
        <v>54264.553699999997</v>
      </c>
      <c r="D1270" s="60" t="s">
        <v>3150</v>
      </c>
      <c r="E1270" s="39">
        <f>(C1270-C$7)/C$8</f>
        <v>21428.008364696041</v>
      </c>
      <c r="F1270" s="39">
        <f>ROUND(2*E1270,0)/2</f>
        <v>21428</v>
      </c>
      <c r="G1270" s="39">
        <f>C1270-(C$7+F1270*C$8)</f>
        <v>4.5555999968200922E-3</v>
      </c>
      <c r="K1270" s="39">
        <f>G1270</f>
        <v>4.5555999968200922E-3</v>
      </c>
      <c r="Q1270" s="62">
        <f>C1270-15018.5</f>
        <v>39246.053699999997</v>
      </c>
      <c r="S1270" s="40"/>
    </row>
    <row r="1271" spans="1:19" s="39" customFormat="1" ht="12.95" customHeight="1" x14ac:dyDescent="0.2">
      <c r="A1271" s="60" t="s">
        <v>2732</v>
      </c>
      <c r="B1271" s="61" t="s">
        <v>3118</v>
      </c>
      <c r="C1271" s="60">
        <v>54265.370600000002</v>
      </c>
      <c r="D1271" s="60" t="s">
        <v>3150</v>
      </c>
      <c r="E1271" s="39">
        <f>(C1271-C$7)/C$8</f>
        <v>21429.50830327734</v>
      </c>
      <c r="F1271" s="39">
        <f>ROUND(2*E1271,0)/2</f>
        <v>21429.5</v>
      </c>
      <c r="G1271" s="39">
        <f>C1271-(C$7+F1271*C$8)</f>
        <v>4.5221500040497631E-3</v>
      </c>
      <c r="K1271" s="39">
        <f>G1271</f>
        <v>4.5221500040497631E-3</v>
      </c>
      <c r="Q1271" s="62">
        <f>C1271-15018.5</f>
        <v>39246.870600000002</v>
      </c>
      <c r="S1271" s="40"/>
    </row>
    <row r="1272" spans="1:19" s="39" customFormat="1" ht="12.95" customHeight="1" x14ac:dyDescent="0.2">
      <c r="A1272" s="60" t="s">
        <v>2738</v>
      </c>
      <c r="B1272" s="61" t="s">
        <v>3110</v>
      </c>
      <c r="C1272" s="60">
        <v>54300.499000000003</v>
      </c>
      <c r="D1272" s="60" t="s">
        <v>3150</v>
      </c>
      <c r="E1272" s="39">
        <f>(C1272-C$7)/C$8</f>
        <v>21494.008783702033</v>
      </c>
      <c r="F1272" s="39">
        <f>ROUND(2*E1272,0)/2</f>
        <v>21494</v>
      </c>
      <c r="G1272" s="39">
        <f>C1272-(C$7+F1272*C$8)</f>
        <v>4.7838000027695671E-3</v>
      </c>
      <c r="I1272" s="39">
        <f>G1272</f>
        <v>4.7838000027695671E-3</v>
      </c>
      <c r="Q1272" s="62">
        <f>C1272-15018.5</f>
        <v>39281.999000000003</v>
      </c>
      <c r="S1272" s="40"/>
    </row>
    <row r="1273" spans="1:19" s="39" customFormat="1" ht="12.95" customHeight="1" x14ac:dyDescent="0.2">
      <c r="A1273" s="7" t="s">
        <v>3152</v>
      </c>
      <c r="B1273" s="12" t="s">
        <v>3110</v>
      </c>
      <c r="C1273" s="7">
        <v>54300.499230000001</v>
      </c>
      <c r="D1273" s="7">
        <v>4.0000000000000001E-3</v>
      </c>
      <c r="E1273" s="39">
        <f>(C1273-C$7)/C$8</f>
        <v>21494.009206013052</v>
      </c>
      <c r="F1273" s="39">
        <f>ROUND(2*E1273,0)/2</f>
        <v>21494</v>
      </c>
      <c r="G1273" s="39">
        <f>C1273-(C$7+F1273*C$8)</f>
        <v>5.0138000005972572E-3</v>
      </c>
      <c r="K1273" s="39">
        <f>G1273</f>
        <v>5.0138000005972572E-3</v>
      </c>
      <c r="Q1273" s="62">
        <f>C1273-15018.5</f>
        <v>39281.999230000001</v>
      </c>
      <c r="S1273" s="40"/>
    </row>
    <row r="1274" spans="1:19" s="39" customFormat="1" ht="12.95" customHeight="1" x14ac:dyDescent="0.2">
      <c r="A1274" s="60" t="s">
        <v>2738</v>
      </c>
      <c r="B1274" s="61" t="s">
        <v>3110</v>
      </c>
      <c r="C1274" s="60">
        <v>54300.504999999997</v>
      </c>
      <c r="D1274" s="60" t="s">
        <v>3150</v>
      </c>
      <c r="E1274" s="39">
        <f>(C1274-C$7)/C$8</f>
        <v>21494.019800511287</v>
      </c>
      <c r="F1274" s="39">
        <f>ROUND(2*E1274,0)/2</f>
        <v>21494</v>
      </c>
      <c r="G1274" s="39">
        <f>C1274-(C$7+F1274*C$8)</f>
        <v>1.078379999671597E-2</v>
      </c>
      <c r="I1274" s="39">
        <f>G1274</f>
        <v>1.078379999671597E-2</v>
      </c>
      <c r="Q1274" s="62">
        <f>C1274-15018.5</f>
        <v>39282.004999999997</v>
      </c>
      <c r="S1274" s="40"/>
    </row>
    <row r="1275" spans="1:19" s="39" customFormat="1" ht="12.95" customHeight="1" x14ac:dyDescent="0.2">
      <c r="A1275" s="7" t="s">
        <v>3152</v>
      </c>
      <c r="B1275" s="12" t="s">
        <v>3110</v>
      </c>
      <c r="C1275" s="7">
        <v>54300.505530000002</v>
      </c>
      <c r="D1275" s="7">
        <v>4.0000000000000001E-3</v>
      </c>
      <c r="E1275" s="39">
        <f>(C1275-C$7)/C$8</f>
        <v>21494.020773662778</v>
      </c>
      <c r="F1275" s="39">
        <f>ROUND(2*E1275,0)/2</f>
        <v>21494</v>
      </c>
      <c r="G1275" s="39">
        <f>C1275-(C$7+F1275*C$8)</f>
        <v>1.1313800001516938E-2</v>
      </c>
      <c r="K1275" s="39">
        <f>G1275</f>
        <v>1.1313800001516938E-2</v>
      </c>
      <c r="Q1275" s="62">
        <f>C1275-15018.5</f>
        <v>39282.005530000002</v>
      </c>
      <c r="S1275" s="40"/>
    </row>
    <row r="1276" spans="1:19" s="39" customFormat="1" ht="12.95" customHeight="1" x14ac:dyDescent="0.2">
      <c r="A1276" s="60" t="s">
        <v>2720</v>
      </c>
      <c r="B1276" s="61" t="s">
        <v>3110</v>
      </c>
      <c r="C1276" s="60">
        <v>54310.8465</v>
      </c>
      <c r="D1276" s="60" t="s">
        <v>3150</v>
      </c>
      <c r="E1276" s="39">
        <f>(C1276-C$7)/C$8</f>
        <v>21513.008189345168</v>
      </c>
      <c r="F1276" s="39">
        <f>ROUND(2*E1276,0)/2</f>
        <v>21513</v>
      </c>
      <c r="G1276" s="39">
        <f>C1276-(C$7+F1276*C$8)</f>
        <v>4.4600999972317368E-3</v>
      </c>
      <c r="K1276" s="39">
        <f>G1276</f>
        <v>4.4600999972317368E-3</v>
      </c>
      <c r="Q1276" s="62">
        <f>C1276-15018.5</f>
        <v>39292.3465</v>
      </c>
      <c r="S1276" s="40"/>
    </row>
    <row r="1277" spans="1:19" s="39" customFormat="1" ht="12.95" customHeight="1" x14ac:dyDescent="0.2">
      <c r="A1277" s="60" t="s">
        <v>2732</v>
      </c>
      <c r="B1277" s="61" t="s">
        <v>3118</v>
      </c>
      <c r="C1277" s="60">
        <v>54334.537600000003</v>
      </c>
      <c r="D1277" s="60" t="s">
        <v>3150</v>
      </c>
      <c r="E1277" s="39">
        <f>(C1277-C$7)/C$8</f>
        <v>21556.508244337412</v>
      </c>
      <c r="F1277" s="39">
        <f>ROUND(2*E1277,0)/2</f>
        <v>21556.5</v>
      </c>
      <c r="G1277" s="39">
        <f>C1277-(C$7+F1277*C$8)</f>
        <v>4.4900499997311272E-3</v>
      </c>
      <c r="K1277" s="39">
        <f>G1277</f>
        <v>4.4900499997311272E-3</v>
      </c>
      <c r="Q1277" s="62">
        <f>C1277-15018.5</f>
        <v>39316.037600000003</v>
      </c>
      <c r="S1277" s="40"/>
    </row>
    <row r="1278" spans="1:19" s="39" customFormat="1" ht="12.95" customHeight="1" x14ac:dyDescent="0.2">
      <c r="A1278" s="6" t="s">
        <v>3159</v>
      </c>
      <c r="B1278" s="12" t="s">
        <v>3110</v>
      </c>
      <c r="C1278" s="7">
        <v>54394.718099999998</v>
      </c>
      <c r="D1278" s="7">
        <v>1E-4</v>
      </c>
      <c r="E1278" s="39">
        <f>(C1278-C$7)/C$8</f>
        <v>21667.007759322376</v>
      </c>
      <c r="F1278" s="39">
        <f>ROUND(2*E1278,0)/2</f>
        <v>21667</v>
      </c>
      <c r="G1278" s="39">
        <f>C1278-(C$7+F1278*C$8)</f>
        <v>4.225899996527005E-3</v>
      </c>
      <c r="K1278" s="39">
        <f>G1278</f>
        <v>4.225899996527005E-3</v>
      </c>
      <c r="Q1278" s="62">
        <f>C1278-15018.5</f>
        <v>39376.218099999998</v>
      </c>
      <c r="S1278" s="40"/>
    </row>
    <row r="1279" spans="1:19" s="39" customFormat="1" ht="12.95" customHeight="1" x14ac:dyDescent="0.2">
      <c r="A1279" s="6" t="s">
        <v>3159</v>
      </c>
      <c r="B1279" s="12" t="s">
        <v>3110</v>
      </c>
      <c r="C1279" s="7">
        <v>54429.573799999998</v>
      </c>
      <c r="D1279" s="7">
        <v>1E-4</v>
      </c>
      <c r="E1279" s="39">
        <f>(C1279-C$7)/C$8</f>
        <v>21731.007525766017</v>
      </c>
      <c r="F1279" s="39">
        <f>ROUND(2*E1279,0)/2</f>
        <v>21731</v>
      </c>
      <c r="G1279" s="39">
        <f>C1279-(C$7+F1279*C$8)</f>
        <v>4.098699995665811E-3</v>
      </c>
      <c r="K1279" s="39">
        <f>G1279</f>
        <v>4.098699995665811E-3</v>
      </c>
      <c r="Q1279" s="62">
        <f>C1279-15018.5</f>
        <v>39411.073799999998</v>
      </c>
      <c r="S1279" s="40"/>
    </row>
    <row r="1280" spans="1:19" s="39" customFormat="1" ht="12.95" customHeight="1" x14ac:dyDescent="0.2">
      <c r="A1280" s="7" t="s">
        <v>3152</v>
      </c>
      <c r="B1280" s="12" t="s">
        <v>3118</v>
      </c>
      <c r="C1280" s="7">
        <v>54577.449200000003</v>
      </c>
      <c r="D1280" s="7">
        <v>2.0000000000000001E-4</v>
      </c>
      <c r="E1280" s="39">
        <f>(C1280-C$7)/C$8</f>
        <v>22002.526705204695</v>
      </c>
      <c r="F1280" s="39">
        <f>ROUND(2*E1280,0)/2</f>
        <v>22002.5</v>
      </c>
      <c r="G1280" s="39">
        <f>C1280-(C$7+F1280*C$8)</f>
        <v>1.454425000702031E-2</v>
      </c>
      <c r="K1280" s="39">
        <f>G1280</f>
        <v>1.454425000702031E-2</v>
      </c>
      <c r="Q1280" s="62">
        <f>C1280-15018.5</f>
        <v>39558.949200000003</v>
      </c>
      <c r="S1280" s="40"/>
    </row>
    <row r="1281" spans="1:19" s="39" customFormat="1" ht="12.95" customHeight="1" x14ac:dyDescent="0.2">
      <c r="A1281" s="6" t="s">
        <v>3155</v>
      </c>
      <c r="B1281" s="12" t="s">
        <v>3110</v>
      </c>
      <c r="C1281" s="7">
        <v>54632.717600000004</v>
      </c>
      <c r="D1281" s="7">
        <v>1E-4</v>
      </c>
      <c r="E1281" s="39">
        <f>(C1281-C$7)/C$8</f>
        <v>22104.00694205875</v>
      </c>
      <c r="F1281" s="39">
        <f>ROUND(2*E1281,0)/2</f>
        <v>22104</v>
      </c>
      <c r="G1281" s="39">
        <f>C1281-(C$7+F1281*C$8)</f>
        <v>3.7808000051882118E-3</v>
      </c>
      <c r="K1281" s="39">
        <f>G1281</f>
        <v>3.7808000051882118E-3</v>
      </c>
      <c r="Q1281" s="62">
        <f>C1281-15018.5</f>
        <v>39614.217600000004</v>
      </c>
      <c r="S1281" s="40"/>
    </row>
    <row r="1282" spans="1:19" s="39" customFormat="1" ht="12.95" customHeight="1" x14ac:dyDescent="0.2">
      <c r="A1282" s="14" t="s">
        <v>3145</v>
      </c>
      <c r="B1282" s="13" t="s">
        <v>3118</v>
      </c>
      <c r="C1282" s="14">
        <v>54643.340900000003</v>
      </c>
      <c r="D1282" s="14">
        <v>5.0000000000000001E-4</v>
      </c>
      <c r="E1282" s="39">
        <f>(C1282-C$7)/C$8</f>
        <v>22123.512753701056</v>
      </c>
      <c r="F1282" s="39">
        <f>ROUND(2*E1282,0)/2</f>
        <v>22123.5</v>
      </c>
      <c r="G1282" s="39">
        <f>C1282-(C$7+F1282*C$8)</f>
        <v>6.9459500009543262E-3</v>
      </c>
      <c r="K1282" s="39">
        <f>G1282</f>
        <v>6.9459500009543262E-3</v>
      </c>
      <c r="Q1282" s="62">
        <f>C1282-15018.5</f>
        <v>39624.840900000003</v>
      </c>
      <c r="S1282" s="40"/>
    </row>
    <row r="1283" spans="1:19" s="39" customFormat="1" ht="12.95" customHeight="1" x14ac:dyDescent="0.2">
      <c r="A1283" s="7" t="s">
        <v>3146</v>
      </c>
      <c r="B1283" s="12" t="s">
        <v>3118</v>
      </c>
      <c r="C1283" s="7">
        <v>54668.397599999997</v>
      </c>
      <c r="D1283" s="7">
        <v>2.0000000000000001E-4</v>
      </c>
      <c r="E1283" s="39">
        <f>(C1283-C$7)/C$8</f>
        <v>22169.520234481763</v>
      </c>
      <c r="F1283" s="39">
        <f>ROUND(2*E1283,0)/2</f>
        <v>22169.5</v>
      </c>
      <c r="G1283" s="39">
        <f>C1283-(C$7+F1283*C$8)</f>
        <v>1.1020149999239948E-2</v>
      </c>
      <c r="K1283" s="39">
        <f>G1283</f>
        <v>1.1020149999239948E-2</v>
      </c>
      <c r="Q1283" s="62">
        <f>C1283-15018.5</f>
        <v>39649.897599999997</v>
      </c>
      <c r="S1283" s="40"/>
    </row>
    <row r="1284" spans="1:19" s="39" customFormat="1" ht="12.95" customHeight="1" x14ac:dyDescent="0.2">
      <c r="A1284" s="7" t="s">
        <v>3146</v>
      </c>
      <c r="B1284" s="12" t="s">
        <v>3110</v>
      </c>
      <c r="C1284" s="7">
        <v>54672.481399999997</v>
      </c>
      <c r="D1284" s="7">
        <v>1E-4</v>
      </c>
      <c r="E1284" s="39">
        <f>(C1284-C$7)/C$8</f>
        <v>22177.01864209379</v>
      </c>
      <c r="F1284" s="39">
        <f>ROUND(2*E1284,0)/2</f>
        <v>22177</v>
      </c>
      <c r="G1284" s="39">
        <f>C1284-(C$7+F1284*C$8)</f>
        <v>1.0152899994864129E-2</v>
      </c>
      <c r="K1284" s="39">
        <f>G1284</f>
        <v>1.0152899994864129E-2</v>
      </c>
      <c r="Q1284" s="62">
        <f>C1284-15018.5</f>
        <v>39653.981399999997</v>
      </c>
      <c r="S1284" s="40"/>
    </row>
    <row r="1285" spans="1:19" s="39" customFormat="1" ht="12.95" customHeight="1" x14ac:dyDescent="0.2">
      <c r="A1285" s="14" t="s">
        <v>3145</v>
      </c>
      <c r="B1285" s="13" t="s">
        <v>3118</v>
      </c>
      <c r="C1285" s="14">
        <v>54676.563699999999</v>
      </c>
      <c r="D1285" s="14">
        <v>5.9999999999999995E-4</v>
      </c>
      <c r="E1285" s="39">
        <f>(C1285-C$7)/C$8</f>
        <v>22184.514295503504</v>
      </c>
      <c r="F1285" s="39">
        <f>ROUND(2*E1285,0)/2</f>
        <v>22184.5</v>
      </c>
      <c r="G1285" s="39">
        <f>C1285-(C$7+F1285*C$8)</f>
        <v>7.7856499992776662E-3</v>
      </c>
      <c r="K1285" s="39">
        <f>G1285</f>
        <v>7.7856499992776662E-3</v>
      </c>
      <c r="Q1285" s="62">
        <f>C1285-15018.5</f>
        <v>39658.063699999999</v>
      </c>
      <c r="S1285" s="40"/>
    </row>
    <row r="1286" spans="1:19" s="39" customFormat="1" ht="12.95" customHeight="1" x14ac:dyDescent="0.2">
      <c r="A1286" s="7" t="s">
        <v>3146</v>
      </c>
      <c r="B1286" s="12" t="s">
        <v>3118</v>
      </c>
      <c r="C1286" s="7">
        <v>54676.565000000002</v>
      </c>
      <c r="D1286" s="7">
        <v>2.9999999999999997E-4</v>
      </c>
      <c r="E1286" s="39">
        <f>(C1286-C$7)/C$8</f>
        <v>22184.516682478854</v>
      </c>
      <c r="F1286" s="39">
        <f>ROUND(2*E1286,0)/2</f>
        <v>22184.5</v>
      </c>
      <c r="G1286" s="39">
        <f>C1286-(C$7+F1286*C$8)</f>
        <v>9.085650002816692E-3</v>
      </c>
      <c r="I1286" s="39">
        <f>G1286</f>
        <v>9.085650002816692E-3</v>
      </c>
      <c r="Q1286" s="62">
        <f>C1286-15018.5</f>
        <v>39658.065000000002</v>
      </c>
      <c r="S1286" s="40"/>
    </row>
    <row r="1287" spans="1:19" s="39" customFormat="1" ht="12.95" customHeight="1" x14ac:dyDescent="0.2">
      <c r="A1287" s="14" t="s">
        <v>3145</v>
      </c>
      <c r="B1287" s="13" t="s">
        <v>3118</v>
      </c>
      <c r="C1287" s="14">
        <v>54699.436699999998</v>
      </c>
      <c r="D1287" s="14">
        <v>5.0000000000000001E-4</v>
      </c>
      <c r="E1287" s="39">
        <f>(C1287-C$7)/C$8</f>
        <v>22226.512208552602</v>
      </c>
      <c r="F1287" s="39">
        <f>ROUND(2*E1287,0)/2</f>
        <v>22226.5</v>
      </c>
      <c r="G1287" s="39">
        <f>C1287-(C$7+F1287*C$8)</f>
        <v>6.6490499957581051E-3</v>
      </c>
      <c r="K1287" s="39">
        <f>G1287</f>
        <v>6.6490499957581051E-3</v>
      </c>
      <c r="Q1287" s="62">
        <f>C1287-15018.5</f>
        <v>39680.936699999998</v>
      </c>
      <c r="S1287" s="40"/>
    </row>
    <row r="1288" spans="1:19" s="39" customFormat="1" ht="12.95" customHeight="1" x14ac:dyDescent="0.2">
      <c r="A1288" s="14" t="s">
        <v>3145</v>
      </c>
      <c r="B1288" s="13" t="s">
        <v>3110</v>
      </c>
      <c r="C1288" s="14">
        <v>54714.411899999999</v>
      </c>
      <c r="D1288" s="14">
        <v>1E-4</v>
      </c>
      <c r="E1288" s="39">
        <f>(C1288-C$7)/C$8</f>
        <v>22254.008695567551</v>
      </c>
      <c r="F1288" s="39">
        <f>ROUND(2*E1288,0)/2</f>
        <v>22254</v>
      </c>
      <c r="G1288" s="39">
        <f>C1288-(C$7+F1288*C$8)</f>
        <v>4.735800001071766E-3</v>
      </c>
      <c r="K1288" s="39">
        <f>G1288</f>
        <v>4.735800001071766E-3</v>
      </c>
      <c r="Q1288" s="62">
        <f>C1288-15018.5</f>
        <v>39695.911899999999</v>
      </c>
      <c r="S1288" s="40"/>
    </row>
    <row r="1289" spans="1:19" s="39" customFormat="1" ht="12.95" customHeight="1" x14ac:dyDescent="0.2">
      <c r="A1289" s="14" t="s">
        <v>3145</v>
      </c>
      <c r="B1289" s="13" t="s">
        <v>3118</v>
      </c>
      <c r="C1289" s="14">
        <v>54752.262699999999</v>
      </c>
      <c r="D1289" s="14">
        <v>4.0000000000000002E-4</v>
      </c>
      <c r="E1289" s="39">
        <f>(C1289-C$7)/C$8</f>
        <v>22323.507869582278</v>
      </c>
      <c r="F1289" s="39">
        <f>ROUND(2*E1289,0)/2</f>
        <v>22323.5</v>
      </c>
      <c r="G1289" s="39">
        <f>C1289-(C$7+F1289*C$8)</f>
        <v>4.2859500026679598E-3</v>
      </c>
      <c r="K1289" s="39">
        <f>G1289</f>
        <v>4.2859500026679598E-3</v>
      </c>
      <c r="Q1289" s="62">
        <f>C1289-15018.5</f>
        <v>39733.762699999999</v>
      </c>
      <c r="S1289" s="40"/>
    </row>
    <row r="1290" spans="1:19" s="39" customFormat="1" ht="12.95" customHeight="1" x14ac:dyDescent="0.2">
      <c r="A1290" s="14" t="s">
        <v>3145</v>
      </c>
      <c r="B1290" s="13" t="s">
        <v>3118</v>
      </c>
      <c r="C1290" s="14">
        <v>54760.432699999998</v>
      </c>
      <c r="D1290" s="14">
        <v>2.9999999999999997E-4</v>
      </c>
      <c r="E1290" s="39">
        <f>(C1290-C$7)/C$8</f>
        <v>22338.509091530035</v>
      </c>
      <c r="F1290" s="39">
        <f>ROUND(2*E1290,0)/2</f>
        <v>22338.5</v>
      </c>
      <c r="G1290" s="39">
        <f>C1290-(C$7+F1290*C$8)</f>
        <v>4.9514499987708405E-3</v>
      </c>
      <c r="K1290" s="39">
        <f>G1290</f>
        <v>4.9514499987708405E-3</v>
      </c>
      <c r="Q1290" s="62">
        <f>C1290-15018.5</f>
        <v>39741.932699999998</v>
      </c>
      <c r="S1290" s="40"/>
    </row>
    <row r="1291" spans="1:19" s="39" customFormat="1" ht="12.95" customHeight="1" x14ac:dyDescent="0.2">
      <c r="A1291" s="14" t="s">
        <v>3145</v>
      </c>
      <c r="B1291" s="13" t="s">
        <v>3118</v>
      </c>
      <c r="C1291" s="14">
        <v>54776.225299999998</v>
      </c>
      <c r="D1291" s="14">
        <v>2.9999999999999997E-4</v>
      </c>
      <c r="E1291" s="39">
        <f>(C1291-C$7)/C$8</f>
        <v>22367.506435193707</v>
      </c>
      <c r="F1291" s="39">
        <f>ROUND(2*E1291,0)/2</f>
        <v>22367.5</v>
      </c>
      <c r="G1291" s="39">
        <f>C1291-(C$7+F1291*C$8)</f>
        <v>3.5047499986831099E-3</v>
      </c>
      <c r="K1291" s="39">
        <f>G1291</f>
        <v>3.5047499986831099E-3</v>
      </c>
      <c r="Q1291" s="62">
        <f>C1291-15018.5</f>
        <v>39757.725299999998</v>
      </c>
      <c r="S1291" s="40"/>
    </row>
    <row r="1292" spans="1:19" s="39" customFormat="1" ht="12.95" customHeight="1" x14ac:dyDescent="0.2">
      <c r="A1292" s="14" t="s">
        <v>3145</v>
      </c>
      <c r="B1292" s="13" t="s">
        <v>3110</v>
      </c>
      <c r="C1292" s="14">
        <v>54776.496200000001</v>
      </c>
      <c r="D1292" s="14">
        <v>2.0000000000000001E-4</v>
      </c>
      <c r="E1292" s="39">
        <f>(C1292-C$7)/C$8</f>
        <v>22368.003844131981</v>
      </c>
      <c r="F1292" s="39">
        <f>ROUND(2*E1292,0)/2</f>
        <v>22368</v>
      </c>
      <c r="G1292" s="39">
        <f>C1292-(C$7+F1292*C$8)</f>
        <v>2.0936000000801869E-3</v>
      </c>
      <c r="K1292" s="39">
        <f>G1292</f>
        <v>2.0936000000801869E-3</v>
      </c>
      <c r="Q1292" s="62">
        <f>C1292-15018.5</f>
        <v>39757.996200000001</v>
      </c>
      <c r="S1292" s="40"/>
    </row>
    <row r="1293" spans="1:19" s="39" customFormat="1" ht="12.95" customHeight="1" x14ac:dyDescent="0.2">
      <c r="A1293" s="14" t="s">
        <v>3145</v>
      </c>
      <c r="B1293" s="13" t="s">
        <v>3110</v>
      </c>
      <c r="C1293" s="14">
        <v>54786.299500000001</v>
      </c>
      <c r="D1293" s="14">
        <v>2.0000000000000001E-4</v>
      </c>
      <c r="E1293" s="39">
        <f>(C1293-C$7)/C$8</f>
        <v>22386.00402517488</v>
      </c>
      <c r="F1293" s="39">
        <f>ROUND(2*E1293,0)/2</f>
        <v>22386</v>
      </c>
      <c r="G1293" s="39">
        <f>C1293-(C$7+F1293*C$8)</f>
        <v>2.1922000014455989E-3</v>
      </c>
      <c r="K1293" s="39">
        <f>G1293</f>
        <v>2.1922000014455989E-3</v>
      </c>
      <c r="N1293" s="39">
        <f ca="1">+C$11+C$12*F1293</f>
        <v>3.5471251465238156E-3</v>
      </c>
      <c r="Q1293" s="62">
        <f>C1293-15018.5</f>
        <v>39767.799500000001</v>
      </c>
      <c r="S1293" s="40"/>
    </row>
    <row r="1294" spans="1:19" s="39" customFormat="1" ht="12.95" customHeight="1" x14ac:dyDescent="0.2">
      <c r="A1294" s="14" t="s">
        <v>3145</v>
      </c>
      <c r="B1294" s="13" t="s">
        <v>3110</v>
      </c>
      <c r="C1294" s="14">
        <v>54787.389000000003</v>
      </c>
      <c r="D1294" s="14">
        <v>1E-4</v>
      </c>
      <c r="E1294" s="39">
        <f>(C1294-C$7)/C$8</f>
        <v>22388.004494123732</v>
      </c>
      <c r="F1294" s="39">
        <f>ROUND(2*E1294,0)/2</f>
        <v>22388</v>
      </c>
      <c r="G1294" s="39">
        <f>C1294-(C$7+F1294*C$8)</f>
        <v>2.4476000035065226E-3</v>
      </c>
      <c r="I1294" s="39">
        <f>G1294</f>
        <v>2.4476000035065226E-3</v>
      </c>
      <c r="N1294" s="39">
        <f ca="1">+C$11+C$12*F1294</f>
        <v>3.5448164545423613E-3</v>
      </c>
      <c r="Q1294" s="62">
        <f>C1294-15018.5</f>
        <v>39768.889000000003</v>
      </c>
      <c r="S1294" s="40"/>
    </row>
    <row r="1295" spans="1:19" s="39" customFormat="1" ht="12.95" customHeight="1" x14ac:dyDescent="0.2">
      <c r="A1295" s="14" t="s">
        <v>3145</v>
      </c>
      <c r="B1295" s="13" t="s">
        <v>3110</v>
      </c>
      <c r="C1295" s="14">
        <v>54804.272100000002</v>
      </c>
      <c r="D1295" s="14">
        <v>2.0000000000000001E-4</v>
      </c>
      <c r="E1295" s="39">
        <f>(C1295-C$7)/C$8</f>
        <v>22419.004142871127</v>
      </c>
      <c r="F1295" s="39">
        <f>ROUND(2*E1295,0)/2</f>
        <v>22419</v>
      </c>
      <c r="G1295" s="39">
        <f>C1295-(C$7+F1295*C$8)</f>
        <v>2.2563000020454638E-3</v>
      </c>
      <c r="K1295" s="39">
        <f>G1295</f>
        <v>2.2563000020454638E-3</v>
      </c>
      <c r="N1295" s="39">
        <f ca="1">+C$11+C$12*F1295</f>
        <v>3.5090317288298083E-3</v>
      </c>
      <c r="Q1295" s="62">
        <f>C1295-15018.5</f>
        <v>39785.772100000002</v>
      </c>
      <c r="S1295" s="40"/>
    </row>
    <row r="1296" spans="1:19" s="39" customFormat="1" ht="12.95" customHeight="1" x14ac:dyDescent="0.2">
      <c r="A1296" s="6" t="s">
        <v>3158</v>
      </c>
      <c r="B1296" s="12" t="s">
        <v>3110</v>
      </c>
      <c r="C1296" s="7">
        <v>54912.653200000001</v>
      </c>
      <c r="D1296" s="7">
        <v>1E-4</v>
      </c>
      <c r="E1296" s="39">
        <f>(C1296-C$7)/C$8</f>
        <v>22618.006460624179</v>
      </c>
      <c r="F1296" s="39">
        <f>ROUND(2*E1296,0)/2</f>
        <v>22618</v>
      </c>
      <c r="G1296" s="39">
        <f>C1296-(C$7+F1296*C$8)</f>
        <v>3.5186000022804365E-3</v>
      </c>
      <c r="K1296" s="39">
        <f>G1296</f>
        <v>3.5186000022804365E-3</v>
      </c>
      <c r="N1296" s="39">
        <f ca="1">+C$11+C$12*F1296</f>
        <v>3.2793168766750251E-3</v>
      </c>
      <c r="Q1296" s="62">
        <f>C1296-15018.5</f>
        <v>39894.153200000001</v>
      </c>
      <c r="S1296" s="40"/>
    </row>
    <row r="1297" spans="1:21" s="39" customFormat="1" ht="12.95" customHeight="1" x14ac:dyDescent="0.2">
      <c r="A1297" s="7" t="s">
        <v>3147</v>
      </c>
      <c r="B1297" s="12" t="s">
        <v>3110</v>
      </c>
      <c r="C1297" s="7">
        <v>54915.921799999996</v>
      </c>
      <c r="D1297" s="7">
        <v>1E-4</v>
      </c>
      <c r="E1297" s="39">
        <f>(C1297-C$7)/C$8</f>
        <v>22624.008051084205</v>
      </c>
      <c r="F1297" s="39">
        <f>ROUND(2*E1297,0)/2</f>
        <v>22624</v>
      </c>
      <c r="G1297" s="39">
        <f>C1297-(C$7+F1297*C$8)</f>
        <v>4.3847999986610375E-3</v>
      </c>
      <c r="K1297" s="39">
        <f>G1297</f>
        <v>4.3847999986610375E-3</v>
      </c>
      <c r="N1297" s="39">
        <f ca="1">+C$11+C$12*F1297</f>
        <v>3.2723908007306589E-3</v>
      </c>
      <c r="Q1297" s="62">
        <f>C1297-15018.5</f>
        <v>39897.421799999996</v>
      </c>
      <c r="S1297" s="40"/>
    </row>
    <row r="1298" spans="1:21" s="39" customFormat="1" ht="12.95" customHeight="1" x14ac:dyDescent="0.2">
      <c r="A1298" s="6" t="s">
        <v>3158</v>
      </c>
      <c r="B1298" s="12" t="s">
        <v>3110</v>
      </c>
      <c r="C1298" s="7">
        <v>54980.731099999997</v>
      </c>
      <c r="D1298" s="7">
        <v>1E-4</v>
      </c>
      <c r="E1298" s="39">
        <f>(C1298-C$7)/C$8</f>
        <v>22743.006667189347</v>
      </c>
      <c r="F1298" s="39">
        <f>ROUND(2*E1298,0)/2</f>
        <v>22743</v>
      </c>
      <c r="G1298" s="39">
        <f>C1298-(C$7+F1298*C$8)</f>
        <v>3.6310999930719845E-3</v>
      </c>
      <c r="K1298" s="39">
        <f>G1298</f>
        <v>3.6310999930719845E-3</v>
      </c>
      <c r="N1298" s="39">
        <f ca="1">+C$11+C$12*F1298</f>
        <v>3.1350236278340771E-3</v>
      </c>
      <c r="Q1298" s="62">
        <f>C1298-15018.5</f>
        <v>39962.231099999997</v>
      </c>
      <c r="S1298" s="40"/>
    </row>
    <row r="1299" spans="1:21" s="39" customFormat="1" ht="12.95" customHeight="1" x14ac:dyDescent="0.2">
      <c r="A1299" s="6" t="s">
        <v>3154</v>
      </c>
      <c r="B1299" s="12" t="s">
        <v>3110</v>
      </c>
      <c r="C1299" s="7">
        <v>55163.723599999998</v>
      </c>
      <c r="D1299" s="7">
        <v>1E-4</v>
      </c>
      <c r="E1299" s="39">
        <f>(C1299-C$7)/C$8</f>
        <v>23079.005578728593</v>
      </c>
      <c r="F1299" s="39">
        <f>ROUND(2*E1299,0)/2</f>
        <v>23079</v>
      </c>
      <c r="G1299" s="39">
        <f>C1299-(C$7+F1299*C$8)</f>
        <v>3.0382999975699931E-3</v>
      </c>
      <c r="K1299" s="39">
        <f>G1299</f>
        <v>3.0382999975699931E-3</v>
      </c>
      <c r="N1299" s="39">
        <f ca="1">+C$11+C$12*F1299</f>
        <v>2.7471633749496169E-3</v>
      </c>
      <c r="Q1299" s="62">
        <f>C1299-15018.5</f>
        <v>40145.223599999998</v>
      </c>
      <c r="S1299" s="40"/>
    </row>
    <row r="1300" spans="1:21" s="39" customFormat="1" ht="12.95" customHeight="1" x14ac:dyDescent="0.2">
      <c r="A1300" s="60" t="s">
        <v>2817</v>
      </c>
      <c r="B1300" s="61" t="s">
        <v>3110</v>
      </c>
      <c r="C1300" s="60">
        <v>55436.034500000002</v>
      </c>
      <c r="D1300" s="60" t="s">
        <v>3150</v>
      </c>
      <c r="E1300" s="39">
        <f>(C1300-C$7)/C$8</f>
        <v>23579.005119694881</v>
      </c>
      <c r="F1300" s="39">
        <f>ROUND(2*E1300,0)/2</f>
        <v>23579</v>
      </c>
      <c r="G1300" s="39">
        <f>C1300-(C$7+F1300*C$8)</f>
        <v>2.7883000002475455E-3</v>
      </c>
      <c r="K1300" s="39">
        <f>G1300</f>
        <v>2.7883000002475455E-3</v>
      </c>
      <c r="N1300" s="39">
        <f ca="1">+C$11+C$12*F1300</f>
        <v>2.1699903795858386E-3</v>
      </c>
      <c r="Q1300" s="62">
        <f>C1300-15018.5</f>
        <v>40417.534500000002</v>
      </c>
      <c r="S1300" s="40"/>
    </row>
    <row r="1301" spans="1:21" s="39" customFormat="1" ht="12.95" customHeight="1" x14ac:dyDescent="0.2">
      <c r="A1301" s="6" t="s">
        <v>3157</v>
      </c>
      <c r="B1301" s="12" t="s">
        <v>3110</v>
      </c>
      <c r="C1301" s="7">
        <v>55444.748299999999</v>
      </c>
      <c r="D1301" s="7">
        <v>1E-4</v>
      </c>
      <c r="E1301" s="39">
        <f>(C1301-C$7)/C$8</f>
        <v>23595.00483178893</v>
      </c>
      <c r="F1301" s="39">
        <f>ROUND(2*E1301,0)/2</f>
        <v>23595</v>
      </c>
      <c r="G1301" s="39">
        <f>C1301-(C$7+F1301*C$8)</f>
        <v>2.6314999995520338E-3</v>
      </c>
      <c r="K1301" s="39">
        <f>G1301</f>
        <v>2.6314999995520338E-3</v>
      </c>
      <c r="N1301" s="39">
        <f ca="1">+C$11+C$12*F1301</f>
        <v>2.1515208437341976E-3</v>
      </c>
      <c r="Q1301" s="62">
        <f>C1301-15018.5</f>
        <v>40426.248299999999</v>
      </c>
      <c r="S1301" s="40"/>
    </row>
    <row r="1302" spans="1:21" s="39" customFormat="1" ht="12.95" customHeight="1" x14ac:dyDescent="0.2">
      <c r="A1302" s="6" t="s">
        <v>3157</v>
      </c>
      <c r="B1302" s="12" t="s">
        <v>3110</v>
      </c>
      <c r="C1302" s="7">
        <v>55445.836799999997</v>
      </c>
      <c r="D1302" s="7">
        <v>1E-4</v>
      </c>
      <c r="E1302" s="39">
        <f>(C1302-C$7)/C$8</f>
        <v>23597.003464602894</v>
      </c>
      <c r="F1302" s="39">
        <f>ROUND(2*E1302,0)/2</f>
        <v>23597</v>
      </c>
      <c r="G1302" s="39">
        <f>C1302-(C$7+F1302*C$8)</f>
        <v>1.8868999977712519E-3</v>
      </c>
      <c r="K1302" s="39">
        <f>G1302</f>
        <v>1.8868999977712519E-3</v>
      </c>
      <c r="N1302" s="39">
        <f ca="1">+C$11+C$12*F1302</f>
        <v>2.1492121517527434E-3</v>
      </c>
      <c r="Q1302" s="62">
        <f>C1302-15018.5</f>
        <v>40427.336799999997</v>
      </c>
      <c r="S1302" s="40"/>
    </row>
    <row r="1303" spans="1:21" s="39" customFormat="1" ht="12.95" customHeight="1" x14ac:dyDescent="0.2">
      <c r="A1303" s="6" t="s">
        <v>3156</v>
      </c>
      <c r="B1303" s="12" t="s">
        <v>3110</v>
      </c>
      <c r="C1303" s="7">
        <v>55689.827700000002</v>
      </c>
      <c r="D1303" s="7">
        <v>1E-4</v>
      </c>
      <c r="E1303" s="39">
        <f>(C1303-C$7)/C$8</f>
        <v>24045.003665843287</v>
      </c>
      <c r="F1303" s="39">
        <f>ROUND(2*E1303,0)/2</f>
        <v>24045</v>
      </c>
      <c r="G1303" s="39">
        <f>C1303-(C$7+F1303*C$8)</f>
        <v>1.9965000028605573E-3</v>
      </c>
      <c r="K1303" s="39">
        <f>G1303</f>
        <v>1.9965000028605573E-3</v>
      </c>
      <c r="N1303" s="39">
        <f ca="1">+C$11+C$12*F1303</f>
        <v>1.6320651479067964E-3</v>
      </c>
      <c r="Q1303" s="62">
        <f>C1303-15018.5</f>
        <v>40671.327700000002</v>
      </c>
      <c r="S1303" s="40"/>
    </row>
    <row r="1304" spans="1:21" s="39" customFormat="1" ht="12.95" customHeight="1" x14ac:dyDescent="0.2">
      <c r="A1304" s="6" t="s">
        <v>3165</v>
      </c>
      <c r="B1304" s="12" t="s">
        <v>3110</v>
      </c>
      <c r="C1304" s="7">
        <v>55689.827700000002</v>
      </c>
      <c r="D1304" s="7">
        <v>1E-4</v>
      </c>
      <c r="E1304" s="39">
        <f>(C1304-C$7)/C$8</f>
        <v>24045.003665843287</v>
      </c>
      <c r="F1304" s="39">
        <f>ROUND(2*E1304,0)/2</f>
        <v>24045</v>
      </c>
      <c r="G1304" s="39">
        <f>C1304-(C$7+F1304*C$8)</f>
        <v>1.9965000028605573E-3</v>
      </c>
      <c r="K1304" s="39">
        <f>G1304</f>
        <v>1.9965000028605573E-3</v>
      </c>
      <c r="N1304" s="39">
        <f ca="1">+C$11+C$12*F1304</f>
        <v>1.6320651479067964E-3</v>
      </c>
      <c r="Q1304" s="62">
        <f>C1304-15018.5</f>
        <v>40671.327700000002</v>
      </c>
      <c r="S1304" s="40"/>
    </row>
    <row r="1305" spans="1:21" s="39" customFormat="1" ht="12.95" customHeight="1" x14ac:dyDescent="0.2">
      <c r="A1305" s="7" t="s">
        <v>3153</v>
      </c>
      <c r="B1305" s="12" t="s">
        <v>3110</v>
      </c>
      <c r="C1305" s="7">
        <v>55751.3698</v>
      </c>
      <c r="D1305" s="7">
        <v>2.0000000000000001E-4</v>
      </c>
      <c r="E1305" s="39">
        <f>(C1305-C$7)/C$8</f>
        <v>24158.003262077225</v>
      </c>
      <c r="F1305" s="39">
        <f>ROUND(2*E1305,0)/2</f>
        <v>24158</v>
      </c>
      <c r="G1305" s="39">
        <f>C1305-(C$7+F1305*C$8)</f>
        <v>1.7766000019037165E-3</v>
      </c>
      <c r="K1305" s="39">
        <f>G1305</f>
        <v>1.7766000019037165E-3</v>
      </c>
      <c r="N1305" s="39">
        <f ca="1">+C$11+C$12*F1305</f>
        <v>1.5016240509545808E-3</v>
      </c>
      <c r="Q1305" s="62">
        <f>C1305-15018.5</f>
        <v>40732.8698</v>
      </c>
      <c r="S1305" s="40"/>
    </row>
    <row r="1306" spans="1:21" s="39" customFormat="1" ht="12.95" customHeight="1" x14ac:dyDescent="0.2">
      <c r="A1306" s="7" t="s">
        <v>3160</v>
      </c>
      <c r="B1306" s="12" t="s">
        <v>3118</v>
      </c>
      <c r="C1306" s="7">
        <v>55761.445</v>
      </c>
      <c r="D1306" s="7">
        <v>6.9999999999999999E-4</v>
      </c>
      <c r="E1306" s="39">
        <f>(C1306-C$7)/C$8</f>
        <v>24176.502688193268</v>
      </c>
      <c r="F1306" s="39">
        <f>ROUND(2*E1306,0)/2</f>
        <v>24176.5</v>
      </c>
      <c r="G1306" s="39">
        <f>C1306-(C$7+F1306*C$8)</f>
        <v>1.4640500012319535E-3</v>
      </c>
      <c r="I1306" s="39">
        <f>G1306</f>
        <v>1.4640500012319535E-3</v>
      </c>
      <c r="N1306" s="39">
        <f ca="1">+C$11+C$12*F1306</f>
        <v>1.4802686501261229E-3</v>
      </c>
      <c r="Q1306" s="62">
        <f>C1306-15018.5</f>
        <v>40742.945</v>
      </c>
      <c r="S1306" s="40"/>
    </row>
    <row r="1307" spans="1:21" s="39" customFormat="1" ht="12.95" customHeight="1" x14ac:dyDescent="0.2">
      <c r="A1307" s="7" t="s">
        <v>3160</v>
      </c>
      <c r="B1307" s="12" t="s">
        <v>3118</v>
      </c>
      <c r="C1307" s="7">
        <v>55784.3194</v>
      </c>
      <c r="D1307" s="7">
        <v>8.0000000000000004E-4</v>
      </c>
      <c r="E1307" s="39">
        <f>(C1307-C$7)/C$8</f>
        <v>24218.503171831195</v>
      </c>
      <c r="F1307" s="39">
        <f>ROUND(2*E1307,0)/2</f>
        <v>24218.5</v>
      </c>
      <c r="G1307" s="39">
        <f>C1307-(C$7+F1307*C$8)</f>
        <v>1.7274499987252057E-3</v>
      </c>
      <c r="K1307" s="39">
        <f>G1307</f>
        <v>1.7274499987252057E-3</v>
      </c>
      <c r="N1307" s="39">
        <f ca="1">+C$11+C$12*F1307</f>
        <v>1.4317861185155628E-3</v>
      </c>
      <c r="Q1307" s="62">
        <f>C1307-15018.5</f>
        <v>40765.8194</v>
      </c>
      <c r="S1307" s="40"/>
    </row>
    <row r="1308" spans="1:21" s="39" customFormat="1" ht="12.95" customHeight="1" x14ac:dyDescent="0.2">
      <c r="A1308" s="7" t="s">
        <v>3160</v>
      </c>
      <c r="B1308" s="12" t="s">
        <v>3118</v>
      </c>
      <c r="C1308" s="7">
        <v>55809.371700000003</v>
      </c>
      <c r="D1308" s="7">
        <v>2.9999999999999997E-4</v>
      </c>
      <c r="E1308" s="39">
        <f>(C1308-C$7)/C$8</f>
        <v>24264.502573618458</v>
      </c>
      <c r="F1308" s="39">
        <f>ROUND(2*E1308,0)/2</f>
        <v>24264.5</v>
      </c>
      <c r="G1308" s="39">
        <f>C1308-(C$7+F1308*C$8)</f>
        <v>1.4016500063007697E-3</v>
      </c>
      <c r="K1308" s="39">
        <f>G1308</f>
        <v>1.4016500063007697E-3</v>
      </c>
      <c r="N1308" s="39">
        <f ca="1">+C$11+C$12*F1308</f>
        <v>1.3786862029420976E-3</v>
      </c>
      <c r="Q1308" s="62">
        <f>C1308-15018.5</f>
        <v>40790.871700000003</v>
      </c>
      <c r="S1308" s="40"/>
    </row>
    <row r="1309" spans="1:21" s="39" customFormat="1" ht="12.95" customHeight="1" x14ac:dyDescent="0.2">
      <c r="A1309" s="7" t="s">
        <v>3160</v>
      </c>
      <c r="B1309" s="12" t="s">
        <v>3110</v>
      </c>
      <c r="C1309" s="7">
        <v>55818.3583</v>
      </c>
      <c r="D1309" s="7">
        <v>2.0000000000000001E-4</v>
      </c>
      <c r="E1309" s="39">
        <f>(C1309-C$7)/C$8</f>
        <v>24281.003183307035</v>
      </c>
      <c r="F1309" s="39">
        <f>ROUND(2*E1309,0)/2</f>
        <v>24281</v>
      </c>
      <c r="G1309" s="39">
        <f>C1309-(C$7+F1309*C$8)</f>
        <v>1.7337000026600435E-3</v>
      </c>
      <c r="K1309" s="39">
        <f>G1309</f>
        <v>1.7337000026600435E-3</v>
      </c>
      <c r="N1309" s="39">
        <f ca="1">+C$11+C$12*F1309</f>
        <v>1.3596394940950905E-3</v>
      </c>
      <c r="Q1309" s="62">
        <f>C1309-15018.5</f>
        <v>40799.8583</v>
      </c>
      <c r="S1309" s="40"/>
    </row>
    <row r="1310" spans="1:21" s="39" customFormat="1" ht="12.95" customHeight="1" x14ac:dyDescent="0.2">
      <c r="A1310" s="6" t="s">
        <v>3161</v>
      </c>
      <c r="B1310" s="12" t="s">
        <v>3110</v>
      </c>
      <c r="C1310" s="7">
        <v>55851.580139999998</v>
      </c>
      <c r="D1310" s="7">
        <v>0</v>
      </c>
      <c r="E1310" s="39">
        <f>(C1310-C$7)/C$8</f>
        <v>24342.002962420007</v>
      </c>
      <c r="F1310" s="39">
        <f>ROUND(2*E1310,0)/2</f>
        <v>24342</v>
      </c>
      <c r="G1310" s="39">
        <f>C1310-(C$7+F1310*C$8)</f>
        <v>1.6133999961311929E-3</v>
      </c>
      <c r="K1310" s="39">
        <f>G1310</f>
        <v>1.6133999961311929E-3</v>
      </c>
      <c r="N1310" s="39">
        <f ca="1">+C$11+C$12*F1310</f>
        <v>1.2892243886607098E-3</v>
      </c>
      <c r="Q1310" s="62">
        <f>C1310-15018.5</f>
        <v>40833.080139999998</v>
      </c>
      <c r="S1310" s="40"/>
    </row>
    <row r="1311" spans="1:21" s="39" customFormat="1" ht="12.95" customHeight="1" x14ac:dyDescent="0.2">
      <c r="A1311" s="60" t="s">
        <v>2851</v>
      </c>
      <c r="B1311" s="61" t="s">
        <v>3110</v>
      </c>
      <c r="C1311" s="60">
        <v>55888.601999999999</v>
      </c>
      <c r="D1311" s="60" t="s">
        <v>3150</v>
      </c>
      <c r="E1311" s="39">
        <f>(C1311-C$7)/C$8</f>
        <v>24409.980090789522</v>
      </c>
      <c r="F1311" s="39">
        <f>ROUND(2*E1311,0)/2</f>
        <v>24410</v>
      </c>
      <c r="N1311" s="39">
        <f ca="1">+C$11+C$12*F1311</f>
        <v>1.2107288612912374E-3</v>
      </c>
      <c r="Q1311" s="62">
        <f>C1311-15018.5</f>
        <v>40870.101999999999</v>
      </c>
      <c r="S1311" s="40"/>
      <c r="U1311" s="39">
        <f>C1311-(C$7+F1311*C$8)</f>
        <v>-1.0842999996384606E-2</v>
      </c>
    </row>
    <row r="1312" spans="1:21" s="39" customFormat="1" ht="12.95" customHeight="1" x14ac:dyDescent="0.2">
      <c r="A1312" s="6" t="s">
        <v>3164</v>
      </c>
      <c r="B1312" s="12" t="s">
        <v>3110</v>
      </c>
      <c r="C1312" s="7">
        <v>56068.884100000003</v>
      </c>
      <c r="D1312" s="7">
        <v>1E-4</v>
      </c>
      <c r="E1312" s="39">
        <f>(C1312-C$7)/C$8</f>
        <v>24741.002342357267</v>
      </c>
      <c r="F1312" s="39">
        <f>ROUND(2*E1312,0)/2</f>
        <v>24741</v>
      </c>
      <c r="G1312" s="39">
        <f>C1312-(C$7+F1312*C$8)</f>
        <v>1.2757000004057772E-3</v>
      </c>
      <c r="K1312" s="39">
        <f>G1312</f>
        <v>1.2757000004057772E-3</v>
      </c>
      <c r="N1312" s="39">
        <f ca="1">+C$11+C$12*F1312</f>
        <v>8.2864033836041462E-4</v>
      </c>
      <c r="Q1312" s="62">
        <f>C1312-15018.5</f>
        <v>41050.384100000003</v>
      </c>
      <c r="S1312" s="40"/>
    </row>
    <row r="1313" spans="1:19" s="39" customFormat="1" ht="12.95" customHeight="1" x14ac:dyDescent="0.2">
      <c r="A1313" s="15" t="s">
        <v>3166</v>
      </c>
      <c r="B1313" s="16" t="s">
        <v>3110</v>
      </c>
      <c r="C1313" s="17">
        <v>56197.414700000001</v>
      </c>
      <c r="D1313" s="17">
        <v>2.0000000000000001E-4</v>
      </c>
      <c r="E1313" s="39">
        <f>(C1313-C$7)/C$8</f>
        <v>24977.001859821019</v>
      </c>
      <c r="F1313" s="39">
        <f>ROUND(2*E1313,0)/2</f>
        <v>24977</v>
      </c>
      <c r="G1313" s="39">
        <f>C1313-(C$7+F1313*C$8)</f>
        <v>1.0129000002052635E-3</v>
      </c>
      <c r="K1313" s="39">
        <f>G1313</f>
        <v>1.0129000002052635E-3</v>
      </c>
      <c r="N1313" s="39">
        <f ca="1">+C$11+C$12*F1313</f>
        <v>5.562146845487087E-4</v>
      </c>
      <c r="Q1313" s="62">
        <f>C1313-15018.5</f>
        <v>41178.914700000001</v>
      </c>
      <c r="S1313" s="40"/>
    </row>
    <row r="1314" spans="1:19" s="39" customFormat="1" ht="12.95" customHeight="1" x14ac:dyDescent="0.2">
      <c r="A1314" s="6" t="s">
        <v>3163</v>
      </c>
      <c r="B1314" s="12" t="s">
        <v>3110</v>
      </c>
      <c r="C1314" s="7">
        <v>56446.851799999997</v>
      </c>
      <c r="D1314" s="7">
        <v>2.0000000000000001E-4</v>
      </c>
      <c r="E1314" s="39">
        <f>(C1314-C$7)/C$8</f>
        <v>25435.002018830291</v>
      </c>
      <c r="F1314" s="39">
        <f>ROUND(2*E1314,0)/2</f>
        <v>25435</v>
      </c>
      <c r="G1314" s="39">
        <f>C1314-(C$7+F1314*C$8)</f>
        <v>1.0994999975082465E-3</v>
      </c>
      <c r="K1314" s="39">
        <f>G1314</f>
        <v>1.0994999975082465E-3</v>
      </c>
      <c r="N1314" s="39">
        <f ca="1">+C$11+C$12*F1314</f>
        <v>2.7524220795487053E-5</v>
      </c>
      <c r="Q1314" s="62">
        <f>C1314-15018.5</f>
        <v>41428.351799999997</v>
      </c>
      <c r="S1314" s="40"/>
    </row>
    <row r="1315" spans="1:19" s="39" customFormat="1" ht="12.95" customHeight="1" x14ac:dyDescent="0.2">
      <c r="A1315" s="7" t="s">
        <v>3162</v>
      </c>
      <c r="B1315" s="12" t="s">
        <v>3110</v>
      </c>
      <c r="C1315" s="7">
        <v>56485.519399999997</v>
      </c>
      <c r="D1315" s="7">
        <v>3.3E-3</v>
      </c>
      <c r="E1315" s="39">
        <f>(C1315-C$7)/C$8</f>
        <v>25506.00094781282</v>
      </c>
      <c r="F1315" s="39">
        <f>ROUND(2*E1315,0)/2</f>
        <v>25506</v>
      </c>
      <c r="G1315" s="39">
        <f>C1315-(C$7+F1315*C$8)</f>
        <v>5.1619999430840835E-4</v>
      </c>
      <c r="K1315" s="39">
        <f>G1315</f>
        <v>5.1619999430840835E-4</v>
      </c>
      <c r="N1315" s="39">
        <f ca="1">+C$11+C$12*F1315</f>
        <v>-5.4434344546168412E-5</v>
      </c>
      <c r="Q1315" s="62">
        <f>C1315-15018.5</f>
        <v>41467.019399999997</v>
      </c>
      <c r="S1315" s="40"/>
    </row>
    <row r="1316" spans="1:19" s="39" customFormat="1" ht="12.95" customHeight="1" x14ac:dyDescent="0.2">
      <c r="A1316" s="7" t="s">
        <v>3162</v>
      </c>
      <c r="B1316" s="12" t="s">
        <v>3110</v>
      </c>
      <c r="C1316" s="7">
        <v>56491.510499999997</v>
      </c>
      <c r="D1316" s="7">
        <v>1.6000000000000001E-3</v>
      </c>
      <c r="E1316" s="39">
        <f>(C1316-C$7)/C$8</f>
        <v>25517.00141547637</v>
      </c>
      <c r="F1316" s="39">
        <f>ROUND(2*E1316,0)/2</f>
        <v>25517</v>
      </c>
      <c r="G1316" s="39">
        <f>C1316-(C$7+F1316*C$8)</f>
        <v>7.7089999831514433E-4</v>
      </c>
      <c r="K1316" s="39">
        <f>G1316</f>
        <v>7.7089999831514433E-4</v>
      </c>
      <c r="N1316" s="39">
        <f ca="1">+C$11+C$12*F1316</f>
        <v>-6.7132150444172006E-5</v>
      </c>
      <c r="Q1316" s="62">
        <f>C1316-15018.5</f>
        <v>41473.010499999997</v>
      </c>
      <c r="S1316" s="40"/>
    </row>
    <row r="1317" spans="1:19" s="39" customFormat="1" ht="12.95" customHeight="1" x14ac:dyDescent="0.2">
      <c r="A1317" s="6" t="s">
        <v>3163</v>
      </c>
      <c r="B1317" s="12" t="s">
        <v>3110</v>
      </c>
      <c r="C1317" s="7">
        <v>56529.634100000003</v>
      </c>
      <c r="D1317" s="7">
        <v>1E-4</v>
      </c>
      <c r="E1317" s="39">
        <f>(C1317-C$7)/C$8</f>
        <v>25587.001487085643</v>
      </c>
      <c r="F1317" s="39">
        <f>ROUND(2*E1317,0)/2</f>
        <v>25587</v>
      </c>
      <c r="G1317" s="39">
        <f>C1317-(C$7+F1317*C$8)</f>
        <v>8.099000042420812E-4</v>
      </c>
      <c r="K1317" s="39">
        <f>G1317</f>
        <v>8.099000042420812E-4</v>
      </c>
      <c r="N1317" s="39">
        <f ca="1">+C$11+C$12*F1317</f>
        <v>-1.4793636979510208E-4</v>
      </c>
      <c r="Q1317" s="62">
        <f>C1317-15018.5</f>
        <v>41511.134100000003</v>
      </c>
      <c r="S1317" s="40"/>
    </row>
    <row r="1318" spans="1:19" s="39" customFormat="1" ht="12.95" customHeight="1" x14ac:dyDescent="0.2">
      <c r="A1318" s="72" t="s">
        <v>3167</v>
      </c>
      <c r="B1318" s="73" t="s">
        <v>3110</v>
      </c>
      <c r="C1318" s="72">
        <v>56747.482900000003</v>
      </c>
      <c r="D1318" s="72">
        <v>8.9999999999999998E-4</v>
      </c>
      <c r="E1318" s="39">
        <f>(C1318-C$7)/C$8</f>
        <v>25987.001266749456</v>
      </c>
      <c r="F1318" s="39">
        <f>ROUND(2*E1318,0)/2</f>
        <v>25987</v>
      </c>
      <c r="G1318" s="39">
        <f>C1318-(C$7+F1318*C$8)</f>
        <v>6.8989999999757856E-4</v>
      </c>
      <c r="K1318" s="39">
        <f>G1318</f>
        <v>6.8989999999757856E-4</v>
      </c>
      <c r="N1318" s="39">
        <f ca="1">+C$11+C$12*F1318</f>
        <v>-6.0967476608612611E-4</v>
      </c>
      <c r="Q1318" s="62">
        <f>C1318-15018.5</f>
        <v>41728.982900000003</v>
      </c>
      <c r="S1318" s="40"/>
    </row>
    <row r="1319" spans="1:19" s="39" customFormat="1" ht="12.95" customHeight="1" x14ac:dyDescent="0.2">
      <c r="A1319" s="60" t="s">
        <v>2876</v>
      </c>
      <c r="B1319" s="61" t="s">
        <v>3110</v>
      </c>
      <c r="C1319" s="60">
        <v>56919.582999999999</v>
      </c>
      <c r="D1319" s="60" t="s">
        <v>3150</v>
      </c>
      <c r="E1319" s="39">
        <f>(C1319-C$7)/C$8</f>
        <v>26303.000262750898</v>
      </c>
      <c r="F1319" s="39">
        <f>ROUND(2*E1319,0)/2</f>
        <v>26303</v>
      </c>
      <c r="G1319" s="39">
        <f>C1319-(C$7+F1319*C$8)</f>
        <v>1.4309999824035913E-4</v>
      </c>
      <c r="I1319" s="39">
        <f>G1319</f>
        <v>1.4309999824035913E-4</v>
      </c>
      <c r="N1319" s="39">
        <f ca="1">+C$11+C$12*F1319</f>
        <v>-9.7444809915603336E-4</v>
      </c>
      <c r="Q1319" s="62">
        <f>C1319-15018.5</f>
        <v>41901.082999999999</v>
      </c>
      <c r="S1319" s="40"/>
    </row>
    <row r="1320" spans="1:19" s="39" customFormat="1" ht="12.95" customHeight="1" x14ac:dyDescent="0.2">
      <c r="A1320" s="74" t="s">
        <v>3227</v>
      </c>
      <c r="B1320" s="75" t="s">
        <v>3110</v>
      </c>
      <c r="C1320" s="74">
        <v>56919.583000000101</v>
      </c>
      <c r="D1320" s="74" t="s">
        <v>3150</v>
      </c>
      <c r="E1320" s="39">
        <f>(C1320-C$7)/C$8</f>
        <v>26303.000262751088</v>
      </c>
      <c r="F1320" s="39">
        <f>ROUND(2*E1320,0)/2</f>
        <v>26303</v>
      </c>
      <c r="G1320" s="39">
        <f>C1320-(C$7+F1320*C$8)</f>
        <v>1.4310010010376573E-4</v>
      </c>
      <c r="K1320" s="39">
        <f>G1320</f>
        <v>1.4310010010376573E-4</v>
      </c>
      <c r="N1320" s="39">
        <f ca="1">+C$11+C$12*F1320</f>
        <v>-9.7444809915603336E-4</v>
      </c>
      <c r="Q1320" s="62">
        <f>C1320-15018.5</f>
        <v>41901.083000000101</v>
      </c>
      <c r="S1320" s="40"/>
    </row>
    <row r="1321" spans="1:19" s="39" customFormat="1" ht="12.95" customHeight="1" x14ac:dyDescent="0.2">
      <c r="A1321" s="7" t="s">
        <v>2876</v>
      </c>
      <c r="B1321" s="12" t="s">
        <v>3110</v>
      </c>
      <c r="C1321" s="7">
        <v>56925.578000000001</v>
      </c>
      <c r="D1321" s="7" t="s">
        <v>3150</v>
      </c>
      <c r="E1321" s="39">
        <f>(C1321-C$7)/C$8</f>
        <v>26314.00789134048</v>
      </c>
      <c r="F1321" s="39">
        <f>ROUND(2*E1321,0)/2</f>
        <v>26314</v>
      </c>
      <c r="G1321" s="39">
        <f>C1321-(C$7+F1321*C$8)</f>
        <v>4.2978000055882148E-3</v>
      </c>
      <c r="K1321" s="39">
        <f>G1321</f>
        <v>4.2978000055882148E-3</v>
      </c>
      <c r="N1321" s="39">
        <f ca="1">+C$11+C$12*F1321</f>
        <v>-9.8714590505403696E-4</v>
      </c>
      <c r="Q1321" s="62">
        <f>C1321-15018.5</f>
        <v>41907.078000000001</v>
      </c>
      <c r="S1321" s="40"/>
    </row>
    <row r="1322" spans="1:19" s="39" customFormat="1" ht="12.95" customHeight="1" x14ac:dyDescent="0.2">
      <c r="A1322" s="74" t="s">
        <v>3227</v>
      </c>
      <c r="B1322" s="75" t="s">
        <v>3110</v>
      </c>
      <c r="C1322" s="74">
        <v>56925.578000000212</v>
      </c>
      <c r="D1322" s="74" t="s">
        <v>3150</v>
      </c>
      <c r="E1322" s="39">
        <f>(C1322-C$7)/C$8</f>
        <v>26314.007891340865</v>
      </c>
      <c r="F1322" s="39">
        <f>ROUND(2*E1322,0)/2</f>
        <v>26314</v>
      </c>
      <c r="G1322" s="39">
        <f>C1322-(C$7+F1322*C$8)</f>
        <v>4.2978002165909857E-3</v>
      </c>
      <c r="K1322" s="39">
        <f>G1322</f>
        <v>4.2978002165909857E-3</v>
      </c>
      <c r="N1322" s="39">
        <f ca="1">+C$11+C$12*F1322</f>
        <v>-9.8714590505403696E-4</v>
      </c>
      <c r="Q1322" s="62">
        <f>C1322-15018.5</f>
        <v>41907.078000000212</v>
      </c>
      <c r="S1322" s="40"/>
    </row>
    <row r="1323" spans="1:19" s="39" customFormat="1" ht="12.95" customHeight="1" x14ac:dyDescent="0.2">
      <c r="A1323" s="76" t="s">
        <v>1447</v>
      </c>
      <c r="B1323" s="77" t="s">
        <v>3110</v>
      </c>
      <c r="C1323" s="78">
        <v>57123.542800000003</v>
      </c>
      <c r="D1323" s="78">
        <v>2.8E-3</v>
      </c>
      <c r="E1323" s="39">
        <f>(C1323-C$7)/C$8</f>
        <v>26677.497965103528</v>
      </c>
      <c r="F1323" s="39">
        <f>ROUND(2*E1323,0)/2</f>
        <v>26677.5</v>
      </c>
      <c r="G1323" s="39">
        <f>C1323-(C$7+F1323*C$8)</f>
        <v>-1.1082499986514449E-3</v>
      </c>
      <c r="K1323" s="39">
        <f>G1323</f>
        <v>-1.1082499986514449E-3</v>
      </c>
      <c r="N1323" s="39">
        <f ca="1">+C$11+C$12*F1323</f>
        <v>-1.4067506726835044E-3</v>
      </c>
      <c r="Q1323" s="62">
        <f>C1323-15018.5</f>
        <v>42105.042800000003</v>
      </c>
      <c r="S1323" s="40"/>
    </row>
    <row r="1324" spans="1:19" s="39" customFormat="1" ht="12.95" customHeight="1" x14ac:dyDescent="0.2">
      <c r="A1324" s="7" t="s">
        <v>1443</v>
      </c>
      <c r="B1324" s="12" t="s">
        <v>3110</v>
      </c>
      <c r="C1324" s="7">
        <v>57214.7673</v>
      </c>
      <c r="D1324" s="7">
        <v>2.0000000000000001E-4</v>
      </c>
      <c r="E1324" s="39">
        <f>(C1324-C$7)/C$8</f>
        <v>26844.998451220232</v>
      </c>
      <c r="F1324" s="39">
        <f>ROUND(2*E1324,0)/2</f>
        <v>26845</v>
      </c>
      <c r="G1324" s="39">
        <f>C1324-(C$7+F1324*C$8)</f>
        <v>-8.4349999815458432E-4</v>
      </c>
      <c r="K1324" s="39">
        <f>G1324</f>
        <v>-8.4349999815458432E-4</v>
      </c>
      <c r="N1324" s="39">
        <f ca="1">+C$11+C$12*F1324</f>
        <v>-1.6001036261303718E-3</v>
      </c>
      <c r="Q1324" s="62">
        <f>C1324-15018.5</f>
        <v>42196.2673</v>
      </c>
      <c r="S1324" s="40"/>
    </row>
    <row r="1325" spans="1:19" s="39" customFormat="1" ht="12.95" customHeight="1" x14ac:dyDescent="0.2">
      <c r="A1325" s="7" t="s">
        <v>1443</v>
      </c>
      <c r="B1325" s="12" t="s">
        <v>3110</v>
      </c>
      <c r="C1325" s="7">
        <v>57215.857199999999</v>
      </c>
      <c r="D1325" s="7">
        <v>1E-4</v>
      </c>
      <c r="E1325" s="39">
        <f>(C1325-C$7)/C$8</f>
        <v>26846.999654623029</v>
      </c>
      <c r="F1325" s="39">
        <f>ROUND(2*E1325,0)/2</f>
        <v>26847</v>
      </c>
      <c r="G1325" s="39">
        <f>C1325-(C$7+F1325*C$8)</f>
        <v>-1.8809999892255291E-4</v>
      </c>
      <c r="K1325" s="39">
        <f>G1325</f>
        <v>-1.8809999892255291E-4</v>
      </c>
      <c r="N1325" s="39">
        <f ca="1">+C$11+C$12*F1325</f>
        <v>-1.6024123181118261E-3</v>
      </c>
      <c r="Q1325" s="62">
        <f>C1325-15018.5</f>
        <v>42197.357199999999</v>
      </c>
      <c r="S1325" s="40"/>
    </row>
    <row r="1326" spans="1:19" s="39" customFormat="1" ht="12.95" customHeight="1" x14ac:dyDescent="0.2">
      <c r="A1326" s="7" t="s">
        <v>1443</v>
      </c>
      <c r="B1326" s="12" t="s">
        <v>3110</v>
      </c>
      <c r="C1326" s="7">
        <v>57225.6607</v>
      </c>
      <c r="D1326" s="7">
        <v>1E-4</v>
      </c>
      <c r="E1326" s="39">
        <f>(C1326-C$7)/C$8</f>
        <v>26865.000202892905</v>
      </c>
      <c r="F1326" s="39">
        <f>ROUND(2*E1326,0)/2</f>
        <v>26865</v>
      </c>
      <c r="G1326" s="39">
        <f>C1326-(C$7+F1326*C$8)</f>
        <v>1.1050000466639176E-4</v>
      </c>
      <c r="K1326" s="39">
        <f>G1326</f>
        <v>1.1050000466639176E-4</v>
      </c>
      <c r="N1326" s="39">
        <f ca="1">+C$11+C$12*F1326</f>
        <v>-1.6231905459449213E-3</v>
      </c>
      <c r="Q1326" s="62">
        <f>C1326-15018.5</f>
        <v>42207.1607</v>
      </c>
      <c r="S1326" s="40"/>
    </row>
    <row r="1327" spans="1:19" s="39" customFormat="1" ht="12.95" customHeight="1" x14ac:dyDescent="0.2">
      <c r="A1327" s="76" t="s">
        <v>1447</v>
      </c>
      <c r="B1327" s="77" t="s">
        <v>3110</v>
      </c>
      <c r="C1327" s="78">
        <v>57516.488400000002</v>
      </c>
      <c r="D1327" s="78">
        <v>1.8E-3</v>
      </c>
      <c r="E1327" s="39">
        <f>(C1327-C$7)/C$8</f>
        <v>27398.999086155676</v>
      </c>
      <c r="F1327" s="39">
        <f>ROUND(2*E1327,0)/2</f>
        <v>27399</v>
      </c>
      <c r="G1327" s="39">
        <f>C1327-(C$7+F1327*C$8)</f>
        <v>-4.9769999895943329E-4</v>
      </c>
      <c r="K1327" s="39">
        <f>G1327</f>
        <v>-4.9769999895943329E-4</v>
      </c>
      <c r="N1327" s="39">
        <f ca="1">+C$11+C$12*F1327</f>
        <v>-2.2396113049934427E-3</v>
      </c>
      <c r="Q1327" s="62">
        <f>C1327-15018.5</f>
        <v>42497.988400000002</v>
      </c>
      <c r="S1327" s="40"/>
    </row>
    <row r="1328" spans="1:19" s="39" customFormat="1" ht="12.95" customHeight="1" x14ac:dyDescent="0.2">
      <c r="A1328" s="76" t="s">
        <v>1447</v>
      </c>
      <c r="B1328" s="77" t="s">
        <v>3110</v>
      </c>
      <c r="C1328" s="78">
        <v>57518.396099999998</v>
      </c>
      <c r="D1328" s="78">
        <v>1.6999999999999999E-3</v>
      </c>
      <c r="E1328" s="39">
        <f>(C1328-C$7)/C$8</f>
        <v>27402.501880661144</v>
      </c>
      <c r="F1328" s="39">
        <f>ROUND(2*E1328,0)/2</f>
        <v>27402.5</v>
      </c>
      <c r="G1328" s="39">
        <f>C1328-(C$7+F1328*C$8)</f>
        <v>1.0242499993182719E-3</v>
      </c>
      <c r="K1328" s="39">
        <f>G1328</f>
        <v>1.0242499993182719E-3</v>
      </c>
      <c r="N1328" s="39">
        <f ca="1">+C$11+C$12*F1328</f>
        <v>-2.2436515159609885E-3</v>
      </c>
      <c r="Q1328" s="62">
        <f>C1328-15018.5</f>
        <v>42499.896099999998</v>
      </c>
      <c r="S1328" s="40"/>
    </row>
    <row r="1329" spans="1:19" s="39" customFormat="1" ht="12.95" customHeight="1" x14ac:dyDescent="0.2">
      <c r="A1329" s="7" t="s">
        <v>1444</v>
      </c>
      <c r="B1329" s="12" t="s">
        <v>3110</v>
      </c>
      <c r="C1329" s="7">
        <v>57538.8174</v>
      </c>
      <c r="D1329" s="7">
        <v>1E-4</v>
      </c>
      <c r="E1329" s="39">
        <f>(C1329-C$7)/C$8</f>
        <v>27439.998141831504</v>
      </c>
      <c r="F1329" s="39">
        <f>ROUND(2*E1329,0)/2</f>
        <v>27440</v>
      </c>
      <c r="G1329" s="39">
        <f>C1329-(C$7+F1329*C$8)</f>
        <v>-1.0120000006281771E-3</v>
      </c>
      <c r="K1329" s="39">
        <f>G1329</f>
        <v>-1.0120000006281771E-3</v>
      </c>
      <c r="N1329" s="39">
        <f ca="1">+C$11+C$12*F1329</f>
        <v>-2.286939490613267E-3</v>
      </c>
      <c r="Q1329" s="62">
        <f>C1329-15018.5</f>
        <v>42520.3174</v>
      </c>
      <c r="S1329" s="40"/>
    </row>
    <row r="1330" spans="1:19" s="39" customFormat="1" ht="12.95" customHeight="1" x14ac:dyDescent="0.2">
      <c r="A1330" s="74" t="s">
        <v>3226</v>
      </c>
      <c r="B1330" s="75" t="s">
        <v>3110</v>
      </c>
      <c r="C1330" s="74">
        <v>57567.684000000001</v>
      </c>
      <c r="D1330" s="74" t="s">
        <v>3150</v>
      </c>
      <c r="E1330" s="39">
        <f>(C1330-C$7)/C$8</f>
        <v>27493.001112881353</v>
      </c>
      <c r="F1330" s="39">
        <f>ROUND(2*E1330,0)/2</f>
        <v>27493</v>
      </c>
      <c r="G1330" s="39">
        <f>C1330-(C$7+F1330*C$8)</f>
        <v>6.061000021873042E-4</v>
      </c>
      <c r="I1330" s="39">
        <f>G1330</f>
        <v>6.061000021873042E-4</v>
      </c>
      <c r="N1330" s="39">
        <f ca="1">+C$11+C$12*F1330</f>
        <v>-2.3481198281218307E-3</v>
      </c>
      <c r="Q1330" s="62">
        <f>C1330-15018.5</f>
        <v>42549.184000000001</v>
      </c>
      <c r="S1330" s="40"/>
    </row>
    <row r="1331" spans="1:19" s="39" customFormat="1" ht="12.95" customHeight="1" x14ac:dyDescent="0.2">
      <c r="A1331" s="7" t="s">
        <v>1444</v>
      </c>
      <c r="B1331" s="12" t="s">
        <v>3110</v>
      </c>
      <c r="C1331" s="7">
        <v>57573.673499999997</v>
      </c>
      <c r="D1331" s="7">
        <v>1E-4</v>
      </c>
      <c r="E1331" s="39">
        <f>(C1331-C$7)/C$8</f>
        <v>27503.998642729093</v>
      </c>
      <c r="F1331" s="39">
        <f>ROUND(2*E1331,0)/2</f>
        <v>27504</v>
      </c>
      <c r="G1331" s="39">
        <f>C1331-(C$7+F1331*C$8)</f>
        <v>-7.3920000431826338E-4</v>
      </c>
      <c r="K1331" s="39">
        <f>G1331</f>
        <v>-7.3920000431826338E-4</v>
      </c>
      <c r="N1331" s="39">
        <f ca="1">+C$11+C$12*F1331</f>
        <v>-2.3608176340198309E-3</v>
      </c>
      <c r="Q1331" s="62">
        <f>C1331-15018.5</f>
        <v>42555.173499999997</v>
      </c>
      <c r="S1331" s="40"/>
    </row>
    <row r="1332" spans="1:19" s="39" customFormat="1" ht="12.95" customHeight="1" x14ac:dyDescent="0.2">
      <c r="A1332" s="7" t="s">
        <v>1445</v>
      </c>
      <c r="B1332" s="12" t="s">
        <v>3110</v>
      </c>
      <c r="C1332" s="7">
        <v>57616.698600000003</v>
      </c>
      <c r="D1332" s="7">
        <v>4.0000000000000002E-4</v>
      </c>
      <c r="E1332" s="39">
        <f>(C1332-C$7)/C$8</f>
        <v>27582.998529439585</v>
      </c>
      <c r="F1332" s="39">
        <f>ROUND(2*E1332,0)/2</f>
        <v>27583</v>
      </c>
      <c r="G1332" s="39">
        <f>C1332-(C$7+F1332*C$8)</f>
        <v>-8.0089999391930178E-4</v>
      </c>
      <c r="K1332" s="39">
        <f>G1332</f>
        <v>-8.0089999391930178E-4</v>
      </c>
      <c r="N1332" s="39">
        <f ca="1">+C$11+C$12*F1332</f>
        <v>-2.4520109672873103E-3</v>
      </c>
      <c r="Q1332" s="62">
        <f>C1332-15018.5</f>
        <v>42598.198600000003</v>
      </c>
      <c r="S1332" s="40"/>
    </row>
    <row r="1333" spans="1:19" s="39" customFormat="1" ht="12.95" customHeight="1" x14ac:dyDescent="0.2">
      <c r="A1333" s="79" t="s">
        <v>1448</v>
      </c>
      <c r="B1333" s="80" t="s">
        <v>3110</v>
      </c>
      <c r="C1333" s="81">
        <v>57625.411659999998</v>
      </c>
      <c r="D1333" s="81">
        <v>2.0000000000000001E-4</v>
      </c>
      <c r="E1333" s="39">
        <f>(C1333-C$7)/C$8</f>
        <v>27598.996882793814</v>
      </c>
      <c r="F1333" s="39">
        <f>ROUND(2*E1333,0)/2</f>
        <v>27599</v>
      </c>
      <c r="G1333" s="39">
        <f>C1333-(C$7+F1333*C$8)</f>
        <v>-1.6977000050246716E-3</v>
      </c>
      <c r="K1333" s="39">
        <f>G1333</f>
        <v>-1.6977000050246716E-3</v>
      </c>
      <c r="N1333" s="39">
        <f ca="1">+C$11+C$12*F1333</f>
        <v>-2.4704805031389512E-3</v>
      </c>
      <c r="Q1333" s="62">
        <f>C1333-15018.5</f>
        <v>42606.911659999998</v>
      </c>
      <c r="S1333" s="40"/>
    </row>
    <row r="1334" spans="1:19" s="39" customFormat="1" ht="12.95" customHeight="1" x14ac:dyDescent="0.2">
      <c r="A1334" s="74" t="s">
        <v>3228</v>
      </c>
      <c r="B1334" s="82" t="s">
        <v>3110</v>
      </c>
      <c r="C1334" s="83">
        <v>57841.355100000001</v>
      </c>
      <c r="D1334" s="83">
        <v>1.4E-3</v>
      </c>
      <c r="E1334" s="39">
        <f>(C1334-C$7)/C$8</f>
        <v>27995.498164507771</v>
      </c>
      <c r="F1334" s="39">
        <f>ROUND(2*E1334,0)/2</f>
        <v>27995.5</v>
      </c>
      <c r="G1334" s="39">
        <f>C1334-(C$7+F1334*C$8)</f>
        <v>-9.9965000117663294E-4</v>
      </c>
      <c r="K1334" s="39">
        <f>G1334</f>
        <v>-9.9965000117663294E-4</v>
      </c>
      <c r="N1334" s="39">
        <f ca="1">+C$11+C$12*F1334</f>
        <v>-2.9281786884624295E-3</v>
      </c>
      <c r="Q1334" s="62">
        <f>C1334-15018.5</f>
        <v>42822.855100000001</v>
      </c>
      <c r="S1334" s="40"/>
    </row>
    <row r="1335" spans="1:19" s="39" customFormat="1" ht="12.95" customHeight="1" x14ac:dyDescent="0.2">
      <c r="A1335" s="74" t="s">
        <v>3228</v>
      </c>
      <c r="B1335" s="82" t="s">
        <v>3110</v>
      </c>
      <c r="C1335" s="83">
        <v>57841.626300000004</v>
      </c>
      <c r="D1335" s="83">
        <v>8.0000000000000004E-4</v>
      </c>
      <c r="E1335" s="39">
        <f>(C1335-C$7)/C$8</f>
        <v>27995.996124286507</v>
      </c>
      <c r="F1335" s="39">
        <f>ROUND(2*E1335,0)/2</f>
        <v>27996</v>
      </c>
      <c r="G1335" s="39">
        <f>C1335-(C$7+F1335*C$8)</f>
        <v>-2.1107999928062782E-3</v>
      </c>
      <c r="K1335" s="39">
        <f>G1335</f>
        <v>-2.1107999928062782E-3</v>
      </c>
      <c r="N1335" s="39">
        <f ca="1">+C$11+C$12*F1335</f>
        <v>-2.9287558614577922E-3</v>
      </c>
      <c r="Q1335" s="62">
        <f>C1335-15018.5</f>
        <v>42823.126300000004</v>
      </c>
      <c r="S1335" s="40"/>
    </row>
    <row r="1336" spans="1:19" s="39" customFormat="1" ht="12.95" customHeight="1" x14ac:dyDescent="0.2">
      <c r="A1336" s="74" t="s">
        <v>3228</v>
      </c>
      <c r="B1336" s="82" t="s">
        <v>3110</v>
      </c>
      <c r="C1336" s="83">
        <v>57843.532899999998</v>
      </c>
      <c r="D1336" s="83">
        <v>1.6000000000000001E-3</v>
      </c>
      <c r="E1336" s="39">
        <f>(C1336-C$7)/C$8</f>
        <v>27999.49689904361</v>
      </c>
      <c r="F1336" s="39">
        <f>ROUND(2*E1336,0)/2</f>
        <v>27999.5</v>
      </c>
      <c r="G1336" s="39">
        <f>C1336-(C$7+F1336*C$8)</f>
        <v>-1.6888500031200238E-3</v>
      </c>
      <c r="K1336" s="39">
        <f>G1336</f>
        <v>-1.6888500031200238E-3</v>
      </c>
      <c r="N1336" s="39">
        <f ca="1">+C$11+C$12*F1336</f>
        <v>-2.932796072425338E-3</v>
      </c>
      <c r="Q1336" s="62">
        <f>C1336-15018.5</f>
        <v>42825.032899999998</v>
      </c>
      <c r="S1336" s="40"/>
    </row>
    <row r="1337" spans="1:19" s="39" customFormat="1" ht="12.95" customHeight="1" x14ac:dyDescent="0.2">
      <c r="A1337" s="31" t="s">
        <v>1446</v>
      </c>
      <c r="B1337" s="32" t="s">
        <v>3110</v>
      </c>
      <c r="C1337" s="31">
        <v>57844.8943</v>
      </c>
      <c r="D1337" s="31">
        <v>1E-4</v>
      </c>
      <c r="E1337" s="39">
        <f>(C1337-C$7)/C$8</f>
        <v>28001.996613065607</v>
      </c>
      <c r="F1337" s="39">
        <f>ROUND(2*E1337,0)/2</f>
        <v>28002</v>
      </c>
      <c r="G1337" s="39">
        <f>C1337-(C$7+F1337*C$8)</f>
        <v>-1.844600003096275E-3</v>
      </c>
      <c r="K1337" s="39">
        <f>G1337</f>
        <v>-1.844600003096275E-3</v>
      </c>
      <c r="N1337" s="39">
        <f ca="1">+C$11+C$12*F1337</f>
        <v>-2.9356819374021584E-3</v>
      </c>
      <c r="Q1337" s="62">
        <f>C1337-15018.5</f>
        <v>42826.3943</v>
      </c>
      <c r="S1337" s="40"/>
    </row>
    <row r="1338" spans="1:19" s="39" customFormat="1" ht="12.95" customHeight="1" x14ac:dyDescent="0.2">
      <c r="A1338" s="31" t="s">
        <v>1446</v>
      </c>
      <c r="B1338" s="32" t="s">
        <v>3110</v>
      </c>
      <c r="C1338" s="31">
        <v>57890.642899999999</v>
      </c>
      <c r="D1338" s="31">
        <v>1E-4</v>
      </c>
      <c r="E1338" s="39">
        <f>(C1338-C$7)/C$8</f>
        <v>28085.997213114482</v>
      </c>
      <c r="F1338" s="39">
        <f>ROUND(2*E1338,0)/2</f>
        <v>28086</v>
      </c>
      <c r="G1338" s="39">
        <f>C1338-(C$7+F1338*C$8)</f>
        <v>-1.5178000030573457E-3</v>
      </c>
      <c r="K1338" s="39">
        <f>G1338</f>
        <v>-1.5178000030573457E-3</v>
      </c>
      <c r="N1338" s="39">
        <f ca="1">+C$11+C$12*F1338</f>
        <v>-3.0326470006232717E-3</v>
      </c>
      <c r="Q1338" s="62">
        <f>C1338-15018.5</f>
        <v>42872.142899999999</v>
      </c>
      <c r="S1338" s="40"/>
    </row>
    <row r="1339" spans="1:19" s="39" customFormat="1" ht="12.95" customHeight="1" x14ac:dyDescent="0.2">
      <c r="A1339" s="31" t="s">
        <v>1446</v>
      </c>
      <c r="B1339" s="32" t="s">
        <v>3110</v>
      </c>
      <c r="C1339" s="31">
        <v>57964.710599999999</v>
      </c>
      <c r="D1339" s="31">
        <v>1E-4</v>
      </c>
      <c r="E1339" s="39">
        <f>(C1339-C$7)/C$8</f>
        <v>28221.995500367866</v>
      </c>
      <c r="F1339" s="39">
        <f>ROUND(2*E1339,0)/2</f>
        <v>28222</v>
      </c>
      <c r="G1339" s="39">
        <f>C1339-(C$7+F1339*C$8)</f>
        <v>-2.4505999972461723E-3</v>
      </c>
      <c r="K1339" s="39">
        <f>G1339</f>
        <v>-2.4505999972461723E-3</v>
      </c>
      <c r="N1339" s="39">
        <f ca="1">+C$11+C$12*F1339</f>
        <v>-3.1896380553622233E-3</v>
      </c>
      <c r="Q1339" s="62">
        <f>C1339-15018.5</f>
        <v>42946.210599999999</v>
      </c>
      <c r="S1339" s="40"/>
    </row>
    <row r="1340" spans="1:19" s="39" customFormat="1" ht="12.95" customHeight="1" x14ac:dyDescent="0.2">
      <c r="A1340" s="74" t="s">
        <v>3228</v>
      </c>
      <c r="B1340" s="82" t="s">
        <v>3110</v>
      </c>
      <c r="C1340" s="83">
        <v>57973.424299999999</v>
      </c>
      <c r="D1340" s="83">
        <v>5.9999999999999995E-4</v>
      </c>
      <c r="E1340" s="39">
        <f>(C1340-C$7)/C$8</f>
        <v>28237.995028848432</v>
      </c>
      <c r="F1340" s="39">
        <f>ROUND(2*E1340,0)/2</f>
        <v>28238</v>
      </c>
      <c r="G1340" s="39">
        <f>C1340-(C$7+F1340*C$8)</f>
        <v>-2.7074000026914291E-3</v>
      </c>
      <c r="K1340" s="39">
        <f>G1340</f>
        <v>-2.7074000026914291E-3</v>
      </c>
      <c r="N1340" s="39">
        <f ca="1">+C$11+C$12*F1340</f>
        <v>-3.2081075912138643E-3</v>
      </c>
      <c r="Q1340" s="62">
        <f>C1340-15018.5</f>
        <v>42954.924299999999</v>
      </c>
      <c r="S1340" s="40"/>
    </row>
    <row r="1341" spans="1:19" s="39" customFormat="1" ht="12.95" customHeight="1" x14ac:dyDescent="0.2">
      <c r="A1341" s="84" t="s">
        <v>3225</v>
      </c>
      <c r="B1341" s="85" t="s">
        <v>3118</v>
      </c>
      <c r="C1341" s="86">
        <v>58043.406000000003</v>
      </c>
      <c r="D1341" s="86">
        <v>6.0000000000000001E-3</v>
      </c>
      <c r="E1341" s="39">
        <f>(C1341-C$7)/C$8</f>
        <v>28366.490868993067</v>
      </c>
      <c r="F1341" s="39">
        <f>ROUND(2*E1341,0)/2</f>
        <v>28366.5</v>
      </c>
      <c r="G1341" s="39">
        <f>C1341-(C$7+F1341*C$8)</f>
        <v>-4.9729499951354228E-3</v>
      </c>
      <c r="K1341" s="39">
        <f>G1341</f>
        <v>-4.9729499951354228E-3</v>
      </c>
      <c r="N1341" s="39">
        <f ca="1">+C$11+C$12*F1341</f>
        <v>-3.3564410510223547E-3</v>
      </c>
      <c r="Q1341" s="62">
        <f>C1341-15018.5</f>
        <v>43024.906000000003</v>
      </c>
      <c r="S1341" s="40"/>
    </row>
    <row r="1342" spans="1:19" s="39" customFormat="1" ht="12.95" customHeight="1" x14ac:dyDescent="0.2">
      <c r="A1342" s="84" t="s">
        <v>3225</v>
      </c>
      <c r="B1342" s="85" t="s">
        <v>3110</v>
      </c>
      <c r="C1342" s="86">
        <v>58043.68</v>
      </c>
      <c r="D1342" s="86">
        <v>5.0000000000000001E-3</v>
      </c>
      <c r="E1342" s="39">
        <f>(C1342-C$7)/C$8</f>
        <v>28366.99396994945</v>
      </c>
      <c r="F1342" s="39">
        <f>ROUND(2*E1342,0)/2</f>
        <v>28367</v>
      </c>
      <c r="G1342" s="39">
        <f>C1342-(C$7+F1342*C$8)</f>
        <v>-3.2840999992913567E-3</v>
      </c>
      <c r="K1342" s="39">
        <f>G1342</f>
        <v>-3.2840999992913567E-3</v>
      </c>
      <c r="N1342" s="39">
        <f ca="1">+C$11+C$12*F1342</f>
        <v>-3.3570182240177174E-3</v>
      </c>
      <c r="Q1342" s="62">
        <f>C1342-15018.5</f>
        <v>43025.18</v>
      </c>
      <c r="S1342" s="40"/>
    </row>
    <row r="1343" spans="1:19" s="39" customFormat="1" ht="12.95" customHeight="1" x14ac:dyDescent="0.2">
      <c r="A1343" s="87" t="s">
        <v>3221</v>
      </c>
      <c r="B1343" s="88" t="s">
        <v>3110</v>
      </c>
      <c r="C1343" s="89">
        <v>58216.869599999998</v>
      </c>
      <c r="D1343" s="89">
        <v>2.0000000000000001E-4</v>
      </c>
      <c r="E1343" s="39">
        <f>(C1343-C$7)/C$8</f>
        <v>28684.993434899745</v>
      </c>
      <c r="F1343" s="39">
        <f>ROUND(2*E1343,0)/2</f>
        <v>28685</v>
      </c>
      <c r="G1343" s="39">
        <f>C1343-(C$7+F1343*C$8)</f>
        <v>-3.5754999989876524E-3</v>
      </c>
      <c r="K1343" s="39">
        <f>G1343</f>
        <v>-3.5754999989876524E-3</v>
      </c>
      <c r="N1343" s="39">
        <f ca="1">+C$11+C$12*F1343</f>
        <v>-3.7241002490690789E-3</v>
      </c>
      <c r="Q1343" s="62">
        <f>C1343-15018.5</f>
        <v>43198.369599999998</v>
      </c>
      <c r="S1343" s="40"/>
    </row>
    <row r="1344" spans="1:19" s="39" customFormat="1" ht="12.95" customHeight="1" x14ac:dyDescent="0.2">
      <c r="A1344" s="87" t="s">
        <v>3221</v>
      </c>
      <c r="B1344" s="88" t="s">
        <v>3110</v>
      </c>
      <c r="C1344" s="89">
        <v>58299.652399999999</v>
      </c>
      <c r="D1344" s="89">
        <v>1E-4</v>
      </c>
      <c r="E1344" s="39">
        <f>(C1344-C$7)/C$8</f>
        <v>28836.993821222524</v>
      </c>
      <c r="F1344" s="39">
        <f>ROUND(2*E1344,0)/2</f>
        <v>28837</v>
      </c>
      <c r="G1344" s="39">
        <f>C1344-(C$7+F1344*C$8)</f>
        <v>-3.36510000488488E-3</v>
      </c>
      <c r="K1344" s="39">
        <f>G1344</f>
        <v>-3.36510000488488E-3</v>
      </c>
      <c r="N1344" s="39">
        <f ca="1">+C$11+C$12*F1344</f>
        <v>-3.8995608396596715E-3</v>
      </c>
      <c r="Q1344" s="62">
        <f>C1344-15018.5</f>
        <v>43281.152399999999</v>
      </c>
      <c r="S1344" s="40"/>
    </row>
    <row r="1345" spans="1:21" s="90" customFormat="1" ht="12.95" customHeight="1" x14ac:dyDescent="0.2">
      <c r="A1345" s="87" t="s">
        <v>3222</v>
      </c>
      <c r="B1345" s="88" t="s">
        <v>3110</v>
      </c>
      <c r="C1345" s="89">
        <v>58660.735399999998</v>
      </c>
      <c r="D1345" s="89">
        <v>2.0000000000000001E-4</v>
      </c>
      <c r="E1345" s="90">
        <f>(C1345-C$7)/C$8</f>
        <v>29499.990911132354</v>
      </c>
      <c r="F1345" s="90">
        <f>ROUND(2*E1345,0)/2</f>
        <v>29500</v>
      </c>
      <c r="G1345" s="90">
        <f>C1345-(C$7+F1345*C$8)</f>
        <v>-4.9500000022817403E-3</v>
      </c>
      <c r="K1345" s="90">
        <f>G1345</f>
        <v>-4.9500000022817403E-3</v>
      </c>
      <c r="N1345" s="90">
        <f ca="1">+C$11+C$12*F1345</f>
        <v>-4.6648922315120425E-3</v>
      </c>
      <c r="Q1345" s="91">
        <f>C1345-15018.5</f>
        <v>43642.235399999998</v>
      </c>
      <c r="S1345" s="5"/>
    </row>
    <row r="1346" spans="1:21" s="90" customFormat="1" ht="12.95" customHeight="1" x14ac:dyDescent="0.2">
      <c r="A1346" s="92" t="s">
        <v>3223</v>
      </c>
      <c r="B1346" s="93" t="s">
        <v>3110</v>
      </c>
      <c r="C1346" s="94">
        <v>59014.7379</v>
      </c>
      <c r="D1346" s="94">
        <v>4.0000000000000002E-4</v>
      </c>
      <c r="E1346" s="90">
        <f>(C1346-C$7)/C$8</f>
        <v>30149.987248043279</v>
      </c>
      <c r="F1346" s="90">
        <f>ROUND(2*E1346,0)/2</f>
        <v>30150</v>
      </c>
      <c r="G1346" s="90">
        <f>C1346-(C$7+F1346*C$8)</f>
        <v>-6.9450000009965152E-3</v>
      </c>
      <c r="K1346" s="90">
        <f>G1346</f>
        <v>-6.9450000009965152E-3</v>
      </c>
      <c r="N1346" s="90">
        <f ca="1">+C$11+C$12*F1346</f>
        <v>-5.4152171254849557E-3</v>
      </c>
      <c r="Q1346" s="91">
        <f>C1346-15018.5</f>
        <v>43996.2379</v>
      </c>
      <c r="S1346" s="5"/>
    </row>
    <row r="1347" spans="1:21" s="90" customFormat="1" ht="12.95" customHeight="1" x14ac:dyDescent="0.2">
      <c r="A1347" s="92" t="s">
        <v>3224</v>
      </c>
      <c r="B1347" s="93" t="s">
        <v>3110</v>
      </c>
      <c r="C1347" s="94">
        <v>59095.341</v>
      </c>
      <c r="D1347" s="94" t="s">
        <v>2815</v>
      </c>
      <c r="E1347" s="90">
        <f>(C1347-C$7)/C$8</f>
        <v>30297.985411173948</v>
      </c>
      <c r="F1347" s="90">
        <f>ROUND(2*E1347,0)/2</f>
        <v>30298</v>
      </c>
      <c r="G1347" s="90">
        <f>C1347-(C$7+F1347*C$8)</f>
        <v>-7.9454000006080605E-3</v>
      </c>
      <c r="K1347" s="90">
        <f>G1347</f>
        <v>-7.9454000006080605E-3</v>
      </c>
      <c r="N1347" s="90">
        <f ca="1">+C$11+C$12*F1347</f>
        <v>-5.5860603321126329E-3</v>
      </c>
      <c r="Q1347" s="91">
        <f>C1347-15018.5</f>
        <v>44076.841</v>
      </c>
      <c r="S1347" s="5"/>
    </row>
    <row r="1348" spans="1:21" s="90" customFormat="1" ht="12.95" customHeight="1" x14ac:dyDescent="0.2">
      <c r="A1348" s="38" t="s">
        <v>3375</v>
      </c>
      <c r="B1348" s="37" t="s">
        <v>3110</v>
      </c>
      <c r="C1348" s="95">
        <v>59124.750800000002</v>
      </c>
      <c r="D1348" s="36">
        <v>5.0000000000000001E-4</v>
      </c>
      <c r="E1348" s="90">
        <f>(C1348-C$7)/C$8</f>
        <v>30351.985770689156</v>
      </c>
      <c r="F1348" s="90">
        <f>ROUND(2*E1348,0)/2</f>
        <v>30352</v>
      </c>
      <c r="G1348" s="90">
        <f>C1348-(C$7+F1348*C$8)</f>
        <v>-7.7495999939856119E-3</v>
      </c>
      <c r="K1348" s="90">
        <f>G1348</f>
        <v>-7.7495999939856119E-3</v>
      </c>
      <c r="N1348" s="90">
        <f ca="1">+C$11+C$12*F1348</f>
        <v>-5.648395015611922E-3</v>
      </c>
      <c r="Q1348" s="91">
        <f>C1348-15018.5</f>
        <v>44106.250800000002</v>
      </c>
      <c r="S1348" s="5"/>
    </row>
    <row r="1349" spans="1:21" s="90" customFormat="1" ht="12.95" customHeight="1" x14ac:dyDescent="0.2">
      <c r="A1349" s="87" t="s">
        <v>3370</v>
      </c>
      <c r="B1349" s="88" t="s">
        <v>3110</v>
      </c>
      <c r="C1349" s="89">
        <v>59153.6158</v>
      </c>
      <c r="D1349" s="89">
        <v>2.9999999999999997E-4</v>
      </c>
      <c r="E1349" s="90">
        <f>(C1349-C$7)/C$8</f>
        <v>30404.985803923195</v>
      </c>
      <c r="F1349" s="90">
        <f>ROUND(2*E1349,0)/2</f>
        <v>30405</v>
      </c>
      <c r="G1349" s="90">
        <f>C1349-(C$7+F1349*C$8)</f>
        <v>-7.7315000016824342E-3</v>
      </c>
      <c r="K1349" s="90">
        <f>G1349</f>
        <v>-7.7315000016824342E-3</v>
      </c>
      <c r="N1349" s="90">
        <f ca="1">+C$11+C$12*F1349</f>
        <v>-5.7095753531204857E-3</v>
      </c>
      <c r="Q1349" s="91">
        <f>C1349-15018.5</f>
        <v>44135.1158</v>
      </c>
      <c r="S1349" s="5"/>
    </row>
    <row r="1350" spans="1:21" s="90" customFormat="1" ht="12.95" customHeight="1" x14ac:dyDescent="0.25">
      <c r="A1350" s="38" t="s">
        <v>3378</v>
      </c>
      <c r="B1350" s="99" t="s">
        <v>3110</v>
      </c>
      <c r="C1350" s="100">
        <v>59184.659099999997</v>
      </c>
      <c r="D1350" s="100">
        <v>1E-4</v>
      </c>
      <c r="E1350" s="90">
        <f>(C1350-C$7)/C$8</f>
        <v>30461.985489760515</v>
      </c>
      <c r="F1350" s="90">
        <f>ROUND(2*E1350,0)/2</f>
        <v>30462</v>
      </c>
      <c r="G1350" s="90">
        <f>C1350-(C$7+F1350*C$8)</f>
        <v>-7.9026000021258369E-3</v>
      </c>
      <c r="K1350" s="90">
        <f>G1350</f>
        <v>-7.9026000021258369E-3</v>
      </c>
      <c r="N1350" s="90">
        <f ca="1">+C$11+C$12*F1350</f>
        <v>-5.7753730745919579E-3</v>
      </c>
      <c r="Q1350" s="91">
        <f>C1350-15018.5</f>
        <v>44166.159099999997</v>
      </c>
      <c r="S1350" s="5"/>
    </row>
    <row r="1351" spans="1:21" s="90" customFormat="1" ht="12.95" customHeight="1" x14ac:dyDescent="0.2">
      <c r="A1351" s="34" t="s">
        <v>3371</v>
      </c>
      <c r="B1351" s="35" t="s">
        <v>3110</v>
      </c>
      <c r="C1351" s="95">
        <v>59364.384100000003</v>
      </c>
      <c r="D1351" s="36">
        <v>1.6999999999999999E-3</v>
      </c>
      <c r="E1351" s="90">
        <f>(C1351-C$7)/C$8</f>
        <v>30791.984830588102</v>
      </c>
      <c r="F1351" s="90">
        <f>ROUND(2*E1351,0)/2</f>
        <v>30792</v>
      </c>
      <c r="G1351" s="90">
        <f>C1351-(C$7+F1351*C$8)</f>
        <v>-8.2615999926929362E-3</v>
      </c>
      <c r="K1351" s="90">
        <f>G1351</f>
        <v>-8.2615999926929362E-3</v>
      </c>
      <c r="N1351" s="90">
        <f ca="1">+C$11+C$12*F1351</f>
        <v>-6.1563072515320519E-3</v>
      </c>
      <c r="Q1351" s="91">
        <f>C1351-15018.5</f>
        <v>44345.884100000003</v>
      </c>
      <c r="S1351" s="5"/>
    </row>
    <row r="1352" spans="1:21" s="90" customFormat="1" ht="12.95" customHeight="1" x14ac:dyDescent="0.2">
      <c r="A1352" s="87" t="s">
        <v>3369</v>
      </c>
      <c r="B1352" s="88" t="s">
        <v>3110</v>
      </c>
      <c r="C1352" s="89">
        <v>59398.695</v>
      </c>
      <c r="D1352" s="89">
        <v>1E-4</v>
      </c>
      <c r="E1352" s="90">
        <f>(C1352-C$7)/C$8</f>
        <v>30854.984270750574</v>
      </c>
      <c r="F1352" s="90">
        <f>ROUND(2*E1352,0)/2</f>
        <v>30855</v>
      </c>
      <c r="G1352" s="90">
        <f>C1352-(C$7+F1352*C$8)</f>
        <v>-8.5665000005974434E-3</v>
      </c>
      <c r="K1352" s="90">
        <f>G1352</f>
        <v>-8.5665000005974434E-3</v>
      </c>
      <c r="N1352" s="90">
        <f ca="1">+C$11+C$12*F1352</f>
        <v>-6.2290310489478834E-3</v>
      </c>
      <c r="Q1352" s="91">
        <f>C1352-15018.5</f>
        <v>44380.195</v>
      </c>
      <c r="S1352" s="5"/>
    </row>
    <row r="1353" spans="1:21" s="90" customFormat="1" ht="12.95" customHeight="1" x14ac:dyDescent="0.2">
      <c r="A1353" s="38" t="s">
        <v>3377</v>
      </c>
      <c r="B1353" s="98" t="s">
        <v>3118</v>
      </c>
      <c r="C1353" s="96">
        <v>59401.820599999999</v>
      </c>
      <c r="D1353" s="97">
        <v>2.9999999999999997E-4</v>
      </c>
      <c r="E1353" s="90">
        <f>(C1353-C$7)/C$8</f>
        <v>30860.723293923144</v>
      </c>
      <c r="F1353" s="90">
        <f>ROUND(2*E1353,0)/2</f>
        <v>30860.5</v>
      </c>
      <c r="N1353" s="90">
        <f ca="1">+C$11+C$12*F1353</f>
        <v>-6.2353799518968869E-3</v>
      </c>
      <c r="Q1353" s="91">
        <f>C1353-15018.5</f>
        <v>44383.320599999999</v>
      </c>
      <c r="S1353" s="5"/>
      <c r="U1353" s="90">
        <f>C1353-(C$7+F1353*C$8)</f>
        <v>0.12161085000116145</v>
      </c>
    </row>
    <row r="1354" spans="1:21" s="90" customFormat="1" ht="12.95" customHeight="1" x14ac:dyDescent="0.2">
      <c r="A1354" s="33" t="s">
        <v>1586</v>
      </c>
      <c r="B1354" s="61"/>
      <c r="C1354" s="33">
        <v>59402.779199999997</v>
      </c>
      <c r="D1354" s="7">
        <v>2.9999999999999997E-4</v>
      </c>
      <c r="E1354" s="90">
        <f>(C1354-C$7)/C$8</f>
        <v>30862.483412816546</v>
      </c>
      <c r="F1354" s="90">
        <f>ROUND(2*E1354,0)/2</f>
        <v>30862.5</v>
      </c>
      <c r="G1354" s="90">
        <f>C1354-(C$7+F1354*C$8)</f>
        <v>-9.0337500078021549E-3</v>
      </c>
      <c r="K1354" s="90">
        <f>G1354</f>
        <v>-9.0337500078021549E-3</v>
      </c>
      <c r="N1354" s="90">
        <f ca="1">+C$11+C$12*F1354</f>
        <v>-6.2376886438783447E-3</v>
      </c>
      <c r="Q1354" s="91">
        <f>C1354-15018.5</f>
        <v>44384.279199999997</v>
      </c>
      <c r="S1354" s="5"/>
    </row>
    <row r="1355" spans="1:21" s="90" customFormat="1" ht="12.95" customHeight="1" x14ac:dyDescent="0.2">
      <c r="A1355" s="36" t="s">
        <v>3372</v>
      </c>
      <c r="B1355" s="35" t="s">
        <v>3110</v>
      </c>
      <c r="C1355" s="95">
        <v>59477.666700000002</v>
      </c>
      <c r="D1355" s="36">
        <v>2.9999999999999997E-4</v>
      </c>
      <c r="E1355" s="90">
        <f>(C1355-C$7)/C$8</f>
        <v>30999.986963442374</v>
      </c>
      <c r="F1355" s="90">
        <f>ROUND(2*E1355,0)/2</f>
        <v>31000</v>
      </c>
      <c r="G1355" s="90">
        <f>C1355-(C$7+F1355*C$8)</f>
        <v>-7.100000002537854E-3</v>
      </c>
      <c r="K1355" s="90">
        <f>G1355</f>
        <v>-7.100000002537854E-3</v>
      </c>
      <c r="N1355" s="90">
        <f ca="1">+C$11+C$12*F1355</f>
        <v>-6.3964112176033844E-3</v>
      </c>
      <c r="Q1355" s="91">
        <f>C1355-15018.5</f>
        <v>44459.166700000002</v>
      </c>
      <c r="S1355" s="5"/>
    </row>
    <row r="1356" spans="1:21" s="90" customFormat="1" ht="12.95" customHeight="1" x14ac:dyDescent="0.2">
      <c r="A1356" s="34" t="s">
        <v>3374</v>
      </c>
      <c r="B1356" s="35" t="s">
        <v>3110</v>
      </c>
      <c r="C1356" s="95">
        <v>59511.43123000022</v>
      </c>
      <c r="D1356" s="95">
        <v>1.2E-4</v>
      </c>
      <c r="E1356" s="90">
        <f>(C1356-C$7)/C$8</f>
        <v>31061.983194592325</v>
      </c>
      <c r="F1356" s="90">
        <f>ROUND(2*E1356,0)/2</f>
        <v>31062</v>
      </c>
      <c r="G1356" s="90">
        <f>C1356-(C$7+F1356*C$8)</f>
        <v>-9.1525997850112617E-3</v>
      </c>
      <c r="K1356" s="90">
        <f>G1356</f>
        <v>-9.1525997850112617E-3</v>
      </c>
      <c r="N1356" s="90">
        <f ca="1">+C$11+C$12*F1356</f>
        <v>-6.4679806690284905E-3</v>
      </c>
      <c r="Q1356" s="91">
        <f>C1356-15018.5</f>
        <v>44492.93123000022</v>
      </c>
      <c r="S1356" s="5"/>
    </row>
    <row r="1357" spans="1:21" s="90" customFormat="1" ht="12.95" customHeight="1" x14ac:dyDescent="0.2">
      <c r="A1357" s="34" t="s">
        <v>3373</v>
      </c>
      <c r="B1357" s="35" t="s">
        <v>3110</v>
      </c>
      <c r="C1357" s="95">
        <v>59771.7598</v>
      </c>
      <c r="D1357" s="36">
        <v>2.9999999999999997E-4</v>
      </c>
      <c r="E1357" s="90">
        <f>(C1357-C$7)/C$8</f>
        <v>31539.981561533561</v>
      </c>
      <c r="F1357" s="90">
        <f>ROUND(2*E1357,0)/2</f>
        <v>31540</v>
      </c>
      <c r="G1357" s="90">
        <f>C1357-(C$7+F1357*C$8)</f>
        <v>-1.0042000001703855E-2</v>
      </c>
      <c r="K1357" s="90">
        <f>G1357</f>
        <v>-1.0042000001703855E-2</v>
      </c>
      <c r="N1357" s="90">
        <f ca="1">+C$11+C$12*F1357</f>
        <v>-7.0197580525962616E-3</v>
      </c>
      <c r="Q1357" s="91">
        <f>C1357-15018.5</f>
        <v>44753.2598</v>
      </c>
      <c r="S1357" s="5"/>
    </row>
    <row r="1358" spans="1:21" s="90" customFormat="1" ht="12.95" customHeight="1" x14ac:dyDescent="0.2">
      <c r="A1358" s="34" t="s">
        <v>3373</v>
      </c>
      <c r="B1358" s="35" t="s">
        <v>3110</v>
      </c>
      <c r="C1358" s="95">
        <v>59788.643199999999</v>
      </c>
      <c r="D1358" s="36">
        <v>1E-4</v>
      </c>
      <c r="E1358" s="90">
        <f>(C1358-C$7)/C$8</f>
        <v>31570.98176112142</v>
      </c>
      <c r="F1358" s="90">
        <f>ROUND(2*E1358,0)/2</f>
        <v>31571</v>
      </c>
      <c r="G1358" s="90">
        <f>C1358-(C$7+F1358*C$8)</f>
        <v>-9.9333000034675933E-3</v>
      </c>
      <c r="K1358" s="90">
        <f>G1358</f>
        <v>-9.9333000034675933E-3</v>
      </c>
      <c r="N1358" s="90">
        <f ca="1">+C$11+C$12*F1358</f>
        <v>-7.0555427783088182E-3</v>
      </c>
      <c r="Q1358" s="91">
        <f>C1358-15018.5</f>
        <v>44770.143199999999</v>
      </c>
      <c r="S1358" s="5"/>
    </row>
    <row r="1359" spans="1:21" s="90" customFormat="1" ht="12.95" customHeight="1" x14ac:dyDescent="0.2">
      <c r="A1359" s="38" t="s">
        <v>3376</v>
      </c>
      <c r="B1359" s="37" t="s">
        <v>3110</v>
      </c>
      <c r="C1359" s="95">
        <v>59867.613100000002</v>
      </c>
      <c r="D1359" s="36">
        <v>5.9999999999999995E-4</v>
      </c>
      <c r="E1359" s="90">
        <f>(C1359-C$7)/C$8</f>
        <v>31715.981148770446</v>
      </c>
      <c r="F1359" s="90">
        <f>ROUND(2*E1359,0)/2</f>
        <v>31716</v>
      </c>
      <c r="G1359" s="90">
        <f>C1359-(C$7+F1359*C$8)</f>
        <v>-1.0266799996315967E-2</v>
      </c>
      <c r="K1359" s="90">
        <f>G1359</f>
        <v>-1.0266799996315967E-2</v>
      </c>
      <c r="N1359" s="90">
        <f ca="1">+C$11+C$12*F1359</f>
        <v>-7.2229229469643122E-3</v>
      </c>
      <c r="Q1359" s="91">
        <f>C1359-15018.5</f>
        <v>44849.113100000002</v>
      </c>
      <c r="S1359" s="5"/>
    </row>
    <row r="1360" spans="1:21" s="90" customFormat="1" ht="12.95" customHeight="1" x14ac:dyDescent="0.25">
      <c r="A1360" s="38" t="s">
        <v>3378</v>
      </c>
      <c r="B1360" s="99" t="s">
        <v>3110</v>
      </c>
      <c r="C1360" s="100">
        <v>60174.778899999998</v>
      </c>
      <c r="D1360" s="100">
        <v>2.9999999999999997E-4</v>
      </c>
      <c r="E1360" s="90">
        <f>(C1360-C$7)/C$8</f>
        <v>32279.978987272461</v>
      </c>
      <c r="F1360" s="90">
        <f>ROUND(2*E1360,0)/2</f>
        <v>32280</v>
      </c>
      <c r="G1360" s="90">
        <f>C1360-(C$7+F1360*C$8)</f>
        <v>-1.1444000003393739E-2</v>
      </c>
      <c r="K1360" s="90">
        <f>G1360</f>
        <v>-1.1444000003393739E-2</v>
      </c>
      <c r="N1360" s="90">
        <f ca="1">+C$11+C$12*F1360</f>
        <v>-7.8739740857346613E-3</v>
      </c>
      <c r="Q1360" s="91">
        <f>C1360-15018.5</f>
        <v>45156.278899999998</v>
      </c>
      <c r="S1360" s="5"/>
    </row>
    <row r="1361" spans="1:19" s="90" customFormat="1" ht="12.95" customHeight="1" x14ac:dyDescent="0.25">
      <c r="A1361" s="38" t="s">
        <v>3378</v>
      </c>
      <c r="B1361" s="99" t="s">
        <v>3110</v>
      </c>
      <c r="C1361" s="100">
        <v>60184.584000000003</v>
      </c>
      <c r="D1361" s="100">
        <v>2.9999999999999997E-4</v>
      </c>
      <c r="E1361" s="90">
        <f>(C1361-C$7)/C$8</f>
        <v>32297.982473358148</v>
      </c>
      <c r="F1361" s="90">
        <f>ROUND(2*E1361,0)/2</f>
        <v>32298</v>
      </c>
      <c r="G1361" s="90">
        <f>C1361-(C$7+F1361*C$8)</f>
        <v>-9.5453999965684488E-3</v>
      </c>
      <c r="K1361" s="90">
        <f>G1361</f>
        <v>-9.5453999965684488E-3</v>
      </c>
      <c r="N1361" s="90">
        <f ca="1">+C$11+C$12*F1361</f>
        <v>-7.894752313567753E-3</v>
      </c>
      <c r="Q1361" s="91">
        <f>C1361-15018.5</f>
        <v>45166.084000000003</v>
      </c>
      <c r="S1361" s="5"/>
    </row>
    <row r="1362" spans="1:19" s="90" customFormat="1" ht="12.95" customHeight="1" x14ac:dyDescent="0.2">
      <c r="A1362" s="60"/>
      <c r="B1362" s="61"/>
      <c r="C1362" s="60"/>
      <c r="D1362" s="60"/>
      <c r="Q1362" s="91"/>
      <c r="S1362" s="5"/>
    </row>
    <row r="1363" spans="1:19" s="90" customFormat="1" ht="12.95" customHeight="1" x14ac:dyDescent="0.2">
      <c r="A1363" s="60"/>
      <c r="B1363" s="61"/>
      <c r="C1363" s="60"/>
      <c r="D1363" s="60"/>
      <c r="Q1363" s="91"/>
      <c r="S1363" s="5"/>
    </row>
    <row r="1364" spans="1:19" s="90" customFormat="1" ht="12.95" customHeight="1" x14ac:dyDescent="0.2">
      <c r="A1364" s="60"/>
      <c r="B1364" s="61"/>
      <c r="C1364" s="60"/>
      <c r="D1364" s="60"/>
      <c r="Q1364" s="91"/>
      <c r="S1364" s="5"/>
    </row>
    <row r="1365" spans="1:19" s="90" customFormat="1" ht="12.95" customHeight="1" x14ac:dyDescent="0.2">
      <c r="A1365" s="60"/>
      <c r="B1365" s="61"/>
      <c r="C1365" s="60"/>
      <c r="D1365" s="60"/>
      <c r="Q1365" s="91"/>
      <c r="S1365" s="5"/>
    </row>
    <row r="1366" spans="1:19" s="90" customFormat="1" ht="12.95" customHeight="1" x14ac:dyDescent="0.2">
      <c r="A1366" s="6"/>
      <c r="B1366" s="5"/>
      <c r="C1366" s="10"/>
      <c r="D1366" s="10"/>
      <c r="Q1366" s="91"/>
      <c r="S1366" s="5"/>
    </row>
    <row r="1367" spans="1:19" s="90" customFormat="1" ht="12.95" customHeight="1" x14ac:dyDescent="0.2">
      <c r="A1367" s="6"/>
      <c r="B1367" s="5"/>
      <c r="C1367" s="10"/>
      <c r="D1367" s="10"/>
      <c r="Q1367" s="91"/>
      <c r="S1367" s="5"/>
    </row>
    <row r="1368" spans="1:19" s="90" customFormat="1" ht="12.95" customHeight="1" x14ac:dyDescent="0.2">
      <c r="A1368" s="6"/>
      <c r="B1368" s="5"/>
      <c r="C1368" s="10"/>
      <c r="D1368" s="10"/>
      <c r="Q1368" s="91"/>
      <c r="S1368" s="5"/>
    </row>
    <row r="1369" spans="1:19" s="90" customFormat="1" ht="12.95" customHeight="1" x14ac:dyDescent="0.2">
      <c r="A1369" s="6"/>
      <c r="B1369" s="5"/>
      <c r="C1369" s="10"/>
      <c r="D1369" s="10"/>
      <c r="Q1369" s="91"/>
      <c r="S1369" s="5"/>
    </row>
    <row r="1370" spans="1:19" s="90" customFormat="1" ht="12.95" customHeight="1" x14ac:dyDescent="0.2">
      <c r="A1370" s="6"/>
      <c r="B1370" s="5"/>
      <c r="C1370" s="10"/>
      <c r="D1370" s="10"/>
      <c r="Q1370" s="91"/>
      <c r="S1370" s="5"/>
    </row>
    <row r="1371" spans="1:19" s="90" customFormat="1" ht="12.95" customHeight="1" x14ac:dyDescent="0.2">
      <c r="A1371" s="6"/>
      <c r="B1371" s="5"/>
      <c r="C1371" s="10"/>
      <c r="D1371" s="10"/>
      <c r="Q1371" s="91"/>
      <c r="S1371" s="5"/>
    </row>
    <row r="1372" spans="1:19" s="90" customFormat="1" ht="12.95" customHeight="1" x14ac:dyDescent="0.2">
      <c r="A1372" s="6"/>
      <c r="B1372" s="5"/>
      <c r="C1372" s="10"/>
      <c r="D1372" s="10"/>
      <c r="Q1372" s="91"/>
      <c r="S1372" s="5"/>
    </row>
    <row r="1373" spans="1:19" s="90" customFormat="1" ht="12.95" customHeight="1" x14ac:dyDescent="0.2">
      <c r="A1373" s="6"/>
      <c r="B1373" s="5"/>
      <c r="C1373" s="10"/>
      <c r="D1373" s="10"/>
      <c r="Q1373" s="91"/>
      <c r="S1373" s="5"/>
    </row>
    <row r="1374" spans="1:19" s="90" customFormat="1" ht="12.95" customHeight="1" x14ac:dyDescent="0.2">
      <c r="A1374" s="6"/>
      <c r="B1374" s="5"/>
      <c r="C1374" s="10"/>
      <c r="D1374" s="10"/>
      <c r="Q1374" s="91"/>
      <c r="S1374" s="5"/>
    </row>
    <row r="1375" spans="1:19" s="90" customFormat="1" ht="12.95" customHeight="1" x14ac:dyDescent="0.2">
      <c r="A1375" s="6"/>
      <c r="B1375" s="5"/>
      <c r="C1375" s="10"/>
      <c r="D1375" s="10"/>
      <c r="Q1375" s="91"/>
      <c r="S1375" s="5"/>
    </row>
    <row r="1376" spans="1:19" s="90" customFormat="1" ht="12.95" customHeight="1" x14ac:dyDescent="0.2">
      <c r="A1376" s="6"/>
      <c r="B1376" s="5"/>
      <c r="C1376" s="10"/>
      <c r="D1376" s="10"/>
      <c r="Q1376" s="91"/>
      <c r="S1376" s="5"/>
    </row>
    <row r="1377" spans="1:19" s="90" customFormat="1" ht="12.95" customHeight="1" x14ac:dyDescent="0.2">
      <c r="A1377" s="6"/>
      <c r="B1377" s="5"/>
      <c r="C1377" s="10"/>
      <c r="D1377" s="10"/>
      <c r="Q1377" s="91"/>
      <c r="S1377" s="5"/>
    </row>
    <row r="1378" spans="1:19" s="90" customFormat="1" ht="12.95" customHeight="1" x14ac:dyDescent="0.2">
      <c r="A1378" s="6"/>
      <c r="B1378" s="5"/>
      <c r="C1378" s="10"/>
      <c r="D1378" s="10"/>
      <c r="Q1378" s="91"/>
      <c r="S1378" s="5"/>
    </row>
    <row r="1379" spans="1:19" s="90" customFormat="1" ht="12.95" customHeight="1" x14ac:dyDescent="0.2">
      <c r="A1379" s="6"/>
      <c r="B1379" s="5"/>
      <c r="C1379" s="10"/>
      <c r="D1379" s="10"/>
      <c r="Q1379" s="91"/>
      <c r="S1379" s="5"/>
    </row>
    <row r="1380" spans="1:19" s="90" customFormat="1" ht="12.95" customHeight="1" x14ac:dyDescent="0.2">
      <c r="A1380" s="6"/>
      <c r="B1380" s="5"/>
      <c r="C1380" s="10"/>
      <c r="D1380" s="10"/>
      <c r="Q1380" s="91"/>
      <c r="S1380" s="5"/>
    </row>
    <row r="1381" spans="1:19" s="90" customFormat="1" ht="12.95" customHeight="1" x14ac:dyDescent="0.2">
      <c r="A1381" s="6"/>
      <c r="B1381" s="5"/>
      <c r="C1381" s="10"/>
      <c r="D1381" s="10"/>
      <c r="Q1381" s="91"/>
      <c r="S1381" s="5"/>
    </row>
    <row r="1382" spans="1:19" s="90" customFormat="1" ht="12.95" customHeight="1" x14ac:dyDescent="0.2">
      <c r="A1382" s="6"/>
      <c r="B1382" s="5"/>
      <c r="C1382" s="10"/>
      <c r="D1382" s="10"/>
      <c r="Q1382" s="91"/>
      <c r="S1382" s="5"/>
    </row>
    <row r="1383" spans="1:19" s="90" customFormat="1" ht="12.95" customHeight="1" x14ac:dyDescent="0.2">
      <c r="A1383" s="6"/>
      <c r="B1383" s="5"/>
      <c r="C1383" s="10"/>
      <c r="D1383" s="10"/>
      <c r="Q1383" s="91"/>
      <c r="S1383" s="5"/>
    </row>
    <row r="1384" spans="1:19" s="90" customFormat="1" ht="12.95" customHeight="1" x14ac:dyDescent="0.2">
      <c r="A1384" s="6"/>
      <c r="B1384" s="5"/>
      <c r="C1384" s="10"/>
      <c r="D1384" s="10"/>
      <c r="Q1384" s="91"/>
      <c r="S1384" s="5"/>
    </row>
    <row r="1385" spans="1:19" s="90" customFormat="1" ht="12.95" customHeight="1" x14ac:dyDescent="0.2">
      <c r="A1385" s="6"/>
      <c r="B1385" s="5"/>
      <c r="C1385" s="10"/>
      <c r="D1385" s="10"/>
      <c r="Q1385" s="91"/>
      <c r="S1385" s="5"/>
    </row>
    <row r="1386" spans="1:19" s="90" customFormat="1" ht="12.95" customHeight="1" x14ac:dyDescent="0.2">
      <c r="A1386" s="6"/>
      <c r="B1386" s="5"/>
      <c r="C1386" s="10"/>
      <c r="D1386" s="10"/>
      <c r="Q1386" s="91"/>
      <c r="S1386" s="5"/>
    </row>
    <row r="1387" spans="1:19" s="90" customFormat="1" ht="12.95" customHeight="1" x14ac:dyDescent="0.2">
      <c r="A1387" s="6"/>
      <c r="B1387" s="5"/>
      <c r="C1387" s="10"/>
      <c r="D1387" s="10"/>
      <c r="Q1387" s="91"/>
      <c r="S1387" s="5"/>
    </row>
    <row r="1388" spans="1:19" s="90" customFormat="1" ht="12.95" customHeight="1" x14ac:dyDescent="0.2">
      <c r="A1388" s="6"/>
      <c r="B1388" s="5"/>
      <c r="C1388" s="10"/>
      <c r="D1388" s="10"/>
      <c r="Q1388" s="91"/>
      <c r="S1388" s="5"/>
    </row>
    <row r="1389" spans="1:19" s="90" customFormat="1" ht="12.95" customHeight="1" x14ac:dyDescent="0.2">
      <c r="A1389" s="6"/>
      <c r="B1389" s="5"/>
      <c r="C1389" s="10"/>
      <c r="D1389" s="10"/>
      <c r="Q1389" s="91"/>
      <c r="S1389" s="5"/>
    </row>
    <row r="1390" spans="1:19" s="90" customFormat="1" ht="12.95" customHeight="1" x14ac:dyDescent="0.2">
      <c r="A1390" s="6"/>
      <c r="B1390" s="5"/>
      <c r="C1390" s="10"/>
      <c r="D1390" s="10"/>
      <c r="Q1390" s="91"/>
      <c r="S1390" s="5"/>
    </row>
    <row r="1391" spans="1:19" s="90" customFormat="1" ht="12.95" customHeight="1" x14ac:dyDescent="0.2">
      <c r="A1391" s="6"/>
      <c r="B1391" s="5"/>
      <c r="C1391" s="10"/>
      <c r="D1391" s="10"/>
      <c r="Q1391" s="91"/>
      <c r="S1391" s="5"/>
    </row>
    <row r="1392" spans="1:19" s="90" customFormat="1" ht="12.95" customHeight="1" x14ac:dyDescent="0.2">
      <c r="A1392" s="6"/>
      <c r="B1392" s="5"/>
      <c r="C1392" s="10"/>
      <c r="D1392" s="10"/>
      <c r="Q1392" s="91"/>
      <c r="S1392" s="5"/>
    </row>
    <row r="1393" spans="1:19" s="90" customFormat="1" ht="12.95" customHeight="1" x14ac:dyDescent="0.2">
      <c r="A1393" s="6"/>
      <c r="B1393" s="5"/>
      <c r="C1393" s="10"/>
      <c r="D1393" s="10"/>
      <c r="Q1393" s="91"/>
      <c r="S1393" s="5"/>
    </row>
    <row r="1394" spans="1:19" s="90" customFormat="1" ht="12.95" customHeight="1" x14ac:dyDescent="0.2">
      <c r="A1394" s="6"/>
      <c r="B1394" s="5"/>
      <c r="C1394" s="10"/>
      <c r="D1394" s="10"/>
      <c r="Q1394" s="91"/>
      <c r="S1394" s="5"/>
    </row>
    <row r="1395" spans="1:19" s="90" customFormat="1" ht="12.95" customHeight="1" x14ac:dyDescent="0.2">
      <c r="A1395" s="6"/>
      <c r="B1395" s="5"/>
      <c r="C1395" s="10"/>
      <c r="D1395" s="10"/>
      <c r="Q1395" s="91"/>
      <c r="S1395" s="5"/>
    </row>
    <row r="1396" spans="1:19" s="90" customFormat="1" ht="12.95" customHeight="1" x14ac:dyDescent="0.2">
      <c r="A1396" s="6"/>
      <c r="B1396" s="5"/>
      <c r="C1396" s="10"/>
      <c r="D1396" s="10"/>
      <c r="Q1396" s="91"/>
      <c r="S1396" s="5"/>
    </row>
    <row r="1397" spans="1:19" s="90" customFormat="1" ht="12.95" customHeight="1" x14ac:dyDescent="0.2">
      <c r="A1397" s="6"/>
      <c r="B1397" s="5"/>
      <c r="C1397" s="10"/>
      <c r="D1397" s="10"/>
      <c r="Q1397" s="91"/>
      <c r="S1397" s="5"/>
    </row>
    <row r="1398" spans="1:19" s="90" customFormat="1" ht="12.95" customHeight="1" x14ac:dyDescent="0.2">
      <c r="A1398" s="6"/>
      <c r="B1398" s="5"/>
      <c r="C1398" s="10"/>
      <c r="D1398" s="10"/>
      <c r="Q1398" s="91"/>
      <c r="S1398" s="5"/>
    </row>
    <row r="1399" spans="1:19" s="90" customFormat="1" ht="12.95" customHeight="1" x14ac:dyDescent="0.2">
      <c r="A1399" s="6"/>
      <c r="B1399" s="5"/>
      <c r="C1399" s="10"/>
      <c r="D1399" s="10"/>
      <c r="Q1399" s="91"/>
      <c r="S1399" s="5"/>
    </row>
    <row r="1400" spans="1:19" s="90" customFormat="1" ht="12.95" customHeight="1" x14ac:dyDescent="0.2">
      <c r="A1400" s="6"/>
      <c r="B1400" s="5"/>
      <c r="C1400" s="10"/>
      <c r="D1400" s="10"/>
      <c r="Q1400" s="91"/>
      <c r="S1400" s="5"/>
    </row>
    <row r="1401" spans="1:19" s="90" customFormat="1" ht="12.95" customHeight="1" x14ac:dyDescent="0.2">
      <c r="A1401" s="6"/>
      <c r="B1401" s="5"/>
      <c r="C1401" s="10"/>
      <c r="D1401" s="10"/>
      <c r="Q1401" s="91"/>
      <c r="S1401" s="5"/>
    </row>
    <row r="1402" spans="1:19" s="90" customFormat="1" ht="12.95" customHeight="1" x14ac:dyDescent="0.2">
      <c r="A1402" s="6"/>
      <c r="B1402" s="5"/>
      <c r="C1402" s="10"/>
      <c r="D1402" s="10"/>
      <c r="Q1402" s="91"/>
      <c r="S1402" s="5"/>
    </row>
    <row r="1403" spans="1:19" s="90" customFormat="1" ht="12.95" customHeight="1" x14ac:dyDescent="0.2">
      <c r="A1403" s="6"/>
      <c r="B1403" s="5"/>
      <c r="C1403" s="10"/>
      <c r="D1403" s="10"/>
      <c r="Q1403" s="91"/>
      <c r="S1403" s="5"/>
    </row>
    <row r="1404" spans="1:19" s="90" customFormat="1" ht="12.95" customHeight="1" x14ac:dyDescent="0.2">
      <c r="A1404" s="6"/>
      <c r="B1404" s="5"/>
      <c r="C1404" s="10"/>
      <c r="D1404" s="10"/>
      <c r="Q1404" s="91"/>
      <c r="S1404" s="5"/>
    </row>
    <row r="1405" spans="1:19" s="90" customFormat="1" ht="12.95" customHeight="1" x14ac:dyDescent="0.2">
      <c r="A1405" s="6"/>
      <c r="B1405" s="5"/>
      <c r="C1405" s="10"/>
      <c r="D1405" s="10"/>
      <c r="Q1405" s="91"/>
      <c r="S1405" s="5"/>
    </row>
    <row r="1406" spans="1:19" s="90" customFormat="1" ht="12.95" customHeight="1" x14ac:dyDescent="0.2">
      <c r="A1406" s="6"/>
      <c r="B1406" s="5"/>
      <c r="C1406" s="10"/>
      <c r="D1406" s="10"/>
      <c r="Q1406" s="91"/>
      <c r="S1406" s="5"/>
    </row>
    <row r="1407" spans="1:19" s="90" customFormat="1" ht="12.95" customHeight="1" x14ac:dyDescent="0.2">
      <c r="A1407" s="6"/>
      <c r="B1407" s="5"/>
      <c r="C1407" s="10"/>
      <c r="D1407" s="10"/>
      <c r="Q1407" s="91"/>
      <c r="S1407" s="5"/>
    </row>
    <row r="1408" spans="1:19" s="90" customFormat="1" ht="12.95" customHeight="1" x14ac:dyDescent="0.2">
      <c r="A1408" s="6"/>
      <c r="B1408" s="5"/>
      <c r="C1408" s="10"/>
      <c r="D1408" s="10"/>
      <c r="Q1408" s="91"/>
      <c r="S1408" s="5"/>
    </row>
    <row r="1409" spans="1:19" s="90" customFormat="1" ht="12.95" customHeight="1" x14ac:dyDescent="0.2">
      <c r="A1409" s="6"/>
      <c r="B1409" s="5"/>
      <c r="C1409" s="10"/>
      <c r="D1409" s="10"/>
      <c r="Q1409" s="91"/>
      <c r="S1409" s="5"/>
    </row>
    <row r="1410" spans="1:19" s="90" customFormat="1" ht="12.95" customHeight="1" x14ac:dyDescent="0.2">
      <c r="A1410" s="6"/>
      <c r="B1410" s="5"/>
      <c r="C1410" s="10"/>
      <c r="D1410" s="10"/>
      <c r="Q1410" s="91"/>
      <c r="S1410" s="5"/>
    </row>
    <row r="1411" spans="1:19" s="90" customFormat="1" ht="12.95" customHeight="1" x14ac:dyDescent="0.2">
      <c r="A1411" s="6"/>
      <c r="B1411" s="5"/>
      <c r="C1411" s="10"/>
      <c r="D1411" s="10"/>
      <c r="Q1411" s="91"/>
      <c r="S1411" s="5"/>
    </row>
    <row r="1412" spans="1:19" s="90" customFormat="1" ht="12.95" customHeight="1" x14ac:dyDescent="0.2">
      <c r="A1412" s="6"/>
      <c r="B1412" s="5"/>
      <c r="C1412" s="10"/>
      <c r="D1412" s="10"/>
      <c r="Q1412" s="91"/>
      <c r="S1412" s="5"/>
    </row>
    <row r="1413" spans="1:19" s="90" customFormat="1" ht="12.95" customHeight="1" x14ac:dyDescent="0.2">
      <c r="A1413" s="6"/>
      <c r="B1413" s="5"/>
      <c r="C1413" s="10"/>
      <c r="D1413" s="10"/>
      <c r="Q1413" s="91"/>
      <c r="S1413" s="5"/>
    </row>
    <row r="1414" spans="1:19" s="90" customFormat="1" ht="12.95" customHeight="1" x14ac:dyDescent="0.2">
      <c r="A1414" s="6"/>
      <c r="B1414" s="5"/>
      <c r="C1414" s="10"/>
      <c r="D1414" s="10"/>
      <c r="Q1414" s="91"/>
      <c r="S1414" s="5"/>
    </row>
    <row r="1415" spans="1:19" s="90" customFormat="1" ht="12.95" customHeight="1" x14ac:dyDescent="0.2">
      <c r="A1415" s="6"/>
      <c r="B1415" s="5"/>
      <c r="C1415" s="10"/>
      <c r="D1415" s="10"/>
      <c r="Q1415" s="91"/>
      <c r="S1415" s="5"/>
    </row>
    <row r="1416" spans="1:19" s="90" customFormat="1" ht="12.95" customHeight="1" x14ac:dyDescent="0.2">
      <c r="A1416" s="6"/>
      <c r="B1416" s="5"/>
      <c r="C1416" s="10"/>
      <c r="D1416" s="10"/>
      <c r="Q1416" s="91"/>
      <c r="S1416" s="5"/>
    </row>
    <row r="1417" spans="1:19" s="90" customFormat="1" ht="12.95" customHeight="1" x14ac:dyDescent="0.2">
      <c r="A1417" s="6"/>
      <c r="B1417" s="5"/>
      <c r="C1417" s="10"/>
      <c r="D1417" s="10"/>
      <c r="Q1417" s="91"/>
      <c r="S1417" s="5"/>
    </row>
    <row r="1418" spans="1:19" s="90" customFormat="1" ht="12.95" customHeight="1" x14ac:dyDescent="0.2">
      <c r="A1418" s="6"/>
      <c r="B1418" s="5"/>
      <c r="C1418" s="10"/>
      <c r="D1418" s="10"/>
      <c r="Q1418" s="91"/>
      <c r="S1418" s="5"/>
    </row>
    <row r="1419" spans="1:19" s="90" customFormat="1" ht="12.95" customHeight="1" x14ac:dyDescent="0.2">
      <c r="A1419" s="6"/>
      <c r="B1419" s="5"/>
      <c r="C1419" s="10"/>
      <c r="D1419" s="10"/>
      <c r="Q1419" s="91"/>
      <c r="S1419" s="5"/>
    </row>
    <row r="1420" spans="1:19" s="90" customFormat="1" ht="12.95" customHeight="1" x14ac:dyDescent="0.2">
      <c r="A1420" s="6"/>
      <c r="B1420" s="5"/>
      <c r="C1420" s="10"/>
      <c r="D1420" s="10"/>
      <c r="Q1420" s="91"/>
      <c r="S1420" s="5"/>
    </row>
    <row r="1421" spans="1:19" s="90" customFormat="1" ht="12.95" customHeight="1" x14ac:dyDescent="0.2">
      <c r="A1421" s="6"/>
      <c r="B1421" s="5"/>
      <c r="C1421" s="10"/>
      <c r="D1421" s="10"/>
      <c r="Q1421" s="91"/>
      <c r="S1421" s="5"/>
    </row>
    <row r="1422" spans="1:19" s="90" customFormat="1" ht="12.95" customHeight="1" x14ac:dyDescent="0.2">
      <c r="A1422" s="6"/>
      <c r="B1422" s="5"/>
      <c r="C1422" s="10"/>
      <c r="D1422" s="10"/>
      <c r="Q1422" s="91"/>
      <c r="S1422" s="5"/>
    </row>
    <row r="1423" spans="1:19" s="90" customFormat="1" ht="12.95" customHeight="1" x14ac:dyDescent="0.2">
      <c r="A1423" s="6"/>
      <c r="B1423" s="5"/>
      <c r="C1423" s="10"/>
      <c r="D1423" s="10"/>
      <c r="Q1423" s="91"/>
      <c r="S1423" s="5"/>
    </row>
    <row r="1424" spans="1:19" s="90" customFormat="1" ht="12.95" customHeight="1" x14ac:dyDescent="0.2">
      <c r="A1424" s="6"/>
      <c r="B1424" s="5"/>
      <c r="C1424" s="10"/>
      <c r="D1424" s="10"/>
      <c r="Q1424" s="91"/>
      <c r="S1424" s="5"/>
    </row>
    <row r="1425" spans="1:19" s="90" customFormat="1" ht="12.95" customHeight="1" x14ac:dyDescent="0.2">
      <c r="A1425" s="6"/>
      <c r="B1425" s="5"/>
      <c r="C1425" s="10"/>
      <c r="D1425" s="10"/>
      <c r="Q1425" s="91"/>
      <c r="S1425" s="5"/>
    </row>
    <row r="1426" spans="1:19" s="90" customFormat="1" ht="12.95" customHeight="1" x14ac:dyDescent="0.2">
      <c r="A1426" s="6"/>
      <c r="B1426" s="5"/>
      <c r="C1426" s="10"/>
      <c r="D1426" s="10"/>
      <c r="Q1426" s="91"/>
      <c r="S1426" s="5"/>
    </row>
    <row r="1427" spans="1:19" s="90" customFormat="1" ht="12.95" customHeight="1" x14ac:dyDescent="0.2">
      <c r="A1427" s="6"/>
      <c r="B1427" s="5"/>
      <c r="C1427" s="10"/>
      <c r="D1427" s="10"/>
      <c r="Q1427" s="91"/>
      <c r="S1427" s="5"/>
    </row>
    <row r="1428" spans="1:19" s="90" customFormat="1" ht="12.95" customHeight="1" x14ac:dyDescent="0.2">
      <c r="A1428" s="6"/>
      <c r="B1428" s="5"/>
      <c r="C1428" s="10"/>
      <c r="D1428" s="10"/>
      <c r="Q1428" s="91"/>
      <c r="S1428" s="5"/>
    </row>
    <row r="1429" spans="1:19" s="90" customFormat="1" ht="12.95" customHeight="1" x14ac:dyDescent="0.2">
      <c r="A1429" s="6"/>
      <c r="B1429" s="5"/>
      <c r="C1429" s="10"/>
      <c r="D1429" s="10"/>
      <c r="Q1429" s="91"/>
      <c r="S1429" s="5"/>
    </row>
    <row r="1430" spans="1:19" s="90" customFormat="1" ht="12.95" customHeight="1" x14ac:dyDescent="0.2">
      <c r="A1430" s="6"/>
      <c r="B1430" s="5"/>
      <c r="C1430" s="10"/>
      <c r="D1430" s="10"/>
      <c r="Q1430" s="91"/>
      <c r="S1430" s="5"/>
    </row>
    <row r="1431" spans="1:19" s="90" customFormat="1" ht="12.95" customHeight="1" x14ac:dyDescent="0.2">
      <c r="A1431" s="6"/>
      <c r="B1431" s="5"/>
      <c r="C1431" s="10"/>
      <c r="D1431" s="10"/>
      <c r="Q1431" s="91"/>
      <c r="S1431" s="5"/>
    </row>
    <row r="1432" spans="1:19" s="90" customFormat="1" ht="12.95" customHeight="1" x14ac:dyDescent="0.2">
      <c r="A1432" s="6"/>
      <c r="B1432" s="5"/>
      <c r="C1432" s="10"/>
      <c r="D1432" s="10"/>
      <c r="Q1432" s="91"/>
      <c r="S1432" s="5"/>
    </row>
    <row r="1433" spans="1:19" s="90" customFormat="1" ht="12.95" customHeight="1" x14ac:dyDescent="0.2">
      <c r="A1433" s="6"/>
      <c r="B1433" s="5"/>
      <c r="C1433" s="10"/>
      <c r="D1433" s="10"/>
      <c r="Q1433" s="91"/>
      <c r="S1433" s="5"/>
    </row>
    <row r="1434" spans="1:19" s="90" customFormat="1" ht="12.95" customHeight="1" x14ac:dyDescent="0.2">
      <c r="A1434" s="6"/>
      <c r="B1434" s="5"/>
      <c r="C1434" s="10"/>
      <c r="D1434" s="10"/>
      <c r="Q1434" s="91"/>
      <c r="S1434" s="5"/>
    </row>
    <row r="1435" spans="1:19" s="90" customFormat="1" ht="12.95" customHeight="1" x14ac:dyDescent="0.2">
      <c r="A1435" s="6"/>
      <c r="B1435" s="5"/>
      <c r="C1435" s="10"/>
      <c r="D1435" s="10"/>
      <c r="Q1435" s="91"/>
      <c r="S1435" s="5"/>
    </row>
    <row r="1436" spans="1:19" s="90" customFormat="1" ht="12.95" customHeight="1" x14ac:dyDescent="0.2">
      <c r="A1436" s="6"/>
      <c r="B1436" s="5"/>
      <c r="C1436" s="10"/>
      <c r="D1436" s="10"/>
      <c r="Q1436" s="91"/>
      <c r="S1436" s="5"/>
    </row>
    <row r="1437" spans="1:19" s="39" customFormat="1" ht="12.95" customHeight="1" x14ac:dyDescent="0.2">
      <c r="A1437" s="6"/>
      <c r="B1437" s="40"/>
      <c r="C1437" s="65"/>
      <c r="D1437" s="65"/>
      <c r="Q1437" s="62"/>
      <c r="S1437" s="40"/>
    </row>
    <row r="1438" spans="1:19" s="39" customFormat="1" ht="12.95" customHeight="1" x14ac:dyDescent="0.2">
      <c r="A1438" s="6"/>
      <c r="B1438" s="40"/>
      <c r="C1438" s="65"/>
      <c r="D1438" s="65"/>
      <c r="Q1438" s="62"/>
      <c r="S1438" s="40"/>
    </row>
    <row r="1439" spans="1:19" s="39" customFormat="1" ht="12.95" customHeight="1" x14ac:dyDescent="0.2">
      <c r="A1439" s="6"/>
      <c r="B1439" s="40"/>
      <c r="C1439" s="65"/>
      <c r="D1439" s="65"/>
      <c r="Q1439" s="62"/>
      <c r="S1439" s="40"/>
    </row>
    <row r="1440" spans="1:19" s="39" customFormat="1" ht="12.95" customHeight="1" x14ac:dyDescent="0.2">
      <c r="A1440" s="6"/>
      <c r="B1440" s="40"/>
      <c r="C1440" s="65"/>
      <c r="D1440" s="65"/>
      <c r="Q1440" s="62"/>
      <c r="S1440" s="40"/>
    </row>
    <row r="1441" spans="1:19" s="39" customFormat="1" ht="12.95" customHeight="1" x14ac:dyDescent="0.2">
      <c r="A1441" s="6"/>
      <c r="B1441" s="40"/>
      <c r="C1441" s="65"/>
      <c r="D1441" s="65"/>
      <c r="Q1441" s="62"/>
      <c r="S1441" s="40"/>
    </row>
    <row r="1442" spans="1:19" s="39" customFormat="1" ht="12.95" customHeight="1" x14ac:dyDescent="0.2">
      <c r="A1442" s="6"/>
      <c r="B1442" s="40"/>
      <c r="C1442" s="65"/>
      <c r="D1442" s="65"/>
      <c r="Q1442" s="62"/>
      <c r="S1442" s="40"/>
    </row>
    <row r="1443" spans="1:19" s="39" customFormat="1" ht="12.95" customHeight="1" x14ac:dyDescent="0.2">
      <c r="A1443" s="6"/>
      <c r="B1443" s="40"/>
      <c r="C1443" s="65"/>
      <c r="D1443" s="65"/>
      <c r="Q1443" s="62"/>
      <c r="S1443" s="40"/>
    </row>
    <row r="1444" spans="1:19" s="39" customFormat="1" ht="12.95" customHeight="1" x14ac:dyDescent="0.2">
      <c r="A1444" s="6"/>
      <c r="B1444" s="40"/>
      <c r="C1444" s="65"/>
      <c r="D1444" s="65"/>
      <c r="Q1444" s="62"/>
      <c r="S1444" s="40"/>
    </row>
    <row r="1445" spans="1:19" s="39" customFormat="1" ht="12.95" customHeight="1" x14ac:dyDescent="0.2">
      <c r="A1445" s="6"/>
      <c r="B1445" s="40"/>
      <c r="C1445" s="65"/>
      <c r="D1445" s="65"/>
      <c r="Q1445" s="62"/>
      <c r="S1445" s="40"/>
    </row>
    <row r="1446" spans="1:19" s="39" customFormat="1" ht="12.95" customHeight="1" x14ac:dyDescent="0.2">
      <c r="A1446" s="6"/>
      <c r="B1446" s="40"/>
      <c r="C1446" s="65"/>
      <c r="D1446" s="65"/>
      <c r="Q1446" s="62"/>
      <c r="S1446" s="40"/>
    </row>
    <row r="1447" spans="1:19" s="39" customFormat="1" ht="12.95" customHeight="1" x14ac:dyDescent="0.2">
      <c r="A1447" s="6"/>
      <c r="B1447" s="40"/>
      <c r="C1447" s="65"/>
      <c r="D1447" s="65"/>
      <c r="Q1447" s="62"/>
      <c r="S1447" s="40"/>
    </row>
    <row r="1448" spans="1:19" s="39" customFormat="1" ht="12.95" customHeight="1" x14ac:dyDescent="0.2">
      <c r="A1448" s="6"/>
      <c r="B1448" s="40"/>
      <c r="C1448" s="65"/>
      <c r="D1448" s="65"/>
      <c r="Q1448" s="62"/>
      <c r="S1448" s="40"/>
    </row>
    <row r="1449" spans="1:19" s="39" customFormat="1" ht="12.95" customHeight="1" x14ac:dyDescent="0.2">
      <c r="A1449" s="6"/>
      <c r="B1449" s="40"/>
      <c r="C1449" s="65"/>
      <c r="D1449" s="65"/>
      <c r="Q1449" s="62"/>
      <c r="S1449" s="40"/>
    </row>
    <row r="1450" spans="1:19" s="39" customFormat="1" ht="12.95" customHeight="1" x14ac:dyDescent="0.2">
      <c r="A1450" s="6"/>
      <c r="B1450" s="40"/>
      <c r="C1450" s="65"/>
      <c r="D1450" s="65"/>
      <c r="Q1450" s="62"/>
      <c r="S1450" s="40"/>
    </row>
    <row r="1451" spans="1:19" s="39" customFormat="1" ht="12.95" customHeight="1" x14ac:dyDescent="0.2">
      <c r="A1451" s="6"/>
      <c r="B1451" s="40"/>
      <c r="C1451" s="65"/>
      <c r="D1451" s="65"/>
      <c r="Q1451" s="62"/>
      <c r="S1451" s="40"/>
    </row>
    <row r="1452" spans="1:19" s="39" customFormat="1" ht="12.95" customHeight="1" x14ac:dyDescent="0.2">
      <c r="A1452" s="6"/>
      <c r="B1452" s="40"/>
      <c r="C1452" s="65"/>
      <c r="D1452" s="65"/>
      <c r="Q1452" s="62"/>
      <c r="S1452" s="40"/>
    </row>
    <row r="1453" spans="1:19" s="39" customFormat="1" ht="12.95" customHeight="1" x14ac:dyDescent="0.2">
      <c r="A1453" s="6"/>
      <c r="B1453" s="40"/>
      <c r="C1453" s="65"/>
      <c r="D1453" s="65"/>
      <c r="Q1453" s="62"/>
      <c r="S1453" s="40"/>
    </row>
    <row r="1454" spans="1:19" s="39" customFormat="1" ht="12.95" customHeight="1" x14ac:dyDescent="0.2">
      <c r="A1454" s="6"/>
      <c r="B1454" s="40"/>
      <c r="C1454" s="65"/>
      <c r="D1454" s="65"/>
      <c r="Q1454" s="62"/>
      <c r="S1454" s="40"/>
    </row>
    <row r="1455" spans="1:19" s="39" customFormat="1" ht="12.95" customHeight="1" x14ac:dyDescent="0.2">
      <c r="A1455" s="6"/>
      <c r="B1455" s="40"/>
      <c r="Q1455" s="62"/>
      <c r="S1455" s="40"/>
    </row>
    <row r="1456" spans="1:19" s="39" customFormat="1" ht="12.95" customHeight="1" x14ac:dyDescent="0.2">
      <c r="A1456" s="6"/>
      <c r="B1456" s="40"/>
      <c r="Q1456" s="62"/>
      <c r="S1456" s="40"/>
    </row>
    <row r="1457" spans="1:19" s="39" customFormat="1" ht="12.95" customHeight="1" x14ac:dyDescent="0.2">
      <c r="A1457" s="6"/>
      <c r="B1457" s="40"/>
      <c r="Q1457" s="62"/>
      <c r="S1457" s="40"/>
    </row>
    <row r="1458" spans="1:19" s="39" customFormat="1" ht="12.95" customHeight="1" x14ac:dyDescent="0.2">
      <c r="A1458" s="6"/>
      <c r="B1458" s="40"/>
      <c r="Q1458" s="62"/>
      <c r="S1458" s="40"/>
    </row>
    <row r="1459" spans="1:19" s="39" customFormat="1" ht="12.95" customHeight="1" x14ac:dyDescent="0.2">
      <c r="A1459" s="6"/>
      <c r="B1459" s="40"/>
      <c r="Q1459" s="62"/>
      <c r="S1459" s="40"/>
    </row>
    <row r="1460" spans="1:19" s="39" customFormat="1" ht="12.95" customHeight="1" x14ac:dyDescent="0.2">
      <c r="A1460" s="6"/>
      <c r="B1460" s="40"/>
      <c r="Q1460" s="62"/>
      <c r="S1460" s="40"/>
    </row>
    <row r="1461" spans="1:19" s="39" customFormat="1" ht="12.95" customHeight="1" x14ac:dyDescent="0.2">
      <c r="A1461" s="6"/>
      <c r="B1461" s="40"/>
      <c r="Q1461" s="62"/>
      <c r="S1461" s="40"/>
    </row>
    <row r="1462" spans="1:19" s="39" customFormat="1" ht="12.95" customHeight="1" x14ac:dyDescent="0.2">
      <c r="A1462" s="6"/>
      <c r="B1462" s="40"/>
      <c r="Q1462" s="62"/>
      <c r="S1462" s="40"/>
    </row>
    <row r="1463" spans="1:19" s="39" customFormat="1" ht="12.95" customHeight="1" x14ac:dyDescent="0.2">
      <c r="A1463" s="6"/>
      <c r="B1463" s="40"/>
      <c r="Q1463" s="62"/>
      <c r="S1463" s="40"/>
    </row>
    <row r="1464" spans="1:19" s="39" customFormat="1" ht="12.95" customHeight="1" x14ac:dyDescent="0.2">
      <c r="A1464" s="6"/>
      <c r="B1464" s="40"/>
      <c r="Q1464" s="62"/>
      <c r="S1464" s="40"/>
    </row>
    <row r="1465" spans="1:19" s="39" customFormat="1" ht="12.95" customHeight="1" x14ac:dyDescent="0.2">
      <c r="A1465" s="6"/>
      <c r="B1465" s="40"/>
      <c r="Q1465" s="62"/>
      <c r="S1465" s="40"/>
    </row>
    <row r="1466" spans="1:19" s="39" customFormat="1" ht="12.95" customHeight="1" x14ac:dyDescent="0.2">
      <c r="A1466" s="6"/>
      <c r="B1466" s="40"/>
      <c r="Q1466" s="62"/>
      <c r="S1466" s="40"/>
    </row>
    <row r="1467" spans="1:19" x14ac:dyDescent="0.2">
      <c r="A1467" s="4"/>
      <c r="Q1467" s="2"/>
      <c r="S1467" s="3"/>
    </row>
    <row r="1468" spans="1:19" x14ac:dyDescent="0.2">
      <c r="A1468" s="4"/>
      <c r="Q1468" s="2"/>
      <c r="S1468" s="3"/>
    </row>
    <row r="1469" spans="1:19" x14ac:dyDescent="0.2">
      <c r="A1469" s="4"/>
      <c r="Q1469" s="2"/>
      <c r="S1469" s="3"/>
    </row>
    <row r="1470" spans="1:19" x14ac:dyDescent="0.2">
      <c r="A1470" s="4"/>
      <c r="Q1470" s="2"/>
      <c r="S1470" s="3"/>
    </row>
    <row r="1471" spans="1:19" x14ac:dyDescent="0.2">
      <c r="A1471" s="4"/>
      <c r="Q1471" s="2"/>
      <c r="S1471" s="3"/>
    </row>
    <row r="1472" spans="1:19" x14ac:dyDescent="0.2">
      <c r="A1472" s="4"/>
      <c r="Q1472" s="2"/>
      <c r="S1472" s="3"/>
    </row>
    <row r="1473" spans="1:19" x14ac:dyDescent="0.2">
      <c r="A1473" s="4"/>
      <c r="Q1473" s="2"/>
      <c r="S1473" s="3"/>
    </row>
    <row r="1474" spans="1:19" x14ac:dyDescent="0.2">
      <c r="A1474" s="4"/>
      <c r="Q1474" s="2"/>
      <c r="S1474" s="3"/>
    </row>
    <row r="1475" spans="1:19" x14ac:dyDescent="0.2">
      <c r="A1475" s="4"/>
      <c r="Q1475" s="2"/>
      <c r="S1475" s="3"/>
    </row>
    <row r="1476" spans="1:19" x14ac:dyDescent="0.2">
      <c r="A1476" s="4"/>
      <c r="Q1476" s="2"/>
      <c r="S1476" s="3"/>
    </row>
    <row r="1477" spans="1:19" x14ac:dyDescent="0.2">
      <c r="A1477" s="4"/>
      <c r="Q1477" s="2"/>
      <c r="S1477" s="3"/>
    </row>
    <row r="1478" spans="1:19" x14ac:dyDescent="0.2">
      <c r="A1478" s="4"/>
      <c r="Q1478" s="2"/>
      <c r="S1478" s="3"/>
    </row>
    <row r="1479" spans="1:19" x14ac:dyDescent="0.2">
      <c r="A1479" s="4"/>
      <c r="Q1479" s="2"/>
      <c r="S1479" s="3"/>
    </row>
    <row r="1480" spans="1:19" x14ac:dyDescent="0.2">
      <c r="A1480" s="4"/>
      <c r="Q1480" s="2"/>
      <c r="S1480" s="3"/>
    </row>
    <row r="1481" spans="1:19" x14ac:dyDescent="0.2">
      <c r="A1481" s="4"/>
      <c r="Q1481" s="2"/>
      <c r="S1481" s="3"/>
    </row>
    <row r="1482" spans="1:19" x14ac:dyDescent="0.2">
      <c r="A1482" s="4"/>
      <c r="Q1482" s="2"/>
      <c r="S1482" s="3"/>
    </row>
    <row r="1483" spans="1:19" x14ac:dyDescent="0.2">
      <c r="A1483" s="4"/>
      <c r="S1483" s="3"/>
    </row>
    <row r="1484" spans="1:19" x14ac:dyDescent="0.2">
      <c r="A1484" s="4"/>
      <c r="S1484" s="3"/>
    </row>
    <row r="1485" spans="1:19" x14ac:dyDescent="0.2">
      <c r="A1485" s="4"/>
      <c r="S1485" s="3"/>
    </row>
    <row r="1486" spans="1:19" x14ac:dyDescent="0.2">
      <c r="A1486" s="4"/>
      <c r="S1486" s="3"/>
    </row>
    <row r="1487" spans="1:19" x14ac:dyDescent="0.2">
      <c r="A1487" s="4"/>
      <c r="S1487" s="3"/>
    </row>
    <row r="1488" spans="1:19" x14ac:dyDescent="0.2">
      <c r="A1488" s="4"/>
      <c r="S1488" s="3"/>
    </row>
    <row r="1489" spans="1:19" x14ac:dyDescent="0.2">
      <c r="A1489" s="4"/>
      <c r="S1489" s="3"/>
    </row>
    <row r="1490" spans="1:19" x14ac:dyDescent="0.2">
      <c r="A1490" s="4"/>
      <c r="S1490" s="3"/>
    </row>
    <row r="1491" spans="1:19" x14ac:dyDescent="0.2">
      <c r="A1491" s="4"/>
      <c r="S1491" s="3"/>
    </row>
    <row r="1492" spans="1:19" x14ac:dyDescent="0.2">
      <c r="A1492" s="4"/>
      <c r="S1492" s="3"/>
    </row>
    <row r="1493" spans="1:19" x14ac:dyDescent="0.2">
      <c r="A1493" s="4"/>
      <c r="S1493" s="3"/>
    </row>
    <row r="1494" spans="1:19" x14ac:dyDescent="0.2">
      <c r="A1494" s="4"/>
      <c r="S1494" s="3"/>
    </row>
    <row r="1495" spans="1:19" x14ac:dyDescent="0.2">
      <c r="A1495" s="4"/>
      <c r="S1495" s="3"/>
    </row>
    <row r="1496" spans="1:19" x14ac:dyDescent="0.2">
      <c r="A1496" s="4"/>
      <c r="S1496" s="3"/>
    </row>
    <row r="1497" spans="1:19" x14ac:dyDescent="0.2">
      <c r="A1497" s="4"/>
      <c r="S1497" s="3"/>
    </row>
    <row r="1498" spans="1:19" x14ac:dyDescent="0.2">
      <c r="A1498" s="4"/>
      <c r="S1498" s="3"/>
    </row>
    <row r="1499" spans="1:19" x14ac:dyDescent="0.2">
      <c r="A1499" s="4"/>
      <c r="S1499" s="3"/>
    </row>
    <row r="1500" spans="1:19" x14ac:dyDescent="0.2">
      <c r="A1500" s="4"/>
      <c r="S1500" s="3"/>
    </row>
    <row r="1501" spans="1:19" x14ac:dyDescent="0.2">
      <c r="A1501" s="4"/>
      <c r="S1501" s="3"/>
    </row>
    <row r="1502" spans="1:19" x14ac:dyDescent="0.2">
      <c r="A1502" s="4"/>
      <c r="S1502" s="3"/>
    </row>
    <row r="1503" spans="1:19" x14ac:dyDescent="0.2">
      <c r="A1503" s="4"/>
      <c r="S1503" s="3"/>
    </row>
    <row r="1504" spans="1:19" x14ac:dyDescent="0.2">
      <c r="A1504" s="4"/>
      <c r="S1504" s="3"/>
    </row>
    <row r="1505" spans="1:19" x14ac:dyDescent="0.2">
      <c r="A1505" s="4"/>
      <c r="S1505" s="3"/>
    </row>
    <row r="1506" spans="1:19" x14ac:dyDescent="0.2">
      <c r="A1506" s="4"/>
      <c r="S1506" s="3"/>
    </row>
    <row r="1507" spans="1:19" x14ac:dyDescent="0.2">
      <c r="A1507" s="4"/>
      <c r="S1507" s="3"/>
    </row>
    <row r="1508" spans="1:19" x14ac:dyDescent="0.2">
      <c r="A1508" s="4"/>
      <c r="S1508" s="3"/>
    </row>
    <row r="1509" spans="1:19" x14ac:dyDescent="0.2">
      <c r="A1509" s="4"/>
      <c r="S1509" s="3"/>
    </row>
    <row r="1510" spans="1:19" x14ac:dyDescent="0.2">
      <c r="A1510" s="4"/>
      <c r="S1510" s="3"/>
    </row>
    <row r="1511" spans="1:19" x14ac:dyDescent="0.2">
      <c r="A1511" s="4"/>
      <c r="S1511" s="3"/>
    </row>
    <row r="1512" spans="1:19" x14ac:dyDescent="0.2">
      <c r="A1512" s="4"/>
      <c r="S1512" s="3"/>
    </row>
    <row r="1513" spans="1:19" x14ac:dyDescent="0.2">
      <c r="A1513" s="4"/>
      <c r="S1513" s="3"/>
    </row>
    <row r="1514" spans="1:19" x14ac:dyDescent="0.2">
      <c r="A1514" s="4"/>
      <c r="S1514" s="3"/>
    </row>
    <row r="1515" spans="1:19" x14ac:dyDescent="0.2">
      <c r="A1515" s="4"/>
      <c r="S1515" s="3"/>
    </row>
    <row r="1516" spans="1:19" x14ac:dyDescent="0.2">
      <c r="A1516" s="4"/>
      <c r="S1516" s="3"/>
    </row>
    <row r="1517" spans="1:19" x14ac:dyDescent="0.2">
      <c r="A1517" s="4"/>
      <c r="S1517" s="3"/>
    </row>
    <row r="1518" spans="1:19" x14ac:dyDescent="0.2">
      <c r="A1518" s="4"/>
      <c r="S1518" s="3"/>
    </row>
    <row r="1519" spans="1:19" x14ac:dyDescent="0.2">
      <c r="A1519" s="4"/>
      <c r="S1519" s="3"/>
    </row>
    <row r="1520" spans="1:19" x14ac:dyDescent="0.2">
      <c r="A1520" s="4"/>
      <c r="S1520" s="3"/>
    </row>
    <row r="1521" spans="1:19" x14ac:dyDescent="0.2">
      <c r="A1521" s="4"/>
      <c r="S1521" s="3"/>
    </row>
    <row r="1522" spans="1:19" x14ac:dyDescent="0.2">
      <c r="A1522" s="4"/>
      <c r="S1522" s="3"/>
    </row>
    <row r="1523" spans="1:19" x14ac:dyDescent="0.2">
      <c r="A1523" s="4"/>
      <c r="S1523" s="3"/>
    </row>
    <row r="1524" spans="1:19" x14ac:dyDescent="0.2">
      <c r="A1524" s="4"/>
      <c r="S1524" s="3"/>
    </row>
    <row r="1525" spans="1:19" x14ac:dyDescent="0.2">
      <c r="A1525" s="4"/>
      <c r="S1525" s="3"/>
    </row>
    <row r="1526" spans="1:19" x14ac:dyDescent="0.2">
      <c r="A1526" s="4"/>
      <c r="S1526" s="3"/>
    </row>
    <row r="1527" spans="1:19" x14ac:dyDescent="0.2">
      <c r="A1527" s="4"/>
      <c r="S1527" s="3"/>
    </row>
    <row r="1528" spans="1:19" x14ac:dyDescent="0.2">
      <c r="A1528" s="4"/>
      <c r="S1528" s="3"/>
    </row>
    <row r="1529" spans="1:19" x14ac:dyDescent="0.2">
      <c r="A1529" s="4"/>
      <c r="S1529" s="3"/>
    </row>
    <row r="1530" spans="1:19" x14ac:dyDescent="0.2">
      <c r="A1530" s="4"/>
      <c r="S1530" s="3"/>
    </row>
    <row r="1531" spans="1:19" x14ac:dyDescent="0.2">
      <c r="A1531" s="4"/>
      <c r="S1531" s="3"/>
    </row>
    <row r="1532" spans="1:19" x14ac:dyDescent="0.2">
      <c r="A1532" s="4"/>
      <c r="S1532" s="3"/>
    </row>
    <row r="1533" spans="1:19" x14ac:dyDescent="0.2">
      <c r="A1533" s="4"/>
      <c r="S1533" s="3"/>
    </row>
    <row r="1534" spans="1:19" x14ac:dyDescent="0.2">
      <c r="A1534" s="4"/>
      <c r="S1534" s="3"/>
    </row>
    <row r="1535" spans="1:19" x14ac:dyDescent="0.2">
      <c r="A1535" s="4"/>
      <c r="S1535" s="3"/>
    </row>
    <row r="1536" spans="1:19" x14ac:dyDescent="0.2">
      <c r="A1536" s="4"/>
      <c r="S1536" s="3"/>
    </row>
    <row r="1537" spans="1:19" x14ac:dyDescent="0.2">
      <c r="A1537" s="4"/>
      <c r="S1537" s="3"/>
    </row>
    <row r="1538" spans="1:19" x14ac:dyDescent="0.2">
      <c r="A1538" s="4"/>
      <c r="S1538" s="3"/>
    </row>
    <row r="1539" spans="1:19" x14ac:dyDescent="0.2">
      <c r="A1539" s="4"/>
      <c r="S1539" s="3"/>
    </row>
    <row r="1540" spans="1:19" x14ac:dyDescent="0.2">
      <c r="A1540" s="4"/>
      <c r="S1540" s="3"/>
    </row>
    <row r="1541" spans="1:19" x14ac:dyDescent="0.2">
      <c r="A1541" s="4"/>
      <c r="S1541" s="3"/>
    </row>
    <row r="1542" spans="1:19" x14ac:dyDescent="0.2">
      <c r="A1542" s="4"/>
      <c r="S1542" s="3"/>
    </row>
    <row r="1543" spans="1:19" x14ac:dyDescent="0.2">
      <c r="A1543" s="4"/>
      <c r="S1543" s="3"/>
    </row>
    <row r="1544" spans="1:19" x14ac:dyDescent="0.2">
      <c r="A1544" s="4"/>
      <c r="S1544" s="3"/>
    </row>
    <row r="1545" spans="1:19" x14ac:dyDescent="0.2">
      <c r="A1545" s="4"/>
      <c r="S1545" s="3"/>
    </row>
    <row r="1546" spans="1:19" x14ac:dyDescent="0.2">
      <c r="A1546" s="4"/>
      <c r="S1546" s="3"/>
    </row>
    <row r="1547" spans="1:19" x14ac:dyDescent="0.2">
      <c r="A1547" s="4"/>
      <c r="S1547" s="3"/>
    </row>
    <row r="1548" spans="1:19" x14ac:dyDescent="0.2">
      <c r="A1548" s="4"/>
      <c r="S1548" s="3"/>
    </row>
    <row r="1549" spans="1:19" x14ac:dyDescent="0.2">
      <c r="A1549" s="4"/>
      <c r="S1549" s="3"/>
    </row>
    <row r="1550" spans="1:19" x14ac:dyDescent="0.2">
      <c r="A1550" s="4"/>
      <c r="S1550" s="3"/>
    </row>
    <row r="1551" spans="1:19" x14ac:dyDescent="0.2">
      <c r="A1551" s="4"/>
      <c r="S1551" s="3"/>
    </row>
    <row r="1552" spans="1:19" x14ac:dyDescent="0.2">
      <c r="A1552" s="4"/>
      <c r="S1552" s="3"/>
    </row>
    <row r="1553" spans="1:19" x14ac:dyDescent="0.2">
      <c r="A1553" s="4"/>
      <c r="S1553" s="3"/>
    </row>
    <row r="1554" spans="1:19" x14ac:dyDescent="0.2">
      <c r="A1554" s="4"/>
      <c r="S1554" s="3"/>
    </row>
    <row r="1555" spans="1:19" x14ac:dyDescent="0.2">
      <c r="A1555" s="4"/>
      <c r="S1555" s="3"/>
    </row>
    <row r="1556" spans="1:19" x14ac:dyDescent="0.2">
      <c r="A1556" s="4"/>
      <c r="S1556" s="3"/>
    </row>
    <row r="1557" spans="1:19" x14ac:dyDescent="0.2">
      <c r="A1557" s="4"/>
      <c r="S1557" s="3"/>
    </row>
    <row r="1558" spans="1:19" x14ac:dyDescent="0.2">
      <c r="A1558" s="4"/>
      <c r="S1558" s="3"/>
    </row>
    <row r="1559" spans="1:19" x14ac:dyDescent="0.2">
      <c r="A1559" s="4"/>
      <c r="S1559" s="3"/>
    </row>
    <row r="1560" spans="1:19" x14ac:dyDescent="0.2">
      <c r="A1560" s="4"/>
      <c r="S1560" s="3"/>
    </row>
    <row r="1561" spans="1:19" x14ac:dyDescent="0.2">
      <c r="A1561" s="4"/>
      <c r="S1561" s="3"/>
    </row>
    <row r="1562" spans="1:19" x14ac:dyDescent="0.2">
      <c r="A1562" s="4"/>
      <c r="S1562" s="3"/>
    </row>
    <row r="1563" spans="1:19" x14ac:dyDescent="0.2">
      <c r="A1563" s="4"/>
      <c r="S1563" s="3"/>
    </row>
    <row r="1564" spans="1:19" x14ac:dyDescent="0.2">
      <c r="A1564" s="4"/>
      <c r="S1564" s="3"/>
    </row>
    <row r="1565" spans="1:19" x14ac:dyDescent="0.2">
      <c r="A1565" s="4"/>
      <c r="S1565" s="3"/>
    </row>
    <row r="1566" spans="1:19" x14ac:dyDescent="0.2">
      <c r="A1566" s="4"/>
      <c r="S1566" s="3"/>
    </row>
    <row r="1567" spans="1:19" x14ac:dyDescent="0.2">
      <c r="A1567" s="4"/>
      <c r="S1567" s="3"/>
    </row>
    <row r="1568" spans="1:19" x14ac:dyDescent="0.2">
      <c r="A1568" s="4"/>
      <c r="S1568" s="3"/>
    </row>
    <row r="1569" spans="1:19" x14ac:dyDescent="0.2">
      <c r="A1569" s="4"/>
      <c r="S1569" s="3"/>
    </row>
    <row r="1570" spans="1:19" x14ac:dyDescent="0.2">
      <c r="A1570" s="4"/>
      <c r="S1570" s="3"/>
    </row>
    <row r="1571" spans="1:19" x14ac:dyDescent="0.2">
      <c r="A1571" s="4"/>
      <c r="S1571" s="3"/>
    </row>
    <row r="1572" spans="1:19" x14ac:dyDescent="0.2">
      <c r="A1572" s="4"/>
      <c r="S1572" s="3"/>
    </row>
    <row r="1573" spans="1:19" x14ac:dyDescent="0.2">
      <c r="A1573" s="4"/>
      <c r="S1573" s="3"/>
    </row>
    <row r="1574" spans="1:19" x14ac:dyDescent="0.2">
      <c r="A1574" s="4"/>
      <c r="S1574" s="3"/>
    </row>
    <row r="1575" spans="1:19" x14ac:dyDescent="0.2">
      <c r="A1575" s="4"/>
      <c r="S1575" s="3"/>
    </row>
    <row r="1576" spans="1:19" x14ac:dyDescent="0.2">
      <c r="A1576" s="4"/>
      <c r="S1576" s="3"/>
    </row>
    <row r="1577" spans="1:19" x14ac:dyDescent="0.2">
      <c r="A1577" s="4"/>
      <c r="S1577" s="3"/>
    </row>
    <row r="1578" spans="1:19" x14ac:dyDescent="0.2">
      <c r="A1578" s="4"/>
      <c r="S1578" s="3"/>
    </row>
    <row r="1579" spans="1:19" x14ac:dyDescent="0.2">
      <c r="A1579" s="4"/>
      <c r="S1579" s="3"/>
    </row>
    <row r="1580" spans="1:19" x14ac:dyDescent="0.2">
      <c r="A1580" s="4"/>
      <c r="S1580" s="3"/>
    </row>
    <row r="1581" spans="1:19" x14ac:dyDescent="0.2">
      <c r="A1581" s="4"/>
      <c r="S1581" s="3"/>
    </row>
    <row r="1582" spans="1:19" x14ac:dyDescent="0.2">
      <c r="A1582" s="4"/>
      <c r="S1582" s="3"/>
    </row>
    <row r="1583" spans="1:19" x14ac:dyDescent="0.2">
      <c r="A1583" s="4"/>
      <c r="S1583" s="3"/>
    </row>
    <row r="1584" spans="1:19" x14ac:dyDescent="0.2">
      <c r="A1584" s="4"/>
      <c r="S1584" s="3"/>
    </row>
    <row r="1585" spans="1:19" x14ac:dyDescent="0.2">
      <c r="A1585" s="4"/>
      <c r="S1585" s="3"/>
    </row>
    <row r="1586" spans="1:19" x14ac:dyDescent="0.2">
      <c r="A1586" s="4"/>
      <c r="S1586" s="3"/>
    </row>
    <row r="1587" spans="1:19" x14ac:dyDescent="0.2">
      <c r="A1587" s="4"/>
      <c r="S1587" s="3"/>
    </row>
    <row r="1588" spans="1:19" x14ac:dyDescent="0.2">
      <c r="A1588" s="4"/>
      <c r="S1588" s="3"/>
    </row>
    <row r="1589" spans="1:19" x14ac:dyDescent="0.2">
      <c r="A1589" s="4"/>
      <c r="S1589" s="3"/>
    </row>
    <row r="1590" spans="1:19" x14ac:dyDescent="0.2">
      <c r="A1590" s="4"/>
      <c r="S1590" s="3"/>
    </row>
    <row r="1591" spans="1:19" x14ac:dyDescent="0.2">
      <c r="A1591" s="4"/>
      <c r="S1591" s="3"/>
    </row>
    <row r="1592" spans="1:19" x14ac:dyDescent="0.2">
      <c r="A1592" s="4"/>
      <c r="S1592" s="3"/>
    </row>
    <row r="1593" spans="1:19" x14ac:dyDescent="0.2">
      <c r="A1593" s="4"/>
      <c r="S1593" s="3"/>
    </row>
    <row r="1594" spans="1:19" x14ac:dyDescent="0.2">
      <c r="A1594" s="4"/>
      <c r="S1594" s="3"/>
    </row>
    <row r="1595" spans="1:19" x14ac:dyDescent="0.2">
      <c r="A1595" s="4"/>
      <c r="S1595" s="3"/>
    </row>
    <row r="1596" spans="1:19" x14ac:dyDescent="0.2">
      <c r="A1596" s="4"/>
      <c r="S1596" s="3"/>
    </row>
    <row r="1597" spans="1:19" x14ac:dyDescent="0.2">
      <c r="A1597" s="4"/>
      <c r="S1597" s="3"/>
    </row>
    <row r="1598" spans="1:19" x14ac:dyDescent="0.2">
      <c r="A1598" s="4"/>
      <c r="S1598" s="3"/>
    </row>
    <row r="1599" spans="1:19" x14ac:dyDescent="0.2">
      <c r="A1599" s="4"/>
      <c r="S1599" s="3"/>
    </row>
    <row r="1600" spans="1:19" x14ac:dyDescent="0.2">
      <c r="A1600" s="4"/>
      <c r="S1600" s="3"/>
    </row>
    <row r="1601" spans="1:19" x14ac:dyDescent="0.2">
      <c r="A1601" s="4"/>
      <c r="S1601" s="3"/>
    </row>
    <row r="1602" spans="1:19" x14ac:dyDescent="0.2">
      <c r="A1602" s="4"/>
      <c r="S1602" s="3"/>
    </row>
    <row r="1603" spans="1:19" x14ac:dyDescent="0.2">
      <c r="A1603" s="4"/>
      <c r="S1603" s="3"/>
    </row>
    <row r="1604" spans="1:19" x14ac:dyDescent="0.2">
      <c r="A1604" s="4"/>
      <c r="S1604" s="3"/>
    </row>
    <row r="1605" spans="1:19" x14ac:dyDescent="0.2">
      <c r="A1605" s="4"/>
      <c r="S1605" s="3"/>
    </row>
    <row r="1606" spans="1:19" x14ac:dyDescent="0.2">
      <c r="A1606" s="4"/>
      <c r="S1606" s="3"/>
    </row>
    <row r="1607" spans="1:19" x14ac:dyDescent="0.2">
      <c r="A1607" s="4"/>
      <c r="S1607" s="3"/>
    </row>
    <row r="1608" spans="1:19" x14ac:dyDescent="0.2">
      <c r="A1608" s="4"/>
      <c r="S1608" s="3"/>
    </row>
    <row r="1609" spans="1:19" x14ac:dyDescent="0.2">
      <c r="A1609" s="4"/>
      <c r="S1609" s="3"/>
    </row>
    <row r="1610" spans="1:19" x14ac:dyDescent="0.2">
      <c r="A1610" s="4"/>
      <c r="S1610" s="3"/>
    </row>
    <row r="1611" spans="1:19" x14ac:dyDescent="0.2">
      <c r="A1611" s="4"/>
      <c r="S1611" s="3"/>
    </row>
    <row r="1612" spans="1:19" x14ac:dyDescent="0.2">
      <c r="A1612" s="4"/>
      <c r="S1612" s="3"/>
    </row>
    <row r="1613" spans="1:19" x14ac:dyDescent="0.2">
      <c r="A1613" s="4"/>
      <c r="S1613" s="3"/>
    </row>
    <row r="1614" spans="1:19" x14ac:dyDescent="0.2">
      <c r="A1614" s="4"/>
      <c r="S1614" s="3"/>
    </row>
    <row r="1615" spans="1:19" x14ac:dyDescent="0.2">
      <c r="A1615" s="4"/>
      <c r="S1615" s="3"/>
    </row>
    <row r="1616" spans="1:19" x14ac:dyDescent="0.2">
      <c r="A1616" s="4"/>
      <c r="S1616" s="3"/>
    </row>
    <row r="1617" spans="1:19" x14ac:dyDescent="0.2">
      <c r="A1617" s="4"/>
      <c r="S1617" s="3"/>
    </row>
    <row r="1618" spans="1:19" x14ac:dyDescent="0.2">
      <c r="A1618" s="4"/>
      <c r="S1618" s="3"/>
    </row>
    <row r="1619" spans="1:19" x14ac:dyDescent="0.2">
      <c r="A1619" s="4"/>
      <c r="S1619" s="3"/>
    </row>
    <row r="1620" spans="1:19" x14ac:dyDescent="0.2">
      <c r="A1620" s="4"/>
      <c r="S1620" s="3"/>
    </row>
    <row r="1621" spans="1:19" x14ac:dyDescent="0.2">
      <c r="A1621" s="4"/>
      <c r="S1621" s="3"/>
    </row>
    <row r="1622" spans="1:19" x14ac:dyDescent="0.2">
      <c r="A1622" s="4"/>
      <c r="S1622" s="3"/>
    </row>
    <row r="1623" spans="1:19" x14ac:dyDescent="0.2">
      <c r="A1623" s="4"/>
      <c r="S1623" s="3"/>
    </row>
    <row r="1624" spans="1:19" x14ac:dyDescent="0.2">
      <c r="A1624" s="4"/>
      <c r="S1624" s="3"/>
    </row>
    <row r="1625" spans="1:19" x14ac:dyDescent="0.2">
      <c r="A1625" s="4"/>
      <c r="S1625" s="3"/>
    </row>
    <row r="1626" spans="1:19" x14ac:dyDescent="0.2">
      <c r="A1626" s="4"/>
      <c r="S1626" s="3"/>
    </row>
    <row r="1627" spans="1:19" x14ac:dyDescent="0.2">
      <c r="A1627" s="4"/>
      <c r="S1627" s="3"/>
    </row>
    <row r="1628" spans="1:19" x14ac:dyDescent="0.2">
      <c r="A1628" s="4"/>
      <c r="S1628" s="3"/>
    </row>
    <row r="1629" spans="1:19" x14ac:dyDescent="0.2">
      <c r="A1629" s="4"/>
      <c r="S1629" s="3"/>
    </row>
    <row r="1630" spans="1:19" x14ac:dyDescent="0.2">
      <c r="A1630" s="4"/>
      <c r="S1630" s="3"/>
    </row>
    <row r="1631" spans="1:19" x14ac:dyDescent="0.2">
      <c r="A1631" s="4"/>
      <c r="S1631" s="3"/>
    </row>
    <row r="1632" spans="1:19" x14ac:dyDescent="0.2">
      <c r="A1632" s="4"/>
      <c r="S1632" s="3"/>
    </row>
    <row r="1633" spans="1:19" x14ac:dyDescent="0.2">
      <c r="A1633" s="4"/>
      <c r="S1633" s="3"/>
    </row>
    <row r="1634" spans="1:19" x14ac:dyDescent="0.2">
      <c r="A1634" s="4"/>
      <c r="S1634" s="3"/>
    </row>
    <row r="1635" spans="1:19" x14ac:dyDescent="0.2">
      <c r="A1635" s="4"/>
      <c r="S1635" s="3"/>
    </row>
    <row r="1636" spans="1:19" x14ac:dyDescent="0.2">
      <c r="A1636" s="4"/>
      <c r="S1636" s="3"/>
    </row>
    <row r="1637" spans="1:19" x14ac:dyDescent="0.2">
      <c r="A1637" s="4"/>
      <c r="S1637" s="3"/>
    </row>
    <row r="1638" spans="1:19" x14ac:dyDescent="0.2">
      <c r="A1638" s="4"/>
      <c r="S1638" s="3"/>
    </row>
    <row r="1639" spans="1:19" x14ac:dyDescent="0.2">
      <c r="A1639" s="4"/>
      <c r="S1639" s="3"/>
    </row>
    <row r="1640" spans="1:19" x14ac:dyDescent="0.2">
      <c r="A1640" s="4"/>
      <c r="S1640" s="3"/>
    </row>
    <row r="1641" spans="1:19" x14ac:dyDescent="0.2">
      <c r="A1641" s="4"/>
      <c r="S1641" s="3"/>
    </row>
    <row r="1642" spans="1:19" x14ac:dyDescent="0.2">
      <c r="A1642" s="4"/>
      <c r="S1642" s="3"/>
    </row>
    <row r="1643" spans="1:19" x14ac:dyDescent="0.2">
      <c r="A1643" s="4"/>
      <c r="S1643" s="3"/>
    </row>
    <row r="1644" spans="1:19" x14ac:dyDescent="0.2">
      <c r="A1644" s="4"/>
      <c r="S1644" s="3"/>
    </row>
    <row r="1645" spans="1:19" x14ac:dyDescent="0.2">
      <c r="A1645" s="4"/>
      <c r="S1645" s="3"/>
    </row>
    <row r="1646" spans="1:19" x14ac:dyDescent="0.2">
      <c r="A1646" s="4"/>
      <c r="S1646" s="3"/>
    </row>
    <row r="1647" spans="1:19" x14ac:dyDescent="0.2">
      <c r="A1647" s="4"/>
      <c r="S1647" s="3"/>
    </row>
    <row r="1648" spans="1:19" x14ac:dyDescent="0.2">
      <c r="A1648" s="4"/>
      <c r="S1648" s="3"/>
    </row>
    <row r="1649" spans="1:19" x14ac:dyDescent="0.2">
      <c r="A1649" s="4"/>
      <c r="S1649" s="3"/>
    </row>
    <row r="1650" spans="1:19" x14ac:dyDescent="0.2">
      <c r="A1650" s="4"/>
      <c r="S1650" s="3"/>
    </row>
    <row r="1651" spans="1:19" x14ac:dyDescent="0.2">
      <c r="A1651" s="4"/>
      <c r="S1651" s="3"/>
    </row>
    <row r="1652" spans="1:19" x14ac:dyDescent="0.2">
      <c r="A1652" s="4"/>
      <c r="S1652" s="3"/>
    </row>
    <row r="1653" spans="1:19" x14ac:dyDescent="0.2">
      <c r="A1653" s="4"/>
      <c r="S1653" s="3"/>
    </row>
    <row r="1654" spans="1:19" x14ac:dyDescent="0.2">
      <c r="A1654" s="4"/>
      <c r="S1654" s="3"/>
    </row>
    <row r="1655" spans="1:19" x14ac:dyDescent="0.2">
      <c r="A1655" s="4"/>
      <c r="S1655" s="3"/>
    </row>
    <row r="1656" spans="1:19" x14ac:dyDescent="0.2">
      <c r="A1656" s="4"/>
      <c r="S1656" s="3"/>
    </row>
    <row r="1657" spans="1:19" x14ac:dyDescent="0.2">
      <c r="A1657" s="4"/>
      <c r="S1657" s="3"/>
    </row>
    <row r="1658" spans="1:19" x14ac:dyDescent="0.2">
      <c r="A1658" s="4"/>
      <c r="S1658" s="3"/>
    </row>
    <row r="1659" spans="1:19" x14ac:dyDescent="0.2">
      <c r="A1659" s="4"/>
      <c r="S1659" s="3"/>
    </row>
    <row r="1660" spans="1:19" x14ac:dyDescent="0.2">
      <c r="A1660" s="4"/>
      <c r="S1660" s="3"/>
    </row>
    <row r="1661" spans="1:19" x14ac:dyDescent="0.2">
      <c r="A1661" s="4"/>
      <c r="S1661" s="3"/>
    </row>
    <row r="1662" spans="1:19" x14ac:dyDescent="0.2">
      <c r="A1662" s="4"/>
      <c r="S1662" s="3"/>
    </row>
    <row r="1663" spans="1:19" x14ac:dyDescent="0.2">
      <c r="A1663" s="4"/>
      <c r="S1663" s="3"/>
    </row>
    <row r="1664" spans="1:19" x14ac:dyDescent="0.2">
      <c r="A1664" s="4"/>
      <c r="S1664" s="3"/>
    </row>
    <row r="1665" spans="1:19" x14ac:dyDescent="0.2">
      <c r="A1665" s="4"/>
      <c r="S1665" s="3"/>
    </row>
    <row r="1666" spans="1:19" x14ac:dyDescent="0.2">
      <c r="A1666" s="4"/>
      <c r="S1666" s="3"/>
    </row>
    <row r="1667" spans="1:19" x14ac:dyDescent="0.2">
      <c r="A1667" s="4"/>
      <c r="S1667" s="3"/>
    </row>
    <row r="1668" spans="1:19" x14ac:dyDescent="0.2">
      <c r="A1668" s="4"/>
      <c r="S1668" s="3"/>
    </row>
    <row r="1669" spans="1:19" x14ac:dyDescent="0.2">
      <c r="A1669" s="4"/>
      <c r="S1669" s="3"/>
    </row>
    <row r="1670" spans="1:19" x14ac:dyDescent="0.2">
      <c r="A1670" s="4"/>
      <c r="S1670" s="3"/>
    </row>
    <row r="1671" spans="1:19" x14ac:dyDescent="0.2">
      <c r="A1671" s="4"/>
      <c r="S1671" s="3"/>
    </row>
    <row r="1672" spans="1:19" x14ac:dyDescent="0.2">
      <c r="A1672" s="4"/>
      <c r="S1672" s="3"/>
    </row>
    <row r="1673" spans="1:19" x14ac:dyDescent="0.2">
      <c r="A1673" s="4"/>
      <c r="S1673" s="3"/>
    </row>
    <row r="1674" spans="1:19" x14ac:dyDescent="0.2">
      <c r="A1674" s="4"/>
      <c r="S1674" s="3"/>
    </row>
    <row r="1675" spans="1:19" x14ac:dyDescent="0.2">
      <c r="A1675" s="4"/>
      <c r="S1675" s="3"/>
    </row>
    <row r="1676" spans="1:19" x14ac:dyDescent="0.2">
      <c r="A1676" s="4"/>
      <c r="S1676" s="3"/>
    </row>
    <row r="1677" spans="1:19" x14ac:dyDescent="0.2">
      <c r="A1677" s="4"/>
      <c r="S1677" s="3"/>
    </row>
    <row r="1678" spans="1:19" x14ac:dyDescent="0.2">
      <c r="A1678" s="4"/>
      <c r="S1678" s="3"/>
    </row>
    <row r="1679" spans="1:19" x14ac:dyDescent="0.2">
      <c r="A1679" s="4"/>
      <c r="S1679" s="3"/>
    </row>
    <row r="1680" spans="1:19" x14ac:dyDescent="0.2">
      <c r="A1680" s="4"/>
      <c r="S1680" s="3"/>
    </row>
    <row r="1681" spans="1:19" x14ac:dyDescent="0.2">
      <c r="A1681" s="4"/>
      <c r="S1681" s="3"/>
    </row>
    <row r="1682" spans="1:19" x14ac:dyDescent="0.2">
      <c r="A1682" s="4"/>
      <c r="S1682" s="3"/>
    </row>
    <row r="1683" spans="1:19" x14ac:dyDescent="0.2">
      <c r="A1683" s="4"/>
      <c r="S1683" s="3"/>
    </row>
    <row r="1684" spans="1:19" x14ac:dyDescent="0.2">
      <c r="A1684" s="4"/>
      <c r="S1684" s="3"/>
    </row>
    <row r="1685" spans="1:19" x14ac:dyDescent="0.2">
      <c r="A1685" s="4"/>
      <c r="S1685" s="3"/>
    </row>
    <row r="1686" spans="1:19" x14ac:dyDescent="0.2">
      <c r="A1686" s="4"/>
      <c r="S1686" s="3"/>
    </row>
    <row r="1687" spans="1:19" x14ac:dyDescent="0.2">
      <c r="A1687" s="4"/>
      <c r="S1687" s="3"/>
    </row>
    <row r="1688" spans="1:19" x14ac:dyDescent="0.2">
      <c r="A1688" s="4"/>
      <c r="S1688" s="3"/>
    </row>
    <row r="1689" spans="1:19" x14ac:dyDescent="0.2">
      <c r="A1689" s="4"/>
      <c r="S1689" s="3"/>
    </row>
    <row r="1690" spans="1:19" x14ac:dyDescent="0.2">
      <c r="A1690" s="4"/>
      <c r="S1690" s="3"/>
    </row>
    <row r="1691" spans="1:19" x14ac:dyDescent="0.2">
      <c r="A1691" s="4"/>
      <c r="S1691" s="3"/>
    </row>
    <row r="1692" spans="1:19" x14ac:dyDescent="0.2">
      <c r="A1692" s="4"/>
      <c r="S1692" s="3"/>
    </row>
    <row r="1693" spans="1:19" x14ac:dyDescent="0.2">
      <c r="A1693" s="4"/>
      <c r="S1693" s="3"/>
    </row>
    <row r="1694" spans="1:19" x14ac:dyDescent="0.2">
      <c r="A1694" s="4"/>
      <c r="S1694" s="3"/>
    </row>
    <row r="1695" spans="1:19" x14ac:dyDescent="0.2">
      <c r="A1695" s="4"/>
      <c r="S1695" s="3"/>
    </row>
    <row r="1696" spans="1:19" x14ac:dyDescent="0.2">
      <c r="A1696" s="4"/>
      <c r="S1696" s="3"/>
    </row>
    <row r="1697" spans="1:19" x14ac:dyDescent="0.2">
      <c r="A1697" s="4"/>
      <c r="S1697" s="3"/>
    </row>
    <row r="1698" spans="1:19" x14ac:dyDescent="0.2">
      <c r="A1698" s="4"/>
      <c r="S1698" s="3"/>
    </row>
    <row r="1699" spans="1:19" x14ac:dyDescent="0.2">
      <c r="A1699" s="4"/>
      <c r="S1699" s="3"/>
    </row>
    <row r="1700" spans="1:19" x14ac:dyDescent="0.2">
      <c r="A1700" s="4"/>
      <c r="S1700" s="3"/>
    </row>
    <row r="1701" spans="1:19" x14ac:dyDescent="0.2">
      <c r="A1701" s="4"/>
      <c r="S1701" s="3"/>
    </row>
    <row r="1702" spans="1:19" x14ac:dyDescent="0.2">
      <c r="A1702" s="4"/>
      <c r="S1702" s="3"/>
    </row>
    <row r="1703" spans="1:19" x14ac:dyDescent="0.2">
      <c r="A1703" s="4"/>
      <c r="S1703" s="3"/>
    </row>
    <row r="1704" spans="1:19" x14ac:dyDescent="0.2">
      <c r="A1704" s="4"/>
      <c r="S1704" s="3"/>
    </row>
    <row r="1705" spans="1:19" x14ac:dyDescent="0.2">
      <c r="A1705" s="4"/>
      <c r="S1705" s="3"/>
    </row>
    <row r="1706" spans="1:19" x14ac:dyDescent="0.2">
      <c r="A1706" s="4"/>
      <c r="S1706" s="3"/>
    </row>
    <row r="1707" spans="1:19" x14ac:dyDescent="0.2">
      <c r="A1707" s="4"/>
      <c r="S1707" s="3"/>
    </row>
    <row r="1708" spans="1:19" x14ac:dyDescent="0.2">
      <c r="A1708" s="4"/>
      <c r="S1708" s="3"/>
    </row>
    <row r="1709" spans="1:19" x14ac:dyDescent="0.2">
      <c r="A1709" s="4"/>
      <c r="S1709" s="3"/>
    </row>
    <row r="1710" spans="1:19" x14ac:dyDescent="0.2">
      <c r="A1710" s="4"/>
      <c r="S1710" s="3"/>
    </row>
    <row r="1711" spans="1:19" x14ac:dyDescent="0.2">
      <c r="A1711" s="4"/>
      <c r="S1711" s="3"/>
    </row>
    <row r="1712" spans="1:19" x14ac:dyDescent="0.2">
      <c r="A1712" s="4"/>
      <c r="S1712" s="3"/>
    </row>
    <row r="1713" spans="1:19" x14ac:dyDescent="0.2">
      <c r="A1713" s="4"/>
      <c r="S1713" s="3"/>
    </row>
    <row r="1714" spans="1:19" x14ac:dyDescent="0.2">
      <c r="A1714" s="4"/>
      <c r="S1714" s="3"/>
    </row>
    <row r="1715" spans="1:19" x14ac:dyDescent="0.2">
      <c r="A1715" s="4"/>
      <c r="S1715" s="3"/>
    </row>
    <row r="1716" spans="1:19" x14ac:dyDescent="0.2">
      <c r="A1716" s="4"/>
      <c r="S1716" s="3"/>
    </row>
    <row r="1717" spans="1:19" x14ac:dyDescent="0.2">
      <c r="A1717" s="4"/>
      <c r="S1717" s="3"/>
    </row>
    <row r="1718" spans="1:19" x14ac:dyDescent="0.2">
      <c r="A1718" s="4"/>
      <c r="S1718" s="3"/>
    </row>
    <row r="1719" spans="1:19" x14ac:dyDescent="0.2">
      <c r="A1719" s="4"/>
      <c r="S1719" s="3"/>
    </row>
    <row r="1720" spans="1:19" x14ac:dyDescent="0.2">
      <c r="A1720" s="4"/>
      <c r="S1720" s="3"/>
    </row>
    <row r="1721" spans="1:19" x14ac:dyDescent="0.2">
      <c r="A1721" s="4"/>
      <c r="S1721" s="3"/>
    </row>
    <row r="1722" spans="1:19" x14ac:dyDescent="0.2">
      <c r="A1722" s="4"/>
      <c r="S1722" s="3"/>
    </row>
    <row r="1723" spans="1:19" x14ac:dyDescent="0.2">
      <c r="A1723" s="4"/>
      <c r="S1723" s="3"/>
    </row>
    <row r="1724" spans="1:19" x14ac:dyDescent="0.2">
      <c r="A1724" s="4"/>
      <c r="S1724" s="3"/>
    </row>
    <row r="1725" spans="1:19" x14ac:dyDescent="0.2">
      <c r="A1725" s="4"/>
      <c r="S1725" s="3"/>
    </row>
    <row r="1726" spans="1:19" x14ac:dyDescent="0.2">
      <c r="A1726" s="4"/>
      <c r="S1726" s="3"/>
    </row>
    <row r="1727" spans="1:19" x14ac:dyDescent="0.2">
      <c r="A1727" s="4"/>
      <c r="S1727" s="3"/>
    </row>
    <row r="1728" spans="1:19" x14ac:dyDescent="0.2">
      <c r="A1728" s="4"/>
      <c r="S1728" s="3"/>
    </row>
    <row r="1729" spans="1:19" x14ac:dyDescent="0.2">
      <c r="A1729" s="4"/>
      <c r="S1729" s="3"/>
    </row>
    <row r="1730" spans="1:19" x14ac:dyDescent="0.2">
      <c r="A1730" s="4"/>
      <c r="S1730" s="3"/>
    </row>
    <row r="1731" spans="1:19" x14ac:dyDescent="0.2">
      <c r="A1731" s="4"/>
      <c r="S1731" s="3"/>
    </row>
    <row r="1732" spans="1:19" x14ac:dyDescent="0.2">
      <c r="A1732" s="4"/>
      <c r="S1732" s="3"/>
    </row>
    <row r="1733" spans="1:19" x14ac:dyDescent="0.2">
      <c r="A1733" s="4"/>
      <c r="S1733" s="3"/>
    </row>
    <row r="1734" spans="1:19" x14ac:dyDescent="0.2">
      <c r="A1734" s="4"/>
      <c r="S1734" s="3"/>
    </row>
    <row r="1735" spans="1:19" x14ac:dyDescent="0.2">
      <c r="A1735" s="4"/>
      <c r="S1735" s="3"/>
    </row>
    <row r="1736" spans="1:19" x14ac:dyDescent="0.2">
      <c r="A1736" s="4"/>
      <c r="S1736" s="3"/>
    </row>
    <row r="1737" spans="1:19" x14ac:dyDescent="0.2">
      <c r="A1737" s="4"/>
      <c r="S1737" s="3"/>
    </row>
    <row r="1738" spans="1:19" x14ac:dyDescent="0.2">
      <c r="A1738" s="4"/>
      <c r="S1738" s="3"/>
    </row>
    <row r="1739" spans="1:19" x14ac:dyDescent="0.2">
      <c r="A1739" s="4"/>
      <c r="S1739" s="3"/>
    </row>
    <row r="1740" spans="1:19" x14ac:dyDescent="0.2">
      <c r="A1740" s="4"/>
      <c r="S1740" s="3"/>
    </row>
    <row r="1741" spans="1:19" x14ac:dyDescent="0.2">
      <c r="A1741" s="4"/>
      <c r="S1741" s="3"/>
    </row>
    <row r="1742" spans="1:19" x14ac:dyDescent="0.2">
      <c r="A1742" s="4"/>
      <c r="S1742" s="3"/>
    </row>
    <row r="1743" spans="1:19" x14ac:dyDescent="0.2">
      <c r="A1743" s="4"/>
      <c r="S1743" s="3"/>
    </row>
    <row r="1744" spans="1:19" x14ac:dyDescent="0.2">
      <c r="A1744" s="4"/>
      <c r="S1744" s="3"/>
    </row>
    <row r="1745" spans="1:19" x14ac:dyDescent="0.2">
      <c r="A1745" s="4"/>
      <c r="S1745" s="3"/>
    </row>
    <row r="1746" spans="1:19" x14ac:dyDescent="0.2">
      <c r="A1746" s="4"/>
      <c r="S1746" s="3"/>
    </row>
    <row r="1747" spans="1:19" x14ac:dyDescent="0.2">
      <c r="A1747" s="4"/>
      <c r="S1747" s="3"/>
    </row>
    <row r="1748" spans="1:19" x14ac:dyDescent="0.2">
      <c r="A1748" s="4"/>
      <c r="S1748" s="3"/>
    </row>
    <row r="1749" spans="1:19" x14ac:dyDescent="0.2">
      <c r="A1749" s="4"/>
      <c r="S1749" s="3"/>
    </row>
    <row r="1750" spans="1:19" x14ac:dyDescent="0.2">
      <c r="A1750" s="4"/>
      <c r="S1750" s="3"/>
    </row>
    <row r="1751" spans="1:19" x14ac:dyDescent="0.2">
      <c r="A1751" s="4"/>
      <c r="S1751" s="3"/>
    </row>
    <row r="1752" spans="1:19" x14ac:dyDescent="0.2">
      <c r="A1752" s="4"/>
      <c r="S1752" s="3"/>
    </row>
    <row r="1753" spans="1:19" x14ac:dyDescent="0.2">
      <c r="A1753" s="4"/>
      <c r="S1753" s="3"/>
    </row>
    <row r="1754" spans="1:19" x14ac:dyDescent="0.2">
      <c r="A1754" s="4"/>
      <c r="S1754" s="3"/>
    </row>
    <row r="1755" spans="1:19" x14ac:dyDescent="0.2">
      <c r="A1755" s="4"/>
      <c r="S1755" s="3"/>
    </row>
    <row r="1756" spans="1:19" x14ac:dyDescent="0.2">
      <c r="A1756" s="4"/>
      <c r="S1756" s="3"/>
    </row>
    <row r="1757" spans="1:19" x14ac:dyDescent="0.2">
      <c r="A1757" s="4"/>
      <c r="S1757" s="3"/>
    </row>
    <row r="1758" spans="1:19" x14ac:dyDescent="0.2">
      <c r="A1758" s="4"/>
      <c r="S1758" s="3"/>
    </row>
    <row r="1759" spans="1:19" x14ac:dyDescent="0.2">
      <c r="A1759" s="4"/>
      <c r="S1759" s="3"/>
    </row>
    <row r="1760" spans="1:19" x14ac:dyDescent="0.2">
      <c r="A1760" s="4"/>
      <c r="S1760" s="3"/>
    </row>
    <row r="1761" spans="1:19" x14ac:dyDescent="0.2">
      <c r="A1761" s="4"/>
      <c r="S1761" s="3"/>
    </row>
    <row r="1762" spans="1:19" x14ac:dyDescent="0.2">
      <c r="A1762" s="4"/>
      <c r="S1762" s="3"/>
    </row>
    <row r="1763" spans="1:19" x14ac:dyDescent="0.2">
      <c r="A1763" s="4"/>
      <c r="S1763" s="3"/>
    </row>
    <row r="1764" spans="1:19" x14ac:dyDescent="0.2">
      <c r="A1764" s="4"/>
      <c r="S1764" s="3"/>
    </row>
    <row r="1765" spans="1:19" x14ac:dyDescent="0.2">
      <c r="A1765" s="4"/>
      <c r="S1765" s="3"/>
    </row>
    <row r="1766" spans="1:19" x14ac:dyDescent="0.2">
      <c r="A1766" s="4"/>
      <c r="S1766" s="3"/>
    </row>
    <row r="1767" spans="1:19" x14ac:dyDescent="0.2">
      <c r="A1767" s="4"/>
      <c r="S1767" s="3"/>
    </row>
    <row r="1768" spans="1:19" x14ac:dyDescent="0.2">
      <c r="A1768" s="4"/>
      <c r="S1768" s="3"/>
    </row>
    <row r="1769" spans="1:19" x14ac:dyDescent="0.2">
      <c r="A1769" s="4"/>
      <c r="S1769" s="3"/>
    </row>
    <row r="1770" spans="1:19" x14ac:dyDescent="0.2">
      <c r="A1770" s="4"/>
      <c r="S1770" s="3"/>
    </row>
    <row r="1771" spans="1:19" x14ac:dyDescent="0.2">
      <c r="A1771" s="4"/>
      <c r="S1771" s="3"/>
    </row>
    <row r="1772" spans="1:19" x14ac:dyDescent="0.2">
      <c r="A1772" s="4"/>
      <c r="S1772" s="3"/>
    </row>
    <row r="1773" spans="1:19" x14ac:dyDescent="0.2">
      <c r="A1773" s="4"/>
      <c r="S1773" s="3"/>
    </row>
    <row r="1774" spans="1:19" x14ac:dyDescent="0.2">
      <c r="A1774" s="4"/>
      <c r="S1774" s="3"/>
    </row>
    <row r="1775" spans="1:19" x14ac:dyDescent="0.2">
      <c r="A1775" s="4"/>
      <c r="S1775" s="3"/>
    </row>
    <row r="1776" spans="1:19" x14ac:dyDescent="0.2">
      <c r="A1776" s="4"/>
      <c r="S1776" s="3"/>
    </row>
    <row r="1777" spans="1:19" x14ac:dyDescent="0.2">
      <c r="A1777" s="4"/>
      <c r="S1777" s="3"/>
    </row>
    <row r="1778" spans="1:19" x14ac:dyDescent="0.2">
      <c r="A1778" s="4"/>
      <c r="S1778" s="3"/>
    </row>
    <row r="1779" spans="1:19" x14ac:dyDescent="0.2">
      <c r="A1779" s="4"/>
      <c r="S1779" s="3"/>
    </row>
    <row r="1780" spans="1:19" x14ac:dyDescent="0.2">
      <c r="A1780" s="4"/>
      <c r="S1780" s="3"/>
    </row>
    <row r="1781" spans="1:19" x14ac:dyDescent="0.2">
      <c r="A1781" s="4"/>
      <c r="S1781" s="3"/>
    </row>
    <row r="1782" spans="1:19" x14ac:dyDescent="0.2">
      <c r="A1782" s="4"/>
      <c r="S1782" s="3"/>
    </row>
    <row r="1783" spans="1:19" x14ac:dyDescent="0.2">
      <c r="A1783" s="4"/>
      <c r="S1783" s="3"/>
    </row>
    <row r="1784" spans="1:19" x14ac:dyDescent="0.2">
      <c r="A1784" s="4"/>
      <c r="S1784" s="3"/>
    </row>
    <row r="1785" spans="1:19" x14ac:dyDescent="0.2">
      <c r="A1785" s="4"/>
      <c r="S1785" s="3"/>
    </row>
    <row r="1786" spans="1:19" x14ac:dyDescent="0.2">
      <c r="A1786" s="4"/>
      <c r="S1786" s="3"/>
    </row>
    <row r="1787" spans="1:19" x14ac:dyDescent="0.2">
      <c r="A1787" s="4"/>
      <c r="S1787" s="3"/>
    </row>
    <row r="1788" spans="1:19" x14ac:dyDescent="0.2">
      <c r="A1788" s="4"/>
      <c r="S1788" s="3"/>
    </row>
    <row r="1789" spans="1:19" x14ac:dyDescent="0.2">
      <c r="A1789" s="4"/>
      <c r="S1789" s="3"/>
    </row>
    <row r="1790" spans="1:19" x14ac:dyDescent="0.2">
      <c r="A1790" s="4"/>
      <c r="S1790" s="3"/>
    </row>
    <row r="1791" spans="1:19" x14ac:dyDescent="0.2">
      <c r="A1791" s="4"/>
      <c r="S1791" s="3"/>
    </row>
    <row r="1792" spans="1:19" x14ac:dyDescent="0.2">
      <c r="A1792" s="4"/>
      <c r="S1792" s="3"/>
    </row>
    <row r="1793" spans="1:19" x14ac:dyDescent="0.2">
      <c r="A1793" s="4"/>
      <c r="S1793" s="3"/>
    </row>
    <row r="1794" spans="1:19" x14ac:dyDescent="0.2">
      <c r="A1794" s="4"/>
      <c r="S1794" s="3"/>
    </row>
    <row r="1795" spans="1:19" x14ac:dyDescent="0.2">
      <c r="A1795" s="4"/>
      <c r="S1795" s="3"/>
    </row>
    <row r="1796" spans="1:19" x14ac:dyDescent="0.2">
      <c r="A1796" s="4"/>
      <c r="S1796" s="3"/>
    </row>
    <row r="1797" spans="1:19" x14ac:dyDescent="0.2">
      <c r="A1797" s="4"/>
      <c r="S1797" s="3"/>
    </row>
    <row r="1798" spans="1:19" x14ac:dyDescent="0.2">
      <c r="A1798" s="4"/>
      <c r="S1798" s="3"/>
    </row>
    <row r="1799" spans="1:19" x14ac:dyDescent="0.2">
      <c r="A1799" s="4"/>
      <c r="S1799" s="3"/>
    </row>
    <row r="1800" spans="1:19" x14ac:dyDescent="0.2">
      <c r="A1800" s="4"/>
      <c r="S1800" s="3"/>
    </row>
    <row r="1801" spans="1:19" x14ac:dyDescent="0.2">
      <c r="A1801" s="4"/>
      <c r="S1801" s="3"/>
    </row>
    <row r="1802" spans="1:19" x14ac:dyDescent="0.2">
      <c r="A1802" s="4"/>
      <c r="S1802" s="3"/>
    </row>
    <row r="1803" spans="1:19" x14ac:dyDescent="0.2">
      <c r="A1803" s="4"/>
      <c r="S1803" s="3"/>
    </row>
    <row r="1804" spans="1:19" x14ac:dyDescent="0.2">
      <c r="A1804" s="4"/>
      <c r="S1804" s="3"/>
    </row>
    <row r="1805" spans="1:19" x14ac:dyDescent="0.2">
      <c r="A1805" s="4"/>
      <c r="S1805" s="3"/>
    </row>
    <row r="1806" spans="1:19" x14ac:dyDescent="0.2">
      <c r="A1806" s="4"/>
      <c r="S1806" s="3"/>
    </row>
    <row r="1807" spans="1:19" x14ac:dyDescent="0.2">
      <c r="A1807" s="4"/>
      <c r="S1807" s="3"/>
    </row>
    <row r="1808" spans="1:19" x14ac:dyDescent="0.2">
      <c r="A1808" s="4"/>
      <c r="S1808" s="3"/>
    </row>
    <row r="1809" spans="1:19" x14ac:dyDescent="0.2">
      <c r="A1809" s="4"/>
      <c r="S1809" s="3"/>
    </row>
    <row r="1810" spans="1:19" x14ac:dyDescent="0.2">
      <c r="A1810" s="4"/>
      <c r="S1810" s="3"/>
    </row>
    <row r="1811" spans="1:19" x14ac:dyDescent="0.2">
      <c r="A1811" s="4"/>
      <c r="S1811" s="3"/>
    </row>
    <row r="1812" spans="1:19" x14ac:dyDescent="0.2">
      <c r="A1812" s="4"/>
      <c r="S1812" s="3"/>
    </row>
    <row r="1813" spans="1:19" x14ac:dyDescent="0.2">
      <c r="A1813" s="4"/>
      <c r="S1813" s="3"/>
    </row>
    <row r="1814" spans="1:19" x14ac:dyDescent="0.2">
      <c r="A1814" s="4"/>
      <c r="S1814" s="3"/>
    </row>
    <row r="1815" spans="1:19" x14ac:dyDescent="0.2">
      <c r="A1815" s="4"/>
      <c r="S1815" s="3"/>
    </row>
    <row r="1816" spans="1:19" x14ac:dyDescent="0.2">
      <c r="A1816" s="4"/>
      <c r="S1816" s="3"/>
    </row>
    <row r="1817" spans="1:19" x14ac:dyDescent="0.2">
      <c r="A1817" s="4"/>
      <c r="S1817" s="3"/>
    </row>
    <row r="1818" spans="1:19" x14ac:dyDescent="0.2">
      <c r="A1818" s="4"/>
      <c r="S1818" s="3"/>
    </row>
    <row r="1819" spans="1:19" x14ac:dyDescent="0.2">
      <c r="A1819" s="4"/>
      <c r="S1819" s="3"/>
    </row>
    <row r="1820" spans="1:19" x14ac:dyDescent="0.2">
      <c r="A1820" s="4"/>
      <c r="S1820" s="3"/>
    </row>
    <row r="1821" spans="1:19" x14ac:dyDescent="0.2">
      <c r="A1821" s="4"/>
      <c r="S1821" s="3"/>
    </row>
    <row r="1822" spans="1:19" x14ac:dyDescent="0.2">
      <c r="A1822" s="4"/>
      <c r="S1822" s="3"/>
    </row>
    <row r="1823" spans="1:19" x14ac:dyDescent="0.2">
      <c r="A1823" s="4"/>
      <c r="S1823" s="3"/>
    </row>
    <row r="1824" spans="1:19" x14ac:dyDescent="0.2">
      <c r="A1824" s="4"/>
      <c r="S1824" s="3"/>
    </row>
    <row r="1825" spans="1:19" x14ac:dyDescent="0.2">
      <c r="A1825" s="4"/>
      <c r="S1825" s="3"/>
    </row>
    <row r="1826" spans="1:19" x14ac:dyDescent="0.2">
      <c r="A1826" s="4"/>
      <c r="S1826" s="3"/>
    </row>
    <row r="1827" spans="1:19" x14ac:dyDescent="0.2">
      <c r="A1827" s="4"/>
      <c r="S1827" s="3"/>
    </row>
    <row r="1828" spans="1:19" x14ac:dyDescent="0.2">
      <c r="A1828" s="4"/>
      <c r="S1828" s="3"/>
    </row>
    <row r="1829" spans="1:19" x14ac:dyDescent="0.2">
      <c r="A1829" s="4"/>
      <c r="S1829" s="3"/>
    </row>
    <row r="1830" spans="1:19" x14ac:dyDescent="0.2">
      <c r="A1830" s="4"/>
      <c r="S1830" s="3"/>
    </row>
    <row r="1831" spans="1:19" x14ac:dyDescent="0.2">
      <c r="A1831" s="4"/>
      <c r="S1831" s="3"/>
    </row>
    <row r="1832" spans="1:19" x14ac:dyDescent="0.2">
      <c r="A1832" s="4"/>
    </row>
    <row r="1833" spans="1:19" x14ac:dyDescent="0.2">
      <c r="A1833" s="4"/>
    </row>
    <row r="1834" spans="1:19" x14ac:dyDescent="0.2">
      <c r="A1834" s="4"/>
    </row>
    <row r="1835" spans="1:19" x14ac:dyDescent="0.2">
      <c r="A1835" s="4"/>
    </row>
    <row r="1836" spans="1:19" x14ac:dyDescent="0.2">
      <c r="A1836" s="4"/>
    </row>
    <row r="1837" spans="1:19" x14ac:dyDescent="0.2">
      <c r="A1837" s="4"/>
    </row>
    <row r="1838" spans="1:19" x14ac:dyDescent="0.2">
      <c r="A1838" s="4"/>
    </row>
    <row r="1839" spans="1:19" x14ac:dyDescent="0.2">
      <c r="A1839" s="4"/>
    </row>
    <row r="1840" spans="1:19" x14ac:dyDescent="0.2">
      <c r="A1840" s="4"/>
    </row>
    <row r="1841" spans="1:1" x14ac:dyDescent="0.2">
      <c r="A1841" s="4"/>
    </row>
    <row r="1842" spans="1:1" x14ac:dyDescent="0.2">
      <c r="A1842" s="4"/>
    </row>
    <row r="1843" spans="1:1" x14ac:dyDescent="0.2">
      <c r="A1843" s="4"/>
    </row>
    <row r="1844" spans="1:1" x14ac:dyDescent="0.2">
      <c r="A1844" s="4"/>
    </row>
    <row r="1845" spans="1:1" x14ac:dyDescent="0.2">
      <c r="A1845" s="4"/>
    </row>
    <row r="1846" spans="1:1" x14ac:dyDescent="0.2">
      <c r="A1846" s="4"/>
    </row>
    <row r="1847" spans="1:1" x14ac:dyDescent="0.2">
      <c r="A1847" s="4"/>
    </row>
    <row r="1848" spans="1:1" x14ac:dyDescent="0.2">
      <c r="A1848" s="4"/>
    </row>
    <row r="1849" spans="1:1" x14ac:dyDescent="0.2">
      <c r="A1849" s="4"/>
    </row>
    <row r="1850" spans="1:1" x14ac:dyDescent="0.2">
      <c r="A1850" s="4"/>
    </row>
    <row r="1851" spans="1:1" x14ac:dyDescent="0.2">
      <c r="A1851" s="4"/>
    </row>
    <row r="1852" spans="1:1" x14ac:dyDescent="0.2">
      <c r="A1852" s="4"/>
    </row>
    <row r="1853" spans="1:1" x14ac:dyDescent="0.2">
      <c r="A1853" s="4"/>
    </row>
    <row r="1854" spans="1:1" x14ac:dyDescent="0.2">
      <c r="A1854" s="4"/>
    </row>
    <row r="1855" spans="1:1" x14ac:dyDescent="0.2">
      <c r="A1855" s="4"/>
    </row>
    <row r="1856" spans="1:1" x14ac:dyDescent="0.2">
      <c r="A1856" s="4"/>
    </row>
    <row r="1857" spans="1:1" x14ac:dyDescent="0.2">
      <c r="A1857" s="4"/>
    </row>
    <row r="1858" spans="1:1" x14ac:dyDescent="0.2">
      <c r="A1858" s="4"/>
    </row>
    <row r="1859" spans="1:1" x14ac:dyDescent="0.2">
      <c r="A1859" s="4"/>
    </row>
    <row r="1860" spans="1:1" x14ac:dyDescent="0.2">
      <c r="A1860" s="4"/>
    </row>
    <row r="1861" spans="1:1" x14ac:dyDescent="0.2">
      <c r="A1861" s="4"/>
    </row>
    <row r="1862" spans="1:1" x14ac:dyDescent="0.2">
      <c r="A1862" s="4"/>
    </row>
    <row r="1863" spans="1:1" x14ac:dyDescent="0.2">
      <c r="A1863" s="4"/>
    </row>
    <row r="1864" spans="1:1" x14ac:dyDescent="0.2">
      <c r="A1864" s="4"/>
    </row>
    <row r="1865" spans="1:1" x14ac:dyDescent="0.2">
      <c r="A1865" s="4"/>
    </row>
    <row r="1866" spans="1:1" x14ac:dyDescent="0.2">
      <c r="A1866" s="4"/>
    </row>
    <row r="1867" spans="1:1" x14ac:dyDescent="0.2">
      <c r="A1867" s="4"/>
    </row>
    <row r="1868" spans="1:1" x14ac:dyDescent="0.2">
      <c r="A1868" s="4"/>
    </row>
    <row r="1869" spans="1:1" x14ac:dyDescent="0.2">
      <c r="A1869" s="4"/>
    </row>
    <row r="1870" spans="1:1" x14ac:dyDescent="0.2">
      <c r="A1870" s="4"/>
    </row>
    <row r="1871" spans="1:1" x14ac:dyDescent="0.2">
      <c r="A1871" s="4"/>
    </row>
    <row r="1872" spans="1:1" x14ac:dyDescent="0.2">
      <c r="A1872" s="4"/>
    </row>
    <row r="1873" spans="1:1" x14ac:dyDescent="0.2">
      <c r="A1873" s="4"/>
    </row>
    <row r="1874" spans="1:1" x14ac:dyDescent="0.2">
      <c r="A1874" s="4"/>
    </row>
    <row r="1875" spans="1:1" x14ac:dyDescent="0.2">
      <c r="A1875" s="4"/>
    </row>
    <row r="1876" spans="1:1" x14ac:dyDescent="0.2">
      <c r="A1876" s="4"/>
    </row>
    <row r="1877" spans="1:1" x14ac:dyDescent="0.2">
      <c r="A1877" s="4"/>
    </row>
    <row r="1878" spans="1:1" x14ac:dyDescent="0.2">
      <c r="A1878" s="4"/>
    </row>
    <row r="1879" spans="1:1" x14ac:dyDescent="0.2">
      <c r="A1879" s="4"/>
    </row>
    <row r="1880" spans="1:1" x14ac:dyDescent="0.2">
      <c r="A1880" s="4"/>
    </row>
    <row r="1881" spans="1:1" x14ac:dyDescent="0.2">
      <c r="A1881" s="4"/>
    </row>
    <row r="1882" spans="1:1" x14ac:dyDescent="0.2">
      <c r="A1882" s="4"/>
    </row>
    <row r="1883" spans="1:1" x14ac:dyDescent="0.2">
      <c r="A1883" s="4"/>
    </row>
    <row r="1884" spans="1:1" x14ac:dyDescent="0.2">
      <c r="A1884" s="4"/>
    </row>
    <row r="1885" spans="1:1" x14ac:dyDescent="0.2">
      <c r="A1885" s="4"/>
    </row>
    <row r="1886" spans="1:1" x14ac:dyDescent="0.2">
      <c r="A1886" s="4"/>
    </row>
    <row r="1887" spans="1:1" x14ac:dyDescent="0.2">
      <c r="A1887" s="4"/>
    </row>
    <row r="1888" spans="1:1" x14ac:dyDescent="0.2">
      <c r="A1888" s="4"/>
    </row>
    <row r="1889" spans="1:1" x14ac:dyDescent="0.2">
      <c r="A1889" s="4"/>
    </row>
    <row r="1890" spans="1:1" x14ac:dyDescent="0.2">
      <c r="A1890" s="4"/>
    </row>
    <row r="1891" spans="1:1" x14ac:dyDescent="0.2">
      <c r="A1891" s="4"/>
    </row>
    <row r="1892" spans="1:1" x14ac:dyDescent="0.2">
      <c r="A1892" s="4"/>
    </row>
    <row r="1893" spans="1:1" x14ac:dyDescent="0.2">
      <c r="A1893" s="4"/>
    </row>
    <row r="1894" spans="1:1" x14ac:dyDescent="0.2">
      <c r="A1894" s="4"/>
    </row>
    <row r="1895" spans="1:1" x14ac:dyDescent="0.2">
      <c r="A1895" s="4"/>
    </row>
    <row r="1896" spans="1:1" x14ac:dyDescent="0.2">
      <c r="A1896" s="4"/>
    </row>
    <row r="1897" spans="1:1" x14ac:dyDescent="0.2">
      <c r="A1897" s="4"/>
    </row>
    <row r="1898" spans="1:1" x14ac:dyDescent="0.2">
      <c r="A1898" s="4"/>
    </row>
    <row r="1899" spans="1:1" x14ac:dyDescent="0.2">
      <c r="A1899" s="4"/>
    </row>
    <row r="1900" spans="1:1" x14ac:dyDescent="0.2">
      <c r="A1900" s="4"/>
    </row>
    <row r="1901" spans="1:1" x14ac:dyDescent="0.2">
      <c r="A1901" s="4"/>
    </row>
    <row r="1902" spans="1:1" x14ac:dyDescent="0.2">
      <c r="A1902" s="4"/>
    </row>
    <row r="1903" spans="1:1" x14ac:dyDescent="0.2">
      <c r="A1903" s="4"/>
    </row>
    <row r="1904" spans="1:1" x14ac:dyDescent="0.2">
      <c r="A1904" s="4"/>
    </row>
    <row r="1905" spans="1:1" x14ac:dyDescent="0.2">
      <c r="A1905" s="4"/>
    </row>
    <row r="1906" spans="1:1" x14ac:dyDescent="0.2">
      <c r="A1906" s="4"/>
    </row>
    <row r="1907" spans="1:1" x14ac:dyDescent="0.2">
      <c r="A1907" s="4"/>
    </row>
    <row r="1908" spans="1:1" x14ac:dyDescent="0.2">
      <c r="A1908" s="4"/>
    </row>
    <row r="1909" spans="1:1" x14ac:dyDescent="0.2">
      <c r="A1909" s="4"/>
    </row>
    <row r="1910" spans="1:1" x14ac:dyDescent="0.2">
      <c r="A1910" s="4"/>
    </row>
    <row r="1911" spans="1:1" x14ac:dyDescent="0.2">
      <c r="A1911" s="4"/>
    </row>
    <row r="1912" spans="1:1" x14ac:dyDescent="0.2">
      <c r="A1912" s="4"/>
    </row>
    <row r="1913" spans="1:1" x14ac:dyDescent="0.2">
      <c r="A1913" s="4"/>
    </row>
    <row r="1914" spans="1:1" x14ac:dyDescent="0.2">
      <c r="A1914" s="4"/>
    </row>
    <row r="1915" spans="1:1" x14ac:dyDescent="0.2">
      <c r="A1915" s="4"/>
    </row>
    <row r="1916" spans="1:1" x14ac:dyDescent="0.2">
      <c r="A1916" s="4"/>
    </row>
    <row r="1917" spans="1:1" x14ac:dyDescent="0.2">
      <c r="A1917" s="4"/>
    </row>
    <row r="1918" spans="1:1" x14ac:dyDescent="0.2">
      <c r="A1918" s="4"/>
    </row>
    <row r="1919" spans="1:1" x14ac:dyDescent="0.2">
      <c r="A1919" s="4"/>
    </row>
    <row r="1920" spans="1:1" x14ac:dyDescent="0.2">
      <c r="A1920" s="4"/>
    </row>
    <row r="1921" spans="1:1" x14ac:dyDescent="0.2">
      <c r="A1921" s="4"/>
    </row>
    <row r="1922" spans="1:1" x14ac:dyDescent="0.2">
      <c r="A1922" s="4"/>
    </row>
    <row r="1923" spans="1:1" x14ac:dyDescent="0.2">
      <c r="A1923" s="4"/>
    </row>
    <row r="1924" spans="1:1" x14ac:dyDescent="0.2">
      <c r="A1924" s="4"/>
    </row>
    <row r="1925" spans="1:1" x14ac:dyDescent="0.2">
      <c r="A1925" s="4"/>
    </row>
    <row r="1926" spans="1:1" x14ac:dyDescent="0.2">
      <c r="A1926" s="4"/>
    </row>
    <row r="1927" spans="1:1" x14ac:dyDescent="0.2">
      <c r="A1927" s="4"/>
    </row>
    <row r="1928" spans="1:1" x14ac:dyDescent="0.2">
      <c r="A1928" s="4"/>
    </row>
    <row r="1929" spans="1:1" x14ac:dyDescent="0.2">
      <c r="A1929" s="4"/>
    </row>
    <row r="1930" spans="1:1" x14ac:dyDescent="0.2">
      <c r="A1930" s="4"/>
    </row>
    <row r="1931" spans="1:1" x14ac:dyDescent="0.2">
      <c r="A1931" s="4"/>
    </row>
  </sheetData>
  <protectedRanges>
    <protectedRange sqref="A1343:D1346" name="Range1"/>
  </protectedRanges>
  <sortState xmlns:xlrd2="http://schemas.microsoft.com/office/spreadsheetml/2017/richdata2" ref="A21:AG1366">
    <sortCondition ref="C21:C1366"/>
  </sortState>
  <phoneticPr fontId="7" type="noConversion"/>
  <hyperlinks>
    <hyperlink ref="H3288" r:id="rId1" display="http://vsolj.cetus-net.org/bulletin.html" xr:uid="{00000000-0004-0000-0000-000000000000}"/>
    <hyperlink ref="H410" r:id="rId2" display="http://vsolj.cetus-net.org/bulletin.html" xr:uid="{00000000-0004-0000-0000-000001000000}"/>
    <hyperlink ref="H403" r:id="rId3" display="https://www.aavso.org/ejaavso" xr:uid="{00000000-0004-0000-0000-000002000000}"/>
    <hyperlink ref="I410" r:id="rId4" display="http://vsolj.cetus-net.org/bulletin.html" xr:uid="{00000000-0004-0000-0000-000003000000}"/>
    <hyperlink ref="AQ59592" r:id="rId5" display="http://cdsbib.u-strasbg.fr/cgi-bin/cdsbib?1990RMxAA..21..381G" xr:uid="{00000000-0004-0000-0000-000004000000}"/>
    <hyperlink ref="H407" r:id="rId6" display="https://www.aavso.org/ejaavso" xr:uid="{00000000-0004-0000-0000-000005000000}"/>
    <hyperlink ref="AP6956" r:id="rId7" display="http://cdsbib.u-strasbg.fr/cgi-bin/cdsbib?1990RMxAA..21..381G" xr:uid="{00000000-0004-0000-0000-000006000000}"/>
    <hyperlink ref="AP6959" r:id="rId8" display="http://cdsbib.u-strasbg.fr/cgi-bin/cdsbib?1990RMxAA..21..381G" xr:uid="{00000000-0004-0000-0000-000007000000}"/>
    <hyperlink ref="AP6957" r:id="rId9" display="http://cdsbib.u-strasbg.fr/cgi-bin/cdsbib?1990RMxAA..21..381G" xr:uid="{00000000-0004-0000-0000-000008000000}"/>
    <hyperlink ref="AP6941" r:id="rId10" display="http://cdsbib.u-strasbg.fr/cgi-bin/cdsbib?1990RMxAA..21..381G" xr:uid="{00000000-0004-0000-0000-000009000000}"/>
    <hyperlink ref="AQ7170" r:id="rId11" display="http://cdsbib.u-strasbg.fr/cgi-bin/cdsbib?1990RMxAA..21..381G" xr:uid="{00000000-0004-0000-0000-00000A000000}"/>
    <hyperlink ref="AQ7174" r:id="rId12" display="http://cdsbib.u-strasbg.fr/cgi-bin/cdsbib?1990RMxAA..21..381G" xr:uid="{00000000-0004-0000-0000-00000B000000}"/>
    <hyperlink ref="AQ1325" r:id="rId13" display="http://cdsbib.u-strasbg.fr/cgi-bin/cdsbib?1990RMxAA..21..381G" xr:uid="{00000000-0004-0000-0000-00000C000000}"/>
    <hyperlink ref="I4062" r:id="rId14" display="http://vsolj.cetus-net.org/bulletin.html" xr:uid="{00000000-0004-0000-0000-00000D000000}"/>
    <hyperlink ref="H4062" r:id="rId15" display="http://vsolj.cetus-net.org/bulletin.html" xr:uid="{00000000-0004-0000-0000-00000E000000}"/>
    <hyperlink ref="AQ1979" r:id="rId16" display="http://cdsbib.u-strasbg.fr/cgi-bin/cdsbib?1990RMxAA..21..381G" xr:uid="{00000000-0004-0000-0000-00000F000000}"/>
    <hyperlink ref="AQ1978" r:id="rId17" display="http://cdsbib.u-strasbg.fr/cgi-bin/cdsbib?1990RMxAA..21..381G" xr:uid="{00000000-0004-0000-0000-000010000000}"/>
    <hyperlink ref="AP5232" r:id="rId18" display="http://cdsbib.u-strasbg.fr/cgi-bin/cdsbib?1990RMxAA..21..381G" xr:uid="{00000000-0004-0000-0000-000011000000}"/>
    <hyperlink ref="AP5250" r:id="rId19" display="http://cdsbib.u-strasbg.fr/cgi-bin/cdsbib?1990RMxAA..21..381G" xr:uid="{00000000-0004-0000-0000-000012000000}"/>
    <hyperlink ref="AP5251" r:id="rId20" display="http://cdsbib.u-strasbg.fr/cgi-bin/cdsbib?1990RMxAA..21..381G" xr:uid="{00000000-0004-0000-0000-000013000000}"/>
    <hyperlink ref="AP5247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25"/>
  <sheetViews>
    <sheetView workbookViewId="0"/>
  </sheetViews>
  <sheetFormatPr defaultRowHeight="12.75" x14ac:dyDescent="0.2"/>
  <cols>
    <col min="1" max="1" width="19.7109375" style="11" customWidth="1"/>
    <col min="2" max="2" width="4.42578125" style="8" customWidth="1"/>
    <col min="3" max="3" width="12.7109375" style="11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11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 x14ac:dyDescent="0.25">
      <c r="A1" s="18" t="s">
        <v>3168</v>
      </c>
      <c r="I1" s="19" t="s">
        <v>3169</v>
      </c>
      <c r="J1" s="20" t="s">
        <v>3170</v>
      </c>
    </row>
    <row r="2" spans="1:16" x14ac:dyDescent="0.2">
      <c r="I2" s="21" t="s">
        <v>3171</v>
      </c>
      <c r="J2" s="22" t="s">
        <v>3172</v>
      </c>
    </row>
    <row r="3" spans="1:16" x14ac:dyDescent="0.2">
      <c r="A3" s="23" t="s">
        <v>3173</v>
      </c>
      <c r="I3" s="21" t="s">
        <v>3174</v>
      </c>
      <c r="J3" s="22" t="s">
        <v>2951</v>
      </c>
    </row>
    <row r="4" spans="1:16" x14ac:dyDescent="0.2">
      <c r="I4" s="21" t="s">
        <v>3175</v>
      </c>
      <c r="J4" s="22" t="s">
        <v>2951</v>
      </c>
    </row>
    <row r="5" spans="1:16" ht="13.5" thickBot="1" x14ac:dyDescent="0.25">
      <c r="I5" s="24" t="s">
        <v>3176</v>
      </c>
      <c r="J5" s="25" t="s">
        <v>3150</v>
      </c>
    </row>
    <row r="10" spans="1:16" ht="13.5" thickBot="1" x14ac:dyDescent="0.25"/>
    <row r="11" spans="1:16" ht="12.75" customHeight="1" thickBot="1" x14ac:dyDescent="0.25">
      <c r="A11" s="11" t="str">
        <f t="shared" ref="A11:A74" si="0">P11</f>
        <v>IBVS 154 </v>
      </c>
      <c r="B11" s="3" t="str">
        <f t="shared" ref="B11:B74" si="1">IF(H11=INT(H11),"I","II")</f>
        <v>I</v>
      </c>
      <c r="C11" s="11">
        <f t="shared" ref="C11:C74" si="2">1*G11</f>
        <v>39291.800000000003</v>
      </c>
      <c r="D11" s="8" t="str">
        <f t="shared" ref="D11:D74" si="3">VLOOKUP(F11,I$1:J$5,2,FALSE)</f>
        <v>vis</v>
      </c>
      <c r="E11" s="26">
        <f>VLOOKUP(C11,Active!C$21:E$973,3,FALSE)</f>
        <v>-6063.986913499496</v>
      </c>
      <c r="F11" s="3" t="s">
        <v>3176</v>
      </c>
      <c r="G11" s="8" t="str">
        <f t="shared" ref="G11:G74" si="4">MID(I11,3,LEN(I11)-3)</f>
        <v>39291.800</v>
      </c>
      <c r="H11" s="11">
        <f t="shared" ref="H11:H74" si="5">1*K11</f>
        <v>-6064</v>
      </c>
      <c r="I11" s="27" t="s">
        <v>210</v>
      </c>
      <c r="J11" s="28" t="s">
        <v>211</v>
      </c>
      <c r="K11" s="27">
        <v>-6064</v>
      </c>
      <c r="L11" s="27" t="s">
        <v>212</v>
      </c>
      <c r="M11" s="28" t="s">
        <v>146</v>
      </c>
      <c r="N11" s="28" t="s">
        <v>147</v>
      </c>
      <c r="O11" s="29" t="s">
        <v>213</v>
      </c>
      <c r="P11" s="30" t="s">
        <v>214</v>
      </c>
    </row>
    <row r="12" spans="1:16" ht="12.75" customHeight="1" thickBot="1" x14ac:dyDescent="0.25">
      <c r="A12" s="11" t="str">
        <f t="shared" si="0"/>
        <v>IBVS 154 </v>
      </c>
      <c r="B12" s="3" t="str">
        <f t="shared" si="1"/>
        <v>I</v>
      </c>
      <c r="C12" s="11">
        <f t="shared" si="2"/>
        <v>39358.785000000003</v>
      </c>
      <c r="D12" s="8" t="str">
        <f t="shared" si="3"/>
        <v>vis</v>
      </c>
      <c r="E12" s="26">
        <f>VLOOKUP(C12,Active!C$21:E$973,3,FALSE)</f>
        <v>-5940.9934187417521</v>
      </c>
      <c r="F12" s="3" t="s">
        <v>3176</v>
      </c>
      <c r="G12" s="8" t="str">
        <f t="shared" si="4"/>
        <v>39358.785</v>
      </c>
      <c r="H12" s="11">
        <f t="shared" si="5"/>
        <v>-5941</v>
      </c>
      <c r="I12" s="27" t="s">
        <v>221</v>
      </c>
      <c r="J12" s="28" t="s">
        <v>222</v>
      </c>
      <c r="K12" s="27">
        <v>-5941</v>
      </c>
      <c r="L12" s="27" t="s">
        <v>3</v>
      </c>
      <c r="M12" s="28" t="s">
        <v>146</v>
      </c>
      <c r="N12" s="28" t="s">
        <v>147</v>
      </c>
      <c r="O12" s="29" t="s">
        <v>213</v>
      </c>
      <c r="P12" s="30" t="s">
        <v>214</v>
      </c>
    </row>
    <row r="13" spans="1:16" ht="12.75" customHeight="1" thickBot="1" x14ac:dyDescent="0.25">
      <c r="A13" s="11" t="str">
        <f t="shared" si="0"/>
        <v>IBVS 795 </v>
      </c>
      <c r="B13" s="3" t="str">
        <f t="shared" si="1"/>
        <v>I</v>
      </c>
      <c r="C13" s="11">
        <f t="shared" si="2"/>
        <v>40028.659</v>
      </c>
      <c r="D13" s="8" t="str">
        <f t="shared" si="3"/>
        <v>vis</v>
      </c>
      <c r="E13" s="26">
        <f>VLOOKUP(C13,Active!C$21:E$973,3,FALSE)</f>
        <v>-4711.0144039272718</v>
      </c>
      <c r="F13" s="3" t="s">
        <v>3176</v>
      </c>
      <c r="G13" s="8" t="str">
        <f t="shared" si="4"/>
        <v>40028.659</v>
      </c>
      <c r="H13" s="11">
        <f t="shared" si="5"/>
        <v>-4711</v>
      </c>
      <c r="I13" s="27" t="s">
        <v>239</v>
      </c>
      <c r="J13" s="28" t="s">
        <v>240</v>
      </c>
      <c r="K13" s="27">
        <v>-4711</v>
      </c>
      <c r="L13" s="27" t="s">
        <v>188</v>
      </c>
      <c r="M13" s="28" t="s">
        <v>155</v>
      </c>
      <c r="N13" s="28"/>
      <c r="O13" s="29" t="s">
        <v>241</v>
      </c>
      <c r="P13" s="30" t="s">
        <v>242</v>
      </c>
    </row>
    <row r="14" spans="1:16" ht="12.75" customHeight="1" thickBot="1" x14ac:dyDescent="0.25">
      <c r="A14" s="11" t="str">
        <f t="shared" si="0"/>
        <v>IBVS 456 </v>
      </c>
      <c r="B14" s="3" t="str">
        <f t="shared" si="1"/>
        <v>I</v>
      </c>
      <c r="C14" s="11">
        <f t="shared" si="2"/>
        <v>40050.455000000002</v>
      </c>
      <c r="D14" s="8" t="str">
        <f t="shared" si="3"/>
        <v>vis</v>
      </c>
      <c r="E14" s="26">
        <f>VLOOKUP(C14,Active!C$21:E$973,3,FALSE)</f>
        <v>-4670.9940081410514</v>
      </c>
      <c r="F14" s="3" t="s">
        <v>3176</v>
      </c>
      <c r="G14" s="8" t="str">
        <f t="shared" si="4"/>
        <v>40050.4550</v>
      </c>
      <c r="H14" s="11">
        <f t="shared" si="5"/>
        <v>-4671</v>
      </c>
      <c r="I14" s="27" t="s">
        <v>243</v>
      </c>
      <c r="J14" s="28" t="s">
        <v>244</v>
      </c>
      <c r="K14" s="27">
        <v>-4671</v>
      </c>
      <c r="L14" s="27" t="s">
        <v>245</v>
      </c>
      <c r="M14" s="28" t="s">
        <v>146</v>
      </c>
      <c r="N14" s="28" t="s">
        <v>147</v>
      </c>
      <c r="O14" s="29" t="s">
        <v>226</v>
      </c>
      <c r="P14" s="30" t="s">
        <v>246</v>
      </c>
    </row>
    <row r="15" spans="1:16" ht="12.75" customHeight="1" thickBot="1" x14ac:dyDescent="0.25">
      <c r="A15" s="11" t="str">
        <f t="shared" si="0"/>
        <v>IBVS 795 </v>
      </c>
      <c r="B15" s="3" t="str">
        <f t="shared" si="1"/>
        <v>I</v>
      </c>
      <c r="C15" s="11">
        <f t="shared" si="2"/>
        <v>40095.663999999997</v>
      </c>
      <c r="D15" s="8" t="str">
        <f t="shared" si="3"/>
        <v>vis</v>
      </c>
      <c r="E15" s="26">
        <f>VLOOKUP(C15,Active!C$21:E$973,3,FALSE)</f>
        <v>-4587.9841864719874</v>
      </c>
      <c r="F15" s="3" t="s">
        <v>3176</v>
      </c>
      <c r="G15" s="8" t="str">
        <f t="shared" si="4"/>
        <v>40095.664</v>
      </c>
      <c r="H15" s="11">
        <f t="shared" si="5"/>
        <v>-4588</v>
      </c>
      <c r="I15" s="27" t="s">
        <v>247</v>
      </c>
      <c r="J15" s="28" t="s">
        <v>248</v>
      </c>
      <c r="K15" s="27">
        <v>-4588</v>
      </c>
      <c r="L15" s="27" t="s">
        <v>65</v>
      </c>
      <c r="M15" s="28" t="s">
        <v>155</v>
      </c>
      <c r="N15" s="28"/>
      <c r="O15" s="29" t="s">
        <v>249</v>
      </c>
      <c r="P15" s="30" t="s">
        <v>242</v>
      </c>
    </row>
    <row r="16" spans="1:16" ht="12.75" customHeight="1" thickBot="1" x14ac:dyDescent="0.25">
      <c r="A16" s="11" t="str">
        <f t="shared" si="0"/>
        <v>IBVS 795 </v>
      </c>
      <c r="B16" s="3" t="str">
        <f t="shared" si="1"/>
        <v>I</v>
      </c>
      <c r="C16" s="11">
        <f t="shared" si="2"/>
        <v>40107.646000000001</v>
      </c>
      <c r="D16" s="8" t="str">
        <f t="shared" si="3"/>
        <v>vis</v>
      </c>
      <c r="E16" s="26">
        <f>VLOOKUP(C16,Active!C$21:E$973,3,FALSE)</f>
        <v>-4565.9836183718498</v>
      </c>
      <c r="F16" s="3" t="s">
        <v>3176</v>
      </c>
      <c r="G16" s="8" t="str">
        <f t="shared" si="4"/>
        <v>40107.646</v>
      </c>
      <c r="H16" s="11">
        <f t="shared" si="5"/>
        <v>-4566</v>
      </c>
      <c r="I16" s="27" t="s">
        <v>250</v>
      </c>
      <c r="J16" s="28" t="s">
        <v>251</v>
      </c>
      <c r="K16" s="27">
        <v>-4566</v>
      </c>
      <c r="L16" s="27" t="s">
        <v>252</v>
      </c>
      <c r="M16" s="28" t="s">
        <v>155</v>
      </c>
      <c r="N16" s="28"/>
      <c r="O16" s="29" t="s">
        <v>249</v>
      </c>
      <c r="P16" s="30" t="s">
        <v>242</v>
      </c>
    </row>
    <row r="17" spans="1:16" ht="12.75" customHeight="1" thickBot="1" x14ac:dyDescent="0.25">
      <c r="A17" s="11" t="str">
        <f t="shared" si="0"/>
        <v>IBVS 795 </v>
      </c>
      <c r="B17" s="3" t="str">
        <f t="shared" si="1"/>
        <v>I</v>
      </c>
      <c r="C17" s="11">
        <f t="shared" si="2"/>
        <v>40113.635999999999</v>
      </c>
      <c r="D17" s="8" t="str">
        <f t="shared" si="3"/>
        <v>vis</v>
      </c>
      <c r="E17" s="26">
        <f>VLOOKUP(C17,Active!C$21:E$973,3,FALSE)</f>
        <v>-4554.9851704566654</v>
      </c>
      <c r="F17" s="3" t="s">
        <v>3176</v>
      </c>
      <c r="G17" s="8" t="str">
        <f t="shared" si="4"/>
        <v>40113.636</v>
      </c>
      <c r="H17" s="11">
        <f t="shared" si="5"/>
        <v>-4555</v>
      </c>
      <c r="I17" s="27" t="s">
        <v>253</v>
      </c>
      <c r="J17" s="28" t="s">
        <v>254</v>
      </c>
      <c r="K17" s="27">
        <v>-4555</v>
      </c>
      <c r="L17" s="27" t="s">
        <v>65</v>
      </c>
      <c r="M17" s="28" t="s">
        <v>155</v>
      </c>
      <c r="N17" s="28"/>
      <c r="O17" s="29" t="s">
        <v>249</v>
      </c>
      <c r="P17" s="30" t="s">
        <v>242</v>
      </c>
    </row>
    <row r="18" spans="1:16" ht="12.75" customHeight="1" thickBot="1" x14ac:dyDescent="0.25">
      <c r="A18" s="11" t="str">
        <f t="shared" si="0"/>
        <v>IBVS 795 </v>
      </c>
      <c r="B18" s="3" t="str">
        <f t="shared" si="1"/>
        <v>I</v>
      </c>
      <c r="C18" s="11">
        <f t="shared" si="2"/>
        <v>40137.595000000001</v>
      </c>
      <c r="D18" s="8" t="str">
        <f t="shared" si="3"/>
        <v>vis</v>
      </c>
      <c r="E18" s="26">
        <f>VLOOKUP(C18,Active!C$21:E$973,3,FALSE)</f>
        <v>-4510.9932149307851</v>
      </c>
      <c r="F18" s="3" t="s">
        <v>3176</v>
      </c>
      <c r="G18" s="8" t="str">
        <f t="shared" si="4"/>
        <v>40137.595</v>
      </c>
      <c r="H18" s="11">
        <f t="shared" si="5"/>
        <v>-4511</v>
      </c>
      <c r="I18" s="27" t="s">
        <v>255</v>
      </c>
      <c r="J18" s="28" t="s">
        <v>256</v>
      </c>
      <c r="K18" s="27">
        <v>-4511</v>
      </c>
      <c r="L18" s="27" t="s">
        <v>3190</v>
      </c>
      <c r="M18" s="28" t="s">
        <v>155</v>
      </c>
      <c r="N18" s="28"/>
      <c r="O18" s="29" t="s">
        <v>249</v>
      </c>
      <c r="P18" s="30" t="s">
        <v>242</v>
      </c>
    </row>
    <row r="19" spans="1:16" ht="12.75" customHeight="1" thickBot="1" x14ac:dyDescent="0.25">
      <c r="A19" s="11" t="str">
        <f t="shared" si="0"/>
        <v>IBVS 795 </v>
      </c>
      <c r="B19" s="3" t="str">
        <f t="shared" si="1"/>
        <v>I</v>
      </c>
      <c r="C19" s="11">
        <f t="shared" si="2"/>
        <v>40156.652000000002</v>
      </c>
      <c r="D19" s="8" t="str">
        <f t="shared" si="3"/>
        <v>vis</v>
      </c>
      <c r="E19" s="26">
        <f>VLOOKUP(C19,Active!C$21:E$973,3,FALSE)</f>
        <v>-4476.0019925735651</v>
      </c>
      <c r="F19" s="3" t="s">
        <v>3176</v>
      </c>
      <c r="G19" s="8" t="str">
        <f t="shared" si="4"/>
        <v>40156.652</v>
      </c>
      <c r="H19" s="11">
        <f t="shared" si="5"/>
        <v>-4476</v>
      </c>
      <c r="I19" s="27" t="s">
        <v>257</v>
      </c>
      <c r="J19" s="28" t="s">
        <v>258</v>
      </c>
      <c r="K19" s="27">
        <v>-4476</v>
      </c>
      <c r="L19" s="27" t="s">
        <v>3177</v>
      </c>
      <c r="M19" s="28" t="s">
        <v>155</v>
      </c>
      <c r="N19" s="28"/>
      <c r="O19" s="29" t="s">
        <v>249</v>
      </c>
      <c r="P19" s="30" t="s">
        <v>242</v>
      </c>
    </row>
    <row r="20" spans="1:16" ht="12.75" customHeight="1" thickBot="1" x14ac:dyDescent="0.25">
      <c r="A20" s="11" t="str">
        <f t="shared" si="0"/>
        <v>IBVS 795 </v>
      </c>
      <c r="B20" s="3" t="str">
        <f t="shared" si="1"/>
        <v>I</v>
      </c>
      <c r="C20" s="11">
        <f t="shared" si="2"/>
        <v>40161.561000000002</v>
      </c>
      <c r="D20" s="8" t="str">
        <f t="shared" si="3"/>
        <v>vis</v>
      </c>
      <c r="E20" s="26">
        <f>VLOOKUP(C20,Active!C$21:E$973,3,FALSE)</f>
        <v>-4466.9884064607677</v>
      </c>
      <c r="F20" s="3" t="s">
        <v>3176</v>
      </c>
      <c r="G20" s="8" t="str">
        <f t="shared" si="4"/>
        <v>40161.561</v>
      </c>
      <c r="H20" s="11">
        <f t="shared" si="5"/>
        <v>-4467</v>
      </c>
      <c r="I20" s="27" t="s">
        <v>259</v>
      </c>
      <c r="J20" s="28" t="s">
        <v>260</v>
      </c>
      <c r="K20" s="27">
        <v>-4467</v>
      </c>
      <c r="L20" s="27" t="s">
        <v>212</v>
      </c>
      <c r="M20" s="28" t="s">
        <v>155</v>
      </c>
      <c r="N20" s="28"/>
      <c r="O20" s="29" t="s">
        <v>249</v>
      </c>
      <c r="P20" s="30" t="s">
        <v>242</v>
      </c>
    </row>
    <row r="21" spans="1:16" ht="12.75" customHeight="1" thickBot="1" x14ac:dyDescent="0.25">
      <c r="A21" s="11" t="str">
        <f t="shared" si="0"/>
        <v>IBVS 456 </v>
      </c>
      <c r="B21" s="3" t="str">
        <f t="shared" si="1"/>
        <v>I</v>
      </c>
      <c r="C21" s="11">
        <f t="shared" si="2"/>
        <v>40201.315999999999</v>
      </c>
      <c r="D21" s="8" t="str">
        <f t="shared" si="3"/>
        <v>vis</v>
      </c>
      <c r="E21" s="26">
        <f>VLOOKUP(C21,Active!C$21:E$973,3,FALSE)</f>
        <v>-4393.9928644126412</v>
      </c>
      <c r="F21" s="3" t="s">
        <v>3176</v>
      </c>
      <c r="G21" s="8" t="str">
        <f t="shared" si="4"/>
        <v>40201.316</v>
      </c>
      <c r="H21" s="11">
        <f t="shared" si="5"/>
        <v>-4394</v>
      </c>
      <c r="I21" s="27" t="s">
        <v>261</v>
      </c>
      <c r="J21" s="28" t="s">
        <v>262</v>
      </c>
      <c r="K21" s="27">
        <v>-4394</v>
      </c>
      <c r="L21" s="27" t="s">
        <v>3190</v>
      </c>
      <c r="M21" s="28" t="s">
        <v>146</v>
      </c>
      <c r="N21" s="28" t="s">
        <v>147</v>
      </c>
      <c r="O21" s="29" t="s">
        <v>263</v>
      </c>
      <c r="P21" s="30" t="s">
        <v>246</v>
      </c>
    </row>
    <row r="22" spans="1:16" ht="12.75" customHeight="1" thickBot="1" x14ac:dyDescent="0.25">
      <c r="A22" s="11" t="str">
        <f t="shared" si="0"/>
        <v>IBVS 795 </v>
      </c>
      <c r="B22" s="3" t="str">
        <f t="shared" si="1"/>
        <v>I</v>
      </c>
      <c r="C22" s="11">
        <f t="shared" si="2"/>
        <v>40253.601000000002</v>
      </c>
      <c r="D22" s="8" t="str">
        <f t="shared" si="3"/>
        <v>vis</v>
      </c>
      <c r="E22" s="26">
        <f>VLOOKUP(C22,Active!C$21:E$973,3,FALSE)</f>
        <v>-4297.9905523515972</v>
      </c>
      <c r="F22" s="3" t="s">
        <v>3176</v>
      </c>
      <c r="G22" s="8" t="str">
        <f t="shared" si="4"/>
        <v>40253.601</v>
      </c>
      <c r="H22" s="11">
        <f t="shared" si="5"/>
        <v>-4298</v>
      </c>
      <c r="I22" s="27" t="s">
        <v>264</v>
      </c>
      <c r="J22" s="28" t="s">
        <v>265</v>
      </c>
      <c r="K22" s="27">
        <v>-4298</v>
      </c>
      <c r="L22" s="27" t="s">
        <v>3245</v>
      </c>
      <c r="M22" s="28" t="s">
        <v>155</v>
      </c>
      <c r="N22" s="28"/>
      <c r="O22" s="29" t="s">
        <v>249</v>
      </c>
      <c r="P22" s="30" t="s">
        <v>242</v>
      </c>
    </row>
    <row r="23" spans="1:16" ht="12.75" customHeight="1" thickBot="1" x14ac:dyDescent="0.25">
      <c r="A23" s="11" t="str">
        <f t="shared" si="0"/>
        <v>IBVS 795 </v>
      </c>
      <c r="B23" s="3" t="str">
        <f t="shared" si="1"/>
        <v>I</v>
      </c>
      <c r="C23" s="11">
        <f t="shared" si="2"/>
        <v>40296.623</v>
      </c>
      <c r="D23" s="8" t="str">
        <f t="shared" si="3"/>
        <v>vis</v>
      </c>
      <c r="E23" s="26">
        <f>VLOOKUP(C23,Active!C$21:E$973,3,FALSE)</f>
        <v>-4218.9963576592436</v>
      </c>
      <c r="F23" s="3" t="s">
        <v>3176</v>
      </c>
      <c r="G23" s="8" t="str">
        <f t="shared" si="4"/>
        <v>40296.623</v>
      </c>
      <c r="H23" s="11">
        <f t="shared" si="5"/>
        <v>-4219</v>
      </c>
      <c r="I23" s="27" t="s">
        <v>266</v>
      </c>
      <c r="J23" s="28" t="s">
        <v>267</v>
      </c>
      <c r="K23" s="27">
        <v>-4219</v>
      </c>
      <c r="L23" s="27" t="s">
        <v>3298</v>
      </c>
      <c r="M23" s="28" t="s">
        <v>155</v>
      </c>
      <c r="N23" s="28"/>
      <c r="O23" s="29" t="s">
        <v>249</v>
      </c>
      <c r="P23" s="30" t="s">
        <v>242</v>
      </c>
    </row>
    <row r="24" spans="1:16" ht="12.75" customHeight="1" thickBot="1" x14ac:dyDescent="0.25">
      <c r="A24" s="11" t="str">
        <f t="shared" si="0"/>
        <v>IBVS 795 </v>
      </c>
      <c r="B24" s="3" t="str">
        <f t="shared" si="1"/>
        <v>I</v>
      </c>
      <c r="C24" s="11">
        <f t="shared" si="2"/>
        <v>40302.620000000003</v>
      </c>
      <c r="D24" s="8" t="str">
        <f t="shared" si="3"/>
        <v>vis</v>
      </c>
      <c r="E24" s="26">
        <f>VLOOKUP(C24,Active!C$21:E$973,3,FALSE)</f>
        <v>-4207.9850567999092</v>
      </c>
      <c r="F24" s="3" t="s">
        <v>3176</v>
      </c>
      <c r="G24" s="8" t="str">
        <f t="shared" si="4"/>
        <v>40302.620</v>
      </c>
      <c r="H24" s="11">
        <f t="shared" si="5"/>
        <v>-4208</v>
      </c>
      <c r="I24" s="27" t="s">
        <v>268</v>
      </c>
      <c r="J24" s="28" t="s">
        <v>269</v>
      </c>
      <c r="K24" s="27">
        <v>-4208</v>
      </c>
      <c r="L24" s="27" t="s">
        <v>65</v>
      </c>
      <c r="M24" s="28" t="s">
        <v>155</v>
      </c>
      <c r="N24" s="28"/>
      <c r="O24" s="29" t="s">
        <v>249</v>
      </c>
      <c r="P24" s="30" t="s">
        <v>242</v>
      </c>
    </row>
    <row r="25" spans="1:16" ht="12.75" customHeight="1" thickBot="1" x14ac:dyDescent="0.25">
      <c r="A25" s="11" t="str">
        <f t="shared" si="0"/>
        <v>IBVS 795 </v>
      </c>
      <c r="B25" s="3" t="str">
        <f t="shared" si="1"/>
        <v>I</v>
      </c>
      <c r="C25" s="11">
        <f t="shared" si="2"/>
        <v>40363.610999999997</v>
      </c>
      <c r="D25" s="8" t="str">
        <f t="shared" si="3"/>
        <v>vis</v>
      </c>
      <c r="E25" s="26">
        <f>VLOOKUP(C25,Active!C$21:E$973,3,FALSE)</f>
        <v>-4095.9973544968734</v>
      </c>
      <c r="F25" s="3" t="s">
        <v>3176</v>
      </c>
      <c r="G25" s="8" t="str">
        <f t="shared" si="4"/>
        <v>40363.611</v>
      </c>
      <c r="H25" s="11">
        <f t="shared" si="5"/>
        <v>-4096</v>
      </c>
      <c r="I25" s="27" t="s">
        <v>270</v>
      </c>
      <c r="J25" s="28" t="s">
        <v>271</v>
      </c>
      <c r="K25" s="27">
        <v>-4096</v>
      </c>
      <c r="L25" s="27" t="s">
        <v>101</v>
      </c>
      <c r="M25" s="28" t="s">
        <v>155</v>
      </c>
      <c r="N25" s="28"/>
      <c r="O25" s="29" t="s">
        <v>249</v>
      </c>
      <c r="P25" s="30" t="s">
        <v>242</v>
      </c>
    </row>
    <row r="26" spans="1:16" ht="12.75" customHeight="1" thickBot="1" x14ac:dyDescent="0.25">
      <c r="A26" s="11" t="str">
        <f t="shared" si="0"/>
        <v>IBVS 795 </v>
      </c>
      <c r="B26" s="3" t="str">
        <f t="shared" si="1"/>
        <v>I</v>
      </c>
      <c r="C26" s="11">
        <f t="shared" si="2"/>
        <v>40369.606</v>
      </c>
      <c r="D26" s="8" t="str">
        <f t="shared" si="3"/>
        <v>vis</v>
      </c>
      <c r="E26" s="26">
        <f>VLOOKUP(C26,Active!C$21:E$973,3,FALSE)</f>
        <v>-4084.9897259072936</v>
      </c>
      <c r="F26" s="3" t="s">
        <v>3176</v>
      </c>
      <c r="G26" s="8" t="str">
        <f t="shared" si="4"/>
        <v>40369.606</v>
      </c>
      <c r="H26" s="11">
        <f t="shared" si="5"/>
        <v>-4085</v>
      </c>
      <c r="I26" s="27" t="s">
        <v>272</v>
      </c>
      <c r="J26" s="28" t="s">
        <v>273</v>
      </c>
      <c r="K26" s="27">
        <v>-4085</v>
      </c>
      <c r="L26" s="27" t="s">
        <v>212</v>
      </c>
      <c r="M26" s="28" t="s">
        <v>155</v>
      </c>
      <c r="N26" s="28"/>
      <c r="O26" s="29" t="s">
        <v>249</v>
      </c>
      <c r="P26" s="30" t="s">
        <v>242</v>
      </c>
    </row>
    <row r="27" spans="1:16" ht="12.75" customHeight="1" thickBot="1" x14ac:dyDescent="0.25">
      <c r="A27" s="11" t="str">
        <f t="shared" si="0"/>
        <v>IBVS 795 </v>
      </c>
      <c r="B27" s="3" t="str">
        <f t="shared" si="1"/>
        <v>I</v>
      </c>
      <c r="C27" s="11">
        <f t="shared" si="2"/>
        <v>40412.629999999997</v>
      </c>
      <c r="D27" s="8" t="str">
        <f t="shared" si="3"/>
        <v>vis</v>
      </c>
      <c r="E27" s="26">
        <f>VLOOKUP(C27,Active!C$21:E$973,3,FALSE)</f>
        <v>-4005.991858945185</v>
      </c>
      <c r="F27" s="3" t="s">
        <v>3176</v>
      </c>
      <c r="G27" s="8" t="str">
        <f t="shared" si="4"/>
        <v>40412.630</v>
      </c>
      <c r="H27" s="11">
        <f t="shared" si="5"/>
        <v>-4006</v>
      </c>
      <c r="I27" s="27" t="s">
        <v>274</v>
      </c>
      <c r="J27" s="28" t="s">
        <v>275</v>
      </c>
      <c r="K27" s="27">
        <v>-4006</v>
      </c>
      <c r="L27" s="27" t="s">
        <v>3245</v>
      </c>
      <c r="M27" s="28" t="s">
        <v>155</v>
      </c>
      <c r="N27" s="28"/>
      <c r="O27" s="29" t="s">
        <v>249</v>
      </c>
      <c r="P27" s="30" t="s">
        <v>242</v>
      </c>
    </row>
    <row r="28" spans="1:16" ht="12.75" customHeight="1" thickBot="1" x14ac:dyDescent="0.25">
      <c r="A28" s="11" t="str">
        <f t="shared" si="0"/>
        <v>IBVS 795 </v>
      </c>
      <c r="B28" s="3" t="str">
        <f t="shared" si="1"/>
        <v>I</v>
      </c>
      <c r="C28" s="11">
        <f t="shared" si="2"/>
        <v>40418.622000000003</v>
      </c>
      <c r="D28" s="8" t="str">
        <f t="shared" si="3"/>
        <v>vis</v>
      </c>
      <c r="E28" s="26">
        <f>VLOOKUP(C28,Active!C$21:E$973,3,FALSE)</f>
        <v>-3994.9897387602318</v>
      </c>
      <c r="F28" s="3" t="s">
        <v>3176</v>
      </c>
      <c r="G28" s="8" t="str">
        <f t="shared" si="4"/>
        <v>40418.622</v>
      </c>
      <c r="H28" s="11">
        <f t="shared" si="5"/>
        <v>-3995</v>
      </c>
      <c r="I28" s="27" t="s">
        <v>276</v>
      </c>
      <c r="J28" s="28" t="s">
        <v>277</v>
      </c>
      <c r="K28" s="27">
        <v>-3995</v>
      </c>
      <c r="L28" s="27" t="s">
        <v>212</v>
      </c>
      <c r="M28" s="28" t="s">
        <v>155</v>
      </c>
      <c r="N28" s="28"/>
      <c r="O28" s="29" t="s">
        <v>249</v>
      </c>
      <c r="P28" s="30" t="s">
        <v>242</v>
      </c>
    </row>
    <row r="29" spans="1:16" ht="12.75" customHeight="1" thickBot="1" x14ac:dyDescent="0.25">
      <c r="A29" s="11" t="str">
        <f t="shared" si="0"/>
        <v>IBVS 456 </v>
      </c>
      <c r="B29" s="3" t="str">
        <f t="shared" si="1"/>
        <v>I</v>
      </c>
      <c r="C29" s="11">
        <f t="shared" si="2"/>
        <v>40433.3246</v>
      </c>
      <c r="D29" s="8" t="str">
        <f t="shared" si="3"/>
        <v>vis</v>
      </c>
      <c r="E29" s="26">
        <f>VLOOKUP(C29,Active!C$21:E$973,3,FALSE)</f>
        <v>-3967.993782112851</v>
      </c>
      <c r="F29" s="3" t="s">
        <v>3176</v>
      </c>
      <c r="G29" s="8" t="str">
        <f t="shared" si="4"/>
        <v>40433.3246</v>
      </c>
      <c r="H29" s="11">
        <f t="shared" si="5"/>
        <v>-3968</v>
      </c>
      <c r="I29" s="27" t="s">
        <v>278</v>
      </c>
      <c r="J29" s="28" t="s">
        <v>279</v>
      </c>
      <c r="K29" s="27">
        <v>-3968</v>
      </c>
      <c r="L29" s="27" t="s">
        <v>237</v>
      </c>
      <c r="M29" s="28" t="s">
        <v>146</v>
      </c>
      <c r="N29" s="28" t="s">
        <v>147</v>
      </c>
      <c r="O29" s="29" t="s">
        <v>280</v>
      </c>
      <c r="P29" s="30" t="s">
        <v>246</v>
      </c>
    </row>
    <row r="30" spans="1:16" ht="12.75" customHeight="1" thickBot="1" x14ac:dyDescent="0.25">
      <c r="A30" s="11" t="str">
        <f t="shared" si="0"/>
        <v>IBVS 795 </v>
      </c>
      <c r="B30" s="3" t="str">
        <f t="shared" si="1"/>
        <v>I</v>
      </c>
      <c r="C30" s="11">
        <f t="shared" si="2"/>
        <v>40455.648000000001</v>
      </c>
      <c r="D30" s="8" t="str">
        <f t="shared" si="3"/>
        <v>vis</v>
      </c>
      <c r="E30" s="26">
        <f>VLOOKUP(C30,Active!C$21:E$973,3,FALSE)</f>
        <v>-3927.0050087923296</v>
      </c>
      <c r="F30" s="3" t="s">
        <v>3176</v>
      </c>
      <c r="G30" s="8" t="str">
        <f t="shared" si="4"/>
        <v>40455.648</v>
      </c>
      <c r="H30" s="11">
        <f t="shared" si="5"/>
        <v>-3927</v>
      </c>
      <c r="I30" s="27" t="s">
        <v>281</v>
      </c>
      <c r="J30" s="28" t="s">
        <v>282</v>
      </c>
      <c r="K30" s="27">
        <v>-3927</v>
      </c>
      <c r="L30" s="27" t="s">
        <v>3295</v>
      </c>
      <c r="M30" s="28" t="s">
        <v>155</v>
      </c>
      <c r="N30" s="28"/>
      <c r="O30" s="29" t="s">
        <v>283</v>
      </c>
      <c r="P30" s="30" t="s">
        <v>242</v>
      </c>
    </row>
    <row r="31" spans="1:16" ht="12.75" customHeight="1" thickBot="1" x14ac:dyDescent="0.25">
      <c r="A31" s="11" t="str">
        <f t="shared" si="0"/>
        <v>IBVS 795 </v>
      </c>
      <c r="B31" s="3" t="str">
        <f t="shared" si="1"/>
        <v>I</v>
      </c>
      <c r="C31" s="11">
        <f t="shared" si="2"/>
        <v>40456.733</v>
      </c>
      <c r="D31" s="8" t="str">
        <f t="shared" si="3"/>
        <v>vis</v>
      </c>
      <c r="E31" s="26">
        <f>VLOOKUP(C31,Active!C$21:E$973,3,FALSE)</f>
        <v>-3925.0128024504311</v>
      </c>
      <c r="F31" s="3" t="s">
        <v>3176</v>
      </c>
      <c r="G31" s="8" t="str">
        <f t="shared" si="4"/>
        <v>40456.733</v>
      </c>
      <c r="H31" s="11">
        <f t="shared" si="5"/>
        <v>-3925</v>
      </c>
      <c r="I31" s="27" t="s">
        <v>284</v>
      </c>
      <c r="J31" s="28" t="s">
        <v>285</v>
      </c>
      <c r="K31" s="27">
        <v>-3925</v>
      </c>
      <c r="L31" s="27" t="s">
        <v>286</v>
      </c>
      <c r="M31" s="28" t="s">
        <v>155</v>
      </c>
      <c r="N31" s="28"/>
      <c r="O31" s="29" t="s">
        <v>283</v>
      </c>
      <c r="P31" s="30" t="s">
        <v>242</v>
      </c>
    </row>
    <row r="32" spans="1:16" ht="12.75" customHeight="1" thickBot="1" x14ac:dyDescent="0.25">
      <c r="A32" s="11" t="str">
        <f t="shared" si="0"/>
        <v>IBVS 795 </v>
      </c>
      <c r="B32" s="3" t="str">
        <f t="shared" si="1"/>
        <v>I</v>
      </c>
      <c r="C32" s="11">
        <f t="shared" si="2"/>
        <v>40468.726999999999</v>
      </c>
      <c r="D32" s="8" t="str">
        <f t="shared" si="3"/>
        <v>vis</v>
      </c>
      <c r="E32" s="26">
        <f>VLOOKUP(C32,Active!C$21:E$973,3,FALSE)</f>
        <v>-3902.9902007317746</v>
      </c>
      <c r="F32" s="3" t="s">
        <v>3176</v>
      </c>
      <c r="G32" s="8" t="str">
        <f t="shared" si="4"/>
        <v>40468.727</v>
      </c>
      <c r="H32" s="11">
        <f t="shared" si="5"/>
        <v>-3903</v>
      </c>
      <c r="I32" s="27" t="s">
        <v>287</v>
      </c>
      <c r="J32" s="28" t="s">
        <v>288</v>
      </c>
      <c r="K32" s="27">
        <v>-3903</v>
      </c>
      <c r="L32" s="27" t="s">
        <v>212</v>
      </c>
      <c r="M32" s="28" t="s">
        <v>155</v>
      </c>
      <c r="N32" s="28"/>
      <c r="O32" s="29" t="s">
        <v>289</v>
      </c>
      <c r="P32" s="30" t="s">
        <v>242</v>
      </c>
    </row>
    <row r="33" spans="1:16" ht="12.75" customHeight="1" thickBot="1" x14ac:dyDescent="0.25">
      <c r="A33" s="11" t="str">
        <f t="shared" si="0"/>
        <v>IBVS 795 </v>
      </c>
      <c r="B33" s="3" t="str">
        <f t="shared" si="1"/>
        <v>I</v>
      </c>
      <c r="C33" s="11">
        <f t="shared" si="2"/>
        <v>40473.623</v>
      </c>
      <c r="D33" s="8" t="str">
        <f t="shared" si="3"/>
        <v>vis</v>
      </c>
      <c r="E33" s="26">
        <f>VLOOKUP(C33,Active!C$21:E$973,3,FALSE)</f>
        <v>-3894.0004843723809</v>
      </c>
      <c r="F33" s="3" t="s">
        <v>3176</v>
      </c>
      <c r="G33" s="8" t="str">
        <f t="shared" si="4"/>
        <v>40473.623</v>
      </c>
      <c r="H33" s="11">
        <f t="shared" si="5"/>
        <v>-3894</v>
      </c>
      <c r="I33" s="27" t="s">
        <v>294</v>
      </c>
      <c r="J33" s="28" t="s">
        <v>295</v>
      </c>
      <c r="K33" s="27">
        <v>-3894</v>
      </c>
      <c r="L33" s="27" t="s">
        <v>225</v>
      </c>
      <c r="M33" s="28" t="s">
        <v>155</v>
      </c>
      <c r="N33" s="28"/>
      <c r="O33" s="29" t="s">
        <v>241</v>
      </c>
      <c r="P33" s="30" t="s">
        <v>242</v>
      </c>
    </row>
    <row r="34" spans="1:16" ht="12.75" customHeight="1" thickBot="1" x14ac:dyDescent="0.25">
      <c r="A34" s="11" t="str">
        <f t="shared" si="0"/>
        <v>IBVS 456 </v>
      </c>
      <c r="B34" s="3" t="str">
        <f t="shared" si="1"/>
        <v>I</v>
      </c>
      <c r="C34" s="11">
        <f t="shared" si="2"/>
        <v>40483.428399999997</v>
      </c>
      <c r="D34" s="8" t="str">
        <f t="shared" si="3"/>
        <v>vis</v>
      </c>
      <c r="E34" s="26">
        <f>VLOOKUP(C34,Active!C$21:E$973,3,FALSE)</f>
        <v>-3875.996447446244</v>
      </c>
      <c r="F34" s="3" t="s">
        <v>3176</v>
      </c>
      <c r="G34" s="8" t="str">
        <f t="shared" si="4"/>
        <v>40483.4284</v>
      </c>
      <c r="H34" s="11">
        <f t="shared" si="5"/>
        <v>-3876</v>
      </c>
      <c r="I34" s="27" t="s">
        <v>304</v>
      </c>
      <c r="J34" s="28" t="s">
        <v>305</v>
      </c>
      <c r="K34" s="27">
        <v>-3876</v>
      </c>
      <c r="L34" s="27" t="s">
        <v>306</v>
      </c>
      <c r="M34" s="28" t="s">
        <v>146</v>
      </c>
      <c r="N34" s="28" t="s">
        <v>147</v>
      </c>
      <c r="O34" s="29" t="s">
        <v>307</v>
      </c>
      <c r="P34" s="30" t="s">
        <v>246</v>
      </c>
    </row>
    <row r="35" spans="1:16" ht="12.75" customHeight="1" thickBot="1" x14ac:dyDescent="0.25">
      <c r="A35" s="11" t="str">
        <f t="shared" si="0"/>
        <v>IBVS 795 </v>
      </c>
      <c r="B35" s="3" t="str">
        <f t="shared" si="1"/>
        <v>I</v>
      </c>
      <c r="C35" s="11">
        <f t="shared" si="2"/>
        <v>40491.603000000003</v>
      </c>
      <c r="D35" s="8" t="str">
        <f t="shared" si="3"/>
        <v>vis</v>
      </c>
      <c r="E35" s="26">
        <f>VLOOKUP(C35,Active!C$21:E$973,3,FALSE)</f>
        <v>-3860.9867792780369</v>
      </c>
      <c r="F35" s="3" t="s">
        <v>3176</v>
      </c>
      <c r="G35" s="8" t="str">
        <f t="shared" si="4"/>
        <v>40491.603</v>
      </c>
      <c r="H35" s="11">
        <f t="shared" si="5"/>
        <v>-3861</v>
      </c>
      <c r="I35" s="27" t="s">
        <v>321</v>
      </c>
      <c r="J35" s="28" t="s">
        <v>322</v>
      </c>
      <c r="K35" s="27">
        <v>-3861</v>
      </c>
      <c r="L35" s="27" t="s">
        <v>3233</v>
      </c>
      <c r="M35" s="28" t="s">
        <v>155</v>
      </c>
      <c r="N35" s="28"/>
      <c r="O35" s="29" t="s">
        <v>249</v>
      </c>
      <c r="P35" s="30" t="s">
        <v>242</v>
      </c>
    </row>
    <row r="36" spans="1:16" ht="12.75" customHeight="1" thickBot="1" x14ac:dyDescent="0.25">
      <c r="A36" s="11" t="str">
        <f t="shared" si="0"/>
        <v>IBVS 795 </v>
      </c>
      <c r="B36" s="3" t="str">
        <f t="shared" si="1"/>
        <v>I</v>
      </c>
      <c r="C36" s="11">
        <f t="shared" si="2"/>
        <v>40528.631999999998</v>
      </c>
      <c r="D36" s="8" t="str">
        <f t="shared" si="3"/>
        <v>vis</v>
      </c>
      <c r="E36" s="26">
        <f>VLOOKUP(C36,Active!C$21:E$973,3,FALSE)</f>
        <v>-3792.996540905508</v>
      </c>
      <c r="F36" s="3" t="s">
        <v>3176</v>
      </c>
      <c r="G36" s="8" t="str">
        <f t="shared" si="4"/>
        <v>40528.632</v>
      </c>
      <c r="H36" s="11">
        <f t="shared" si="5"/>
        <v>-3793</v>
      </c>
      <c r="I36" s="27" t="s">
        <v>323</v>
      </c>
      <c r="J36" s="28" t="s">
        <v>324</v>
      </c>
      <c r="K36" s="27">
        <v>-3793</v>
      </c>
      <c r="L36" s="27" t="s">
        <v>3298</v>
      </c>
      <c r="M36" s="28" t="s">
        <v>155</v>
      </c>
      <c r="N36" s="28"/>
      <c r="O36" s="29" t="s">
        <v>289</v>
      </c>
      <c r="P36" s="30" t="s">
        <v>242</v>
      </c>
    </row>
    <row r="37" spans="1:16" ht="12.75" customHeight="1" thickBot="1" x14ac:dyDescent="0.25">
      <c r="A37" s="11" t="str">
        <f t="shared" si="0"/>
        <v> ORI 117 </v>
      </c>
      <c r="B37" s="3" t="str">
        <f t="shared" si="1"/>
        <v>I</v>
      </c>
      <c r="C37" s="11">
        <f t="shared" si="2"/>
        <v>40589.631999999998</v>
      </c>
      <c r="D37" s="8" t="str">
        <f t="shared" si="3"/>
        <v>vis</v>
      </c>
      <c r="E37" s="26">
        <f>VLOOKUP(C37,Active!C$21:E$973,3,FALSE)</f>
        <v>-3680.9923133885663</v>
      </c>
      <c r="F37" s="3" t="s">
        <v>3176</v>
      </c>
      <c r="G37" s="8" t="str">
        <f t="shared" si="4"/>
        <v>40589.632</v>
      </c>
      <c r="H37" s="11">
        <f t="shared" si="5"/>
        <v>-3681</v>
      </c>
      <c r="I37" s="27" t="s">
        <v>335</v>
      </c>
      <c r="J37" s="28" t="s">
        <v>336</v>
      </c>
      <c r="K37" s="27">
        <v>-3681</v>
      </c>
      <c r="L37" s="27" t="s">
        <v>3190</v>
      </c>
      <c r="M37" s="28" t="s">
        <v>155</v>
      </c>
      <c r="N37" s="28"/>
      <c r="O37" s="29" t="s">
        <v>337</v>
      </c>
      <c r="P37" s="29" t="s">
        <v>338</v>
      </c>
    </row>
    <row r="38" spans="1:16" ht="12.75" customHeight="1" thickBot="1" x14ac:dyDescent="0.25">
      <c r="A38" s="11" t="str">
        <f t="shared" si="0"/>
        <v> ORI 117 </v>
      </c>
      <c r="B38" s="3" t="str">
        <f t="shared" si="1"/>
        <v>I</v>
      </c>
      <c r="C38" s="11">
        <f t="shared" si="2"/>
        <v>40604.345000000001</v>
      </c>
      <c r="D38" s="8" t="str">
        <f t="shared" si="3"/>
        <v>vis</v>
      </c>
      <c r="E38" s="26">
        <f>VLOOKUP(C38,Active!C$21:E$973,3,FALSE)</f>
        <v>-3653.9772609384495</v>
      </c>
      <c r="F38" s="3" t="s">
        <v>3176</v>
      </c>
      <c r="G38" s="8" t="str">
        <f t="shared" si="4"/>
        <v>40604.345</v>
      </c>
      <c r="H38" s="11">
        <f t="shared" si="5"/>
        <v>-3654</v>
      </c>
      <c r="I38" s="27" t="s">
        <v>339</v>
      </c>
      <c r="J38" s="28" t="s">
        <v>340</v>
      </c>
      <c r="K38" s="27">
        <v>-3654</v>
      </c>
      <c r="L38" s="27" t="s">
        <v>164</v>
      </c>
      <c r="M38" s="28" t="s">
        <v>155</v>
      </c>
      <c r="N38" s="28"/>
      <c r="O38" s="29" t="s">
        <v>337</v>
      </c>
      <c r="P38" s="29" t="s">
        <v>338</v>
      </c>
    </row>
    <row r="39" spans="1:16" ht="12.75" customHeight="1" thickBot="1" x14ac:dyDescent="0.25">
      <c r="A39" s="11" t="str">
        <f t="shared" si="0"/>
        <v> ORI 120 </v>
      </c>
      <c r="B39" s="3" t="str">
        <f t="shared" si="1"/>
        <v>I</v>
      </c>
      <c r="C39" s="11">
        <f t="shared" si="2"/>
        <v>40801.485000000001</v>
      </c>
      <c r="D39" s="8" t="str">
        <f t="shared" si="3"/>
        <v>vis</v>
      </c>
      <c r="E39" s="26">
        <f>VLOOKUP(C39,Active!C$21:E$973,3,FALSE)</f>
        <v>-3292.0016312222233</v>
      </c>
      <c r="F39" s="3" t="s">
        <v>3176</v>
      </c>
      <c r="G39" s="8" t="str">
        <f t="shared" si="4"/>
        <v>40801.485</v>
      </c>
      <c r="H39" s="11">
        <f t="shared" si="5"/>
        <v>-3292</v>
      </c>
      <c r="I39" s="27" t="s">
        <v>350</v>
      </c>
      <c r="J39" s="28" t="s">
        <v>351</v>
      </c>
      <c r="K39" s="27">
        <v>-3292</v>
      </c>
      <c r="L39" s="27" t="s">
        <v>225</v>
      </c>
      <c r="M39" s="28" t="s">
        <v>155</v>
      </c>
      <c r="N39" s="28"/>
      <c r="O39" s="29" t="s">
        <v>337</v>
      </c>
      <c r="P39" s="29" t="s">
        <v>352</v>
      </c>
    </row>
    <row r="40" spans="1:16" ht="12.75" customHeight="1" thickBot="1" x14ac:dyDescent="0.25">
      <c r="A40" s="11" t="str">
        <f t="shared" si="0"/>
        <v>IBVS 530 </v>
      </c>
      <c r="B40" s="3" t="str">
        <f t="shared" si="1"/>
        <v>I</v>
      </c>
      <c r="C40" s="11">
        <f t="shared" si="2"/>
        <v>40829.262999999999</v>
      </c>
      <c r="D40" s="8" t="str">
        <f t="shared" si="3"/>
        <v>vis</v>
      </c>
      <c r="E40" s="26">
        <f>VLOOKUP(C40,Active!C$21:E$973,3,FALSE)</f>
        <v>-3240.9974765998395</v>
      </c>
      <c r="F40" s="3" t="s">
        <v>3176</v>
      </c>
      <c r="G40" s="8" t="str">
        <f t="shared" si="4"/>
        <v>40829.263</v>
      </c>
      <c r="H40" s="11">
        <f t="shared" si="5"/>
        <v>-3241</v>
      </c>
      <c r="I40" s="27" t="s">
        <v>380</v>
      </c>
      <c r="J40" s="28" t="s">
        <v>381</v>
      </c>
      <c r="K40" s="27">
        <v>-3241</v>
      </c>
      <c r="L40" s="27" t="s">
        <v>101</v>
      </c>
      <c r="M40" s="28" t="s">
        <v>146</v>
      </c>
      <c r="N40" s="28" t="s">
        <v>147</v>
      </c>
      <c r="O40" s="29" t="s">
        <v>280</v>
      </c>
      <c r="P40" s="30" t="s">
        <v>382</v>
      </c>
    </row>
    <row r="41" spans="1:16" ht="12.75" customHeight="1" thickBot="1" x14ac:dyDescent="0.25">
      <c r="A41" s="11" t="str">
        <f t="shared" si="0"/>
        <v> ORI 121 </v>
      </c>
      <c r="B41" s="3" t="str">
        <f t="shared" si="1"/>
        <v>I</v>
      </c>
      <c r="C41" s="11">
        <f t="shared" si="2"/>
        <v>40830.358</v>
      </c>
      <c r="D41" s="8" t="str">
        <f t="shared" si="3"/>
        <v>vis</v>
      </c>
      <c r="E41" s="26">
        <f>VLOOKUP(C41,Active!C$21:E$973,3,FALSE)</f>
        <v>-3238.9869089091644</v>
      </c>
      <c r="F41" s="3" t="s">
        <v>3176</v>
      </c>
      <c r="G41" s="8" t="str">
        <f t="shared" si="4"/>
        <v>40830.358</v>
      </c>
      <c r="H41" s="11">
        <f t="shared" si="5"/>
        <v>-3239</v>
      </c>
      <c r="I41" s="27" t="s">
        <v>383</v>
      </c>
      <c r="J41" s="28" t="s">
        <v>384</v>
      </c>
      <c r="K41" s="27">
        <v>-3239</v>
      </c>
      <c r="L41" s="27" t="s">
        <v>65</v>
      </c>
      <c r="M41" s="28" t="s">
        <v>155</v>
      </c>
      <c r="N41" s="28"/>
      <c r="O41" s="29" t="s">
        <v>337</v>
      </c>
      <c r="P41" s="29" t="s">
        <v>385</v>
      </c>
    </row>
    <row r="42" spans="1:16" ht="12.75" customHeight="1" thickBot="1" x14ac:dyDescent="0.25">
      <c r="A42" s="11" t="str">
        <f t="shared" si="0"/>
        <v> ORI 121 </v>
      </c>
      <c r="B42" s="3" t="str">
        <f t="shared" si="1"/>
        <v>I</v>
      </c>
      <c r="C42" s="11">
        <f t="shared" si="2"/>
        <v>40837.43</v>
      </c>
      <c r="D42" s="8" t="str">
        <f t="shared" si="3"/>
        <v>vis</v>
      </c>
      <c r="E42" s="26">
        <f>VLOOKUP(C42,Active!C$21:E$973,3,FALSE)</f>
        <v>-3226.0017630567081</v>
      </c>
      <c r="F42" s="3" t="s">
        <v>3176</v>
      </c>
      <c r="G42" s="8" t="str">
        <f t="shared" si="4"/>
        <v>40837.430</v>
      </c>
      <c r="H42" s="11">
        <f t="shared" si="5"/>
        <v>-3226</v>
      </c>
      <c r="I42" s="27" t="s">
        <v>386</v>
      </c>
      <c r="J42" s="28" t="s">
        <v>387</v>
      </c>
      <c r="K42" s="27">
        <v>-3226</v>
      </c>
      <c r="L42" s="27" t="s">
        <v>225</v>
      </c>
      <c r="M42" s="28" t="s">
        <v>155</v>
      </c>
      <c r="N42" s="28"/>
      <c r="O42" s="29" t="s">
        <v>337</v>
      </c>
      <c r="P42" s="29" t="s">
        <v>385</v>
      </c>
    </row>
    <row r="43" spans="1:16" ht="12.75" customHeight="1" thickBot="1" x14ac:dyDescent="0.25">
      <c r="A43" s="11" t="str">
        <f t="shared" si="0"/>
        <v>IBVS 530 </v>
      </c>
      <c r="B43" s="3" t="str">
        <f t="shared" si="1"/>
        <v>II</v>
      </c>
      <c r="C43" s="11">
        <f t="shared" si="2"/>
        <v>40840.428</v>
      </c>
      <c r="D43" s="8" t="str">
        <f t="shared" si="3"/>
        <v>vis</v>
      </c>
      <c r="E43" s="26">
        <f>VLOOKUP(C43,Active!C$21:E$973,3,FALSE)</f>
        <v>-3220.4970306944829</v>
      </c>
      <c r="F43" s="3" t="s">
        <v>3176</v>
      </c>
      <c r="G43" s="8" t="str">
        <f t="shared" si="4"/>
        <v>40840.428</v>
      </c>
      <c r="H43" s="11">
        <f t="shared" si="5"/>
        <v>-3220.5</v>
      </c>
      <c r="I43" s="27" t="s">
        <v>388</v>
      </c>
      <c r="J43" s="28" t="s">
        <v>389</v>
      </c>
      <c r="K43" s="27">
        <v>-3220.5</v>
      </c>
      <c r="L43" s="27" t="s">
        <v>3298</v>
      </c>
      <c r="M43" s="28" t="s">
        <v>146</v>
      </c>
      <c r="N43" s="28" t="s">
        <v>147</v>
      </c>
      <c r="O43" s="29" t="s">
        <v>390</v>
      </c>
      <c r="P43" s="30" t="s">
        <v>382</v>
      </c>
    </row>
    <row r="44" spans="1:16" ht="12.75" customHeight="1" thickBot="1" x14ac:dyDescent="0.25">
      <c r="A44" s="11" t="str">
        <f t="shared" si="0"/>
        <v> ORI 122 </v>
      </c>
      <c r="B44" s="3" t="str">
        <f t="shared" si="1"/>
        <v>I</v>
      </c>
      <c r="C44" s="11">
        <f t="shared" si="2"/>
        <v>40890.264000000003</v>
      </c>
      <c r="D44" s="8" t="str">
        <f t="shared" si="3"/>
        <v>vis</v>
      </c>
      <c r="E44" s="26">
        <f>VLOOKUP(C44,Active!C$21:E$973,3,FALSE)</f>
        <v>-3128.9914129480135</v>
      </c>
      <c r="F44" s="3" t="s">
        <v>3176</v>
      </c>
      <c r="G44" s="8" t="str">
        <f t="shared" si="4"/>
        <v>40890.264</v>
      </c>
      <c r="H44" s="11">
        <f t="shared" si="5"/>
        <v>-3129</v>
      </c>
      <c r="I44" s="27" t="s">
        <v>402</v>
      </c>
      <c r="J44" s="28" t="s">
        <v>403</v>
      </c>
      <c r="K44" s="27">
        <v>-3129</v>
      </c>
      <c r="L44" s="27" t="s">
        <v>3245</v>
      </c>
      <c r="M44" s="28" t="s">
        <v>155</v>
      </c>
      <c r="N44" s="28"/>
      <c r="O44" s="29" t="s">
        <v>337</v>
      </c>
      <c r="P44" s="29" t="s">
        <v>404</v>
      </c>
    </row>
    <row r="45" spans="1:16" ht="12.75" customHeight="1" thickBot="1" x14ac:dyDescent="0.25">
      <c r="A45" s="11" t="str">
        <f t="shared" si="0"/>
        <v> ORI 125 </v>
      </c>
      <c r="B45" s="3" t="str">
        <f t="shared" si="1"/>
        <v>I</v>
      </c>
      <c r="C45" s="11">
        <f t="shared" si="2"/>
        <v>41070.531000000003</v>
      </c>
      <c r="D45" s="8" t="str">
        <f t="shared" si="3"/>
        <v>vis</v>
      </c>
      <c r="E45" s="26">
        <f>VLOOKUP(C45,Active!C$21:E$973,3,FALSE)</f>
        <v>-2797.9968870169237</v>
      </c>
      <c r="F45" s="3" t="s">
        <v>3176</v>
      </c>
      <c r="G45" s="8" t="str">
        <f t="shared" si="4"/>
        <v>41070.531</v>
      </c>
      <c r="H45" s="11">
        <f t="shared" si="5"/>
        <v>-2798</v>
      </c>
      <c r="I45" s="27" t="s">
        <v>407</v>
      </c>
      <c r="J45" s="28" t="s">
        <v>408</v>
      </c>
      <c r="K45" s="27">
        <v>-2798</v>
      </c>
      <c r="L45" s="27" t="s">
        <v>3298</v>
      </c>
      <c r="M45" s="28" t="s">
        <v>155</v>
      </c>
      <c r="N45" s="28"/>
      <c r="O45" s="29" t="s">
        <v>337</v>
      </c>
      <c r="P45" s="29" t="s">
        <v>409</v>
      </c>
    </row>
    <row r="46" spans="1:16" ht="12.75" customHeight="1" thickBot="1" x14ac:dyDescent="0.25">
      <c r="A46" s="11" t="str">
        <f t="shared" si="0"/>
        <v> ORI 125 </v>
      </c>
      <c r="B46" s="3" t="str">
        <f t="shared" si="1"/>
        <v>I</v>
      </c>
      <c r="C46" s="11">
        <f t="shared" si="2"/>
        <v>41082.508000000002</v>
      </c>
      <c r="D46" s="8" t="str">
        <f t="shared" si="3"/>
        <v>vis</v>
      </c>
      <c r="E46" s="26">
        <f>VLOOKUP(C46,Active!C$21:E$973,3,FALSE)</f>
        <v>-2776.005499591181</v>
      </c>
      <c r="F46" s="3" t="s">
        <v>3176</v>
      </c>
      <c r="G46" s="8" t="str">
        <f t="shared" si="4"/>
        <v>41082.508</v>
      </c>
      <c r="H46" s="11">
        <f t="shared" si="5"/>
        <v>-2776</v>
      </c>
      <c r="I46" s="27" t="s">
        <v>410</v>
      </c>
      <c r="J46" s="28" t="s">
        <v>411</v>
      </c>
      <c r="K46" s="27">
        <v>-2776</v>
      </c>
      <c r="L46" s="27" t="s">
        <v>3193</v>
      </c>
      <c r="M46" s="28" t="s">
        <v>155</v>
      </c>
      <c r="N46" s="28"/>
      <c r="O46" s="29" t="s">
        <v>337</v>
      </c>
      <c r="P46" s="29" t="s">
        <v>409</v>
      </c>
    </row>
    <row r="47" spans="1:16" ht="12.75" customHeight="1" thickBot="1" x14ac:dyDescent="0.25">
      <c r="A47" s="11" t="str">
        <f t="shared" si="0"/>
        <v> ORI 126 </v>
      </c>
      <c r="B47" s="3" t="str">
        <f t="shared" si="1"/>
        <v>I</v>
      </c>
      <c r="C47" s="11">
        <f t="shared" si="2"/>
        <v>41142.417000000001</v>
      </c>
      <c r="D47" s="8" t="str">
        <f t="shared" si="3"/>
        <v>vis</v>
      </c>
      <c r="E47" s="26">
        <f>VLOOKUP(C47,Active!C$21:E$973,3,FALSE)</f>
        <v>-2666.0044952254038</v>
      </c>
      <c r="F47" s="3" t="s">
        <v>3176</v>
      </c>
      <c r="G47" s="8" t="str">
        <f t="shared" si="4"/>
        <v>41142.417</v>
      </c>
      <c r="H47" s="11">
        <f t="shared" si="5"/>
        <v>-2666</v>
      </c>
      <c r="I47" s="27" t="s">
        <v>412</v>
      </c>
      <c r="J47" s="28" t="s">
        <v>413</v>
      </c>
      <c r="K47" s="27">
        <v>-2666</v>
      </c>
      <c r="L47" s="27" t="s">
        <v>3193</v>
      </c>
      <c r="M47" s="28" t="s">
        <v>155</v>
      </c>
      <c r="N47" s="28"/>
      <c r="O47" s="29" t="s">
        <v>337</v>
      </c>
      <c r="P47" s="29" t="s">
        <v>414</v>
      </c>
    </row>
    <row r="48" spans="1:16" ht="12.75" customHeight="1" thickBot="1" x14ac:dyDescent="0.25">
      <c r="A48" s="11" t="str">
        <f t="shared" si="0"/>
        <v> ORI 126 </v>
      </c>
      <c r="B48" s="3" t="str">
        <f t="shared" si="1"/>
        <v>I</v>
      </c>
      <c r="C48" s="11">
        <f t="shared" si="2"/>
        <v>41172.373</v>
      </c>
      <c r="D48" s="8" t="str">
        <f t="shared" si="3"/>
        <v>vis</v>
      </c>
      <c r="E48" s="26">
        <f>VLOOKUP(C48,Active!C$21:E$973,3,FALSE)</f>
        <v>-2611.0012388402019</v>
      </c>
      <c r="F48" s="3" t="s">
        <v>3176</v>
      </c>
      <c r="G48" s="8" t="str">
        <f t="shared" si="4"/>
        <v>41172.373</v>
      </c>
      <c r="H48" s="11">
        <f t="shared" si="5"/>
        <v>-2611</v>
      </c>
      <c r="I48" s="27" t="s">
        <v>432</v>
      </c>
      <c r="J48" s="28" t="s">
        <v>433</v>
      </c>
      <c r="K48" s="27">
        <v>-2611</v>
      </c>
      <c r="L48" s="27" t="s">
        <v>225</v>
      </c>
      <c r="M48" s="28" t="s">
        <v>155</v>
      </c>
      <c r="N48" s="28"/>
      <c r="O48" s="29" t="s">
        <v>337</v>
      </c>
      <c r="P48" s="29" t="s">
        <v>414</v>
      </c>
    </row>
    <row r="49" spans="1:16" ht="12.75" customHeight="1" thickBot="1" x14ac:dyDescent="0.25">
      <c r="A49" s="11" t="str">
        <f t="shared" si="0"/>
        <v> ORI 126 </v>
      </c>
      <c r="B49" s="3" t="str">
        <f t="shared" si="1"/>
        <v>I</v>
      </c>
      <c r="C49" s="11">
        <f t="shared" si="2"/>
        <v>41178.372000000003</v>
      </c>
      <c r="D49" s="8" t="str">
        <f t="shared" si="3"/>
        <v>vis</v>
      </c>
      <c r="E49" s="26">
        <f>VLOOKUP(C49,Active!C$21:E$973,3,FALSE)</f>
        <v>-2599.9862657111116</v>
      </c>
      <c r="F49" s="3" t="s">
        <v>3176</v>
      </c>
      <c r="G49" s="8" t="str">
        <f t="shared" si="4"/>
        <v>41178.372</v>
      </c>
      <c r="H49" s="11">
        <f t="shared" si="5"/>
        <v>-2600</v>
      </c>
      <c r="I49" s="27" t="s">
        <v>434</v>
      </c>
      <c r="J49" s="28" t="s">
        <v>435</v>
      </c>
      <c r="K49" s="27">
        <v>-2600</v>
      </c>
      <c r="L49" s="27" t="s">
        <v>65</v>
      </c>
      <c r="M49" s="28" t="s">
        <v>155</v>
      </c>
      <c r="N49" s="28"/>
      <c r="O49" s="29" t="s">
        <v>337</v>
      </c>
      <c r="P49" s="29" t="s">
        <v>414</v>
      </c>
    </row>
    <row r="50" spans="1:16" ht="12.75" customHeight="1" thickBot="1" x14ac:dyDescent="0.25">
      <c r="A50" s="11" t="str">
        <f t="shared" si="0"/>
        <v> ORI 127 </v>
      </c>
      <c r="B50" s="3" t="str">
        <f t="shared" si="1"/>
        <v>I</v>
      </c>
      <c r="C50" s="11">
        <f t="shared" si="2"/>
        <v>41211.588000000003</v>
      </c>
      <c r="D50" s="8" t="str">
        <f t="shared" si="3"/>
        <v>vis</v>
      </c>
      <c r="E50" s="26">
        <f>VLOOKUP(C50,Active!C$21:E$973,3,FALSE)</f>
        <v>-2538.9972096258202</v>
      </c>
      <c r="F50" s="3" t="s">
        <v>3176</v>
      </c>
      <c r="G50" s="8" t="str">
        <f t="shared" si="4"/>
        <v>41211.588</v>
      </c>
      <c r="H50" s="11">
        <f t="shared" si="5"/>
        <v>-2539</v>
      </c>
      <c r="I50" s="27" t="s">
        <v>436</v>
      </c>
      <c r="J50" s="28" t="s">
        <v>437</v>
      </c>
      <c r="K50" s="27">
        <v>-2539</v>
      </c>
      <c r="L50" s="27" t="s">
        <v>3298</v>
      </c>
      <c r="M50" s="28" t="s">
        <v>155</v>
      </c>
      <c r="N50" s="28"/>
      <c r="O50" s="29" t="s">
        <v>337</v>
      </c>
      <c r="P50" s="29" t="s">
        <v>438</v>
      </c>
    </row>
    <row r="51" spans="1:16" ht="12.75" customHeight="1" thickBot="1" x14ac:dyDescent="0.25">
      <c r="A51" s="11" t="str">
        <f t="shared" si="0"/>
        <v> ORI 127 </v>
      </c>
      <c r="B51" s="3" t="str">
        <f t="shared" si="1"/>
        <v>I</v>
      </c>
      <c r="C51" s="11">
        <f t="shared" si="2"/>
        <v>41220.303999999996</v>
      </c>
      <c r="D51" s="8" t="str">
        <f t="shared" si="3"/>
        <v>vis</v>
      </c>
      <c r="E51" s="26">
        <f>VLOOKUP(C51,Active!C$21:E$973,3,FALSE)</f>
        <v>-2522.9934580350514</v>
      </c>
      <c r="F51" s="3" t="s">
        <v>3176</v>
      </c>
      <c r="G51" s="8" t="str">
        <f t="shared" si="4"/>
        <v>41220.304</v>
      </c>
      <c r="H51" s="11">
        <f t="shared" si="5"/>
        <v>-2523</v>
      </c>
      <c r="I51" s="27" t="s">
        <v>439</v>
      </c>
      <c r="J51" s="28" t="s">
        <v>440</v>
      </c>
      <c r="K51" s="27">
        <v>-2523</v>
      </c>
      <c r="L51" s="27" t="s">
        <v>3190</v>
      </c>
      <c r="M51" s="28" t="s">
        <v>155</v>
      </c>
      <c r="N51" s="28"/>
      <c r="O51" s="29" t="s">
        <v>337</v>
      </c>
      <c r="P51" s="29" t="s">
        <v>438</v>
      </c>
    </row>
    <row r="52" spans="1:16" ht="12.75" customHeight="1" thickBot="1" x14ac:dyDescent="0.25">
      <c r="A52" s="11" t="str">
        <f t="shared" si="0"/>
        <v> BBS 2 </v>
      </c>
      <c r="B52" s="3" t="str">
        <f t="shared" si="1"/>
        <v>I</v>
      </c>
      <c r="C52" s="11">
        <f t="shared" si="2"/>
        <v>41392.358</v>
      </c>
      <c r="D52" s="8" t="str">
        <f t="shared" si="3"/>
        <v>vis</v>
      </c>
      <c r="E52" s="26">
        <f>VLOOKUP(C52,Active!C$21:E$973,3,FALSE)</f>
        <v>-2207.0791078514403</v>
      </c>
      <c r="F52" s="3" t="s">
        <v>3176</v>
      </c>
      <c r="G52" s="8" t="str">
        <f t="shared" si="4"/>
        <v>41392.358</v>
      </c>
      <c r="H52" s="11">
        <f t="shared" si="5"/>
        <v>-2207</v>
      </c>
      <c r="I52" s="27" t="s">
        <v>459</v>
      </c>
      <c r="J52" s="28" t="s">
        <v>460</v>
      </c>
      <c r="K52" s="27">
        <v>-2207</v>
      </c>
      <c r="L52" s="27" t="s">
        <v>461</v>
      </c>
      <c r="M52" s="28" t="s">
        <v>155</v>
      </c>
      <c r="N52" s="28"/>
      <c r="O52" s="29" t="s">
        <v>337</v>
      </c>
      <c r="P52" s="29" t="s">
        <v>462</v>
      </c>
    </row>
    <row r="53" spans="1:16" ht="12.75" customHeight="1" thickBot="1" x14ac:dyDescent="0.25">
      <c r="A53" s="11" t="str">
        <f t="shared" si="0"/>
        <v> BBS 3 </v>
      </c>
      <c r="B53" s="3" t="str">
        <f t="shared" si="1"/>
        <v>I</v>
      </c>
      <c r="C53" s="11">
        <f t="shared" si="2"/>
        <v>41416.351000000002</v>
      </c>
      <c r="D53" s="8" t="str">
        <f t="shared" si="3"/>
        <v>vis</v>
      </c>
      <c r="E53" s="26">
        <f>VLOOKUP(C53,Active!C$21:E$973,3,FALSE)</f>
        <v>-2163.0247237397316</v>
      </c>
      <c r="F53" s="3" t="s">
        <v>3176</v>
      </c>
      <c r="G53" s="8" t="str">
        <f t="shared" si="4"/>
        <v>41416.351</v>
      </c>
      <c r="H53" s="11">
        <f t="shared" si="5"/>
        <v>-2163</v>
      </c>
      <c r="I53" s="27" t="s">
        <v>465</v>
      </c>
      <c r="J53" s="28" t="s">
        <v>466</v>
      </c>
      <c r="K53" s="27">
        <v>-2163</v>
      </c>
      <c r="L53" s="27" t="s">
        <v>140</v>
      </c>
      <c r="M53" s="28" t="s">
        <v>155</v>
      </c>
      <c r="N53" s="28"/>
      <c r="O53" s="29" t="s">
        <v>467</v>
      </c>
      <c r="P53" s="29" t="s">
        <v>468</v>
      </c>
    </row>
    <row r="54" spans="1:16" ht="12.75" customHeight="1" thickBot="1" x14ac:dyDescent="0.25">
      <c r="A54" s="11" t="str">
        <f t="shared" si="0"/>
        <v> BBS 3 </v>
      </c>
      <c r="B54" s="3" t="str">
        <f t="shared" si="1"/>
        <v>I</v>
      </c>
      <c r="C54" s="11">
        <f t="shared" si="2"/>
        <v>41434.351000000002</v>
      </c>
      <c r="D54" s="8" t="str">
        <f t="shared" si="3"/>
        <v>vis</v>
      </c>
      <c r="E54" s="26">
        <f>VLOOKUP(C54,Active!C$21:E$973,3,FALSE)</f>
        <v>-2129.9742959478472</v>
      </c>
      <c r="F54" s="3" t="s">
        <v>3176</v>
      </c>
      <c r="G54" s="8" t="str">
        <f t="shared" si="4"/>
        <v>41434.351</v>
      </c>
      <c r="H54" s="11">
        <f t="shared" si="5"/>
        <v>-2130</v>
      </c>
      <c r="I54" s="27" t="s">
        <v>469</v>
      </c>
      <c r="J54" s="28" t="s">
        <v>470</v>
      </c>
      <c r="K54" s="27">
        <v>-2130</v>
      </c>
      <c r="L54" s="27" t="s">
        <v>3199</v>
      </c>
      <c r="M54" s="28" t="s">
        <v>155</v>
      </c>
      <c r="N54" s="28"/>
      <c r="O54" s="29" t="s">
        <v>467</v>
      </c>
      <c r="P54" s="29" t="s">
        <v>468</v>
      </c>
    </row>
    <row r="55" spans="1:16" ht="12.75" customHeight="1" thickBot="1" x14ac:dyDescent="0.25">
      <c r="A55" s="11" t="str">
        <f t="shared" si="0"/>
        <v> BBS 3 </v>
      </c>
      <c r="B55" s="3" t="str">
        <f t="shared" si="1"/>
        <v>I</v>
      </c>
      <c r="C55" s="11">
        <f t="shared" si="2"/>
        <v>41490.430999999997</v>
      </c>
      <c r="D55" s="8" t="str">
        <f t="shared" si="3"/>
        <v>vis</v>
      </c>
      <c r="E55" s="26">
        <f>VLOOKUP(C55,Active!C$21:E$973,3,FALSE)</f>
        <v>-2027.0038520273645</v>
      </c>
      <c r="F55" s="3" t="s">
        <v>3176</v>
      </c>
      <c r="G55" s="8" t="str">
        <f t="shared" si="4"/>
        <v>41490.431</v>
      </c>
      <c r="H55" s="11">
        <f t="shared" si="5"/>
        <v>-2027</v>
      </c>
      <c r="I55" s="27" t="s">
        <v>471</v>
      </c>
      <c r="J55" s="28" t="s">
        <v>472</v>
      </c>
      <c r="K55" s="27">
        <v>-2027</v>
      </c>
      <c r="L55" s="27" t="s">
        <v>3177</v>
      </c>
      <c r="M55" s="28" t="s">
        <v>155</v>
      </c>
      <c r="N55" s="28"/>
      <c r="O55" s="29" t="s">
        <v>337</v>
      </c>
      <c r="P55" s="29" t="s">
        <v>468</v>
      </c>
    </row>
    <row r="56" spans="1:16" ht="12.75" customHeight="1" thickBot="1" x14ac:dyDescent="0.25">
      <c r="A56" s="11" t="str">
        <f t="shared" si="0"/>
        <v> BBS 4 </v>
      </c>
      <c r="B56" s="3" t="str">
        <f t="shared" si="1"/>
        <v>I</v>
      </c>
      <c r="C56" s="11">
        <f t="shared" si="2"/>
        <v>41515.482000000004</v>
      </c>
      <c r="D56" s="8" t="str">
        <f t="shared" si="3"/>
        <v>vis</v>
      </c>
      <c r="E56" s="26">
        <f>VLOOKUP(C56,Active!C$21:E$973,3,FALSE)</f>
        <v>-1981.0068372154356</v>
      </c>
      <c r="F56" s="3" t="s">
        <v>3176</v>
      </c>
      <c r="G56" s="8" t="str">
        <f t="shared" si="4"/>
        <v>41515.482</v>
      </c>
      <c r="H56" s="11">
        <f t="shared" si="5"/>
        <v>-1981</v>
      </c>
      <c r="I56" s="27" t="s">
        <v>473</v>
      </c>
      <c r="J56" s="28" t="s">
        <v>474</v>
      </c>
      <c r="K56" s="27">
        <v>-1981</v>
      </c>
      <c r="L56" s="27" t="s">
        <v>3295</v>
      </c>
      <c r="M56" s="28" t="s">
        <v>155</v>
      </c>
      <c r="N56" s="28"/>
      <c r="O56" s="29" t="s">
        <v>475</v>
      </c>
      <c r="P56" s="29" t="s">
        <v>476</v>
      </c>
    </row>
    <row r="57" spans="1:16" ht="12.75" customHeight="1" thickBot="1" x14ac:dyDescent="0.25">
      <c r="A57" s="11" t="str">
        <f t="shared" si="0"/>
        <v> BBS 5 </v>
      </c>
      <c r="B57" s="3" t="str">
        <f t="shared" si="1"/>
        <v>I</v>
      </c>
      <c r="C57" s="11">
        <f t="shared" si="2"/>
        <v>41581.377999999997</v>
      </c>
      <c r="D57" s="8" t="str">
        <f t="shared" si="3"/>
        <v>vis</v>
      </c>
      <c r="E57" s="26">
        <f>VLOOKUP(C57,Active!C$21:E$973,3,FALSE)</f>
        <v>-1860.0128933391136</v>
      </c>
      <c r="F57" s="3" t="s">
        <v>3176</v>
      </c>
      <c r="G57" s="8" t="str">
        <f t="shared" si="4"/>
        <v>41581.378</v>
      </c>
      <c r="H57" s="11">
        <f t="shared" si="5"/>
        <v>-1860</v>
      </c>
      <c r="I57" s="27" t="s">
        <v>485</v>
      </c>
      <c r="J57" s="28" t="s">
        <v>486</v>
      </c>
      <c r="K57" s="27">
        <v>-1860</v>
      </c>
      <c r="L57" s="27" t="s">
        <v>135</v>
      </c>
      <c r="M57" s="28" t="s">
        <v>155</v>
      </c>
      <c r="N57" s="28"/>
      <c r="O57" s="29" t="s">
        <v>337</v>
      </c>
      <c r="P57" s="29" t="s">
        <v>487</v>
      </c>
    </row>
    <row r="58" spans="1:16" ht="12.75" customHeight="1" thickBot="1" x14ac:dyDescent="0.25">
      <c r="A58" s="11" t="str">
        <f t="shared" si="0"/>
        <v> BBS 6 </v>
      </c>
      <c r="B58" s="3" t="str">
        <f t="shared" si="1"/>
        <v>I</v>
      </c>
      <c r="C58" s="11">
        <f t="shared" si="2"/>
        <v>41599.353999999999</v>
      </c>
      <c r="D58" s="8" t="str">
        <f t="shared" si="3"/>
        <v>vis</v>
      </c>
      <c r="E58" s="26">
        <f>VLOOKUP(C58,Active!C$21:E$973,3,FALSE)</f>
        <v>-1827.0065327842806</v>
      </c>
      <c r="F58" s="3" t="s">
        <v>3176</v>
      </c>
      <c r="G58" s="8" t="str">
        <f t="shared" si="4"/>
        <v>41599.354</v>
      </c>
      <c r="H58" s="11">
        <f t="shared" si="5"/>
        <v>-1827</v>
      </c>
      <c r="I58" s="27" t="s">
        <v>495</v>
      </c>
      <c r="J58" s="28" t="s">
        <v>496</v>
      </c>
      <c r="K58" s="27">
        <v>-1827</v>
      </c>
      <c r="L58" s="27" t="s">
        <v>3193</v>
      </c>
      <c r="M58" s="28" t="s">
        <v>155</v>
      </c>
      <c r="N58" s="28"/>
      <c r="O58" s="29" t="s">
        <v>337</v>
      </c>
      <c r="P58" s="29" t="s">
        <v>497</v>
      </c>
    </row>
    <row r="59" spans="1:16" ht="12.75" customHeight="1" thickBot="1" x14ac:dyDescent="0.25">
      <c r="A59" s="11" t="str">
        <f t="shared" si="0"/>
        <v> BBS 9 </v>
      </c>
      <c r="B59" s="3" t="str">
        <f t="shared" si="1"/>
        <v>I</v>
      </c>
      <c r="C59" s="11">
        <f t="shared" si="2"/>
        <v>41777.408000000003</v>
      </c>
      <c r="D59" s="8" t="str">
        <f t="shared" si="3"/>
        <v>vis</v>
      </c>
      <c r="E59" s="26">
        <f>VLOOKUP(C59,Active!C$21:E$973,3,FALSE)</f>
        <v>-1500.075373336708</v>
      </c>
      <c r="F59" s="3" t="s">
        <v>3176</v>
      </c>
      <c r="G59" s="8" t="str">
        <f t="shared" si="4"/>
        <v>41777.408</v>
      </c>
      <c r="H59" s="11">
        <f t="shared" si="5"/>
        <v>-1500</v>
      </c>
      <c r="I59" s="27" t="s">
        <v>515</v>
      </c>
      <c r="J59" s="28" t="s">
        <v>516</v>
      </c>
      <c r="K59" s="27">
        <v>-1500</v>
      </c>
      <c r="L59" s="27" t="s">
        <v>517</v>
      </c>
      <c r="M59" s="28" t="s">
        <v>155</v>
      </c>
      <c r="N59" s="28"/>
      <c r="O59" s="29" t="s">
        <v>467</v>
      </c>
      <c r="P59" s="29" t="s">
        <v>518</v>
      </c>
    </row>
    <row r="60" spans="1:16" ht="12.75" customHeight="1" thickBot="1" x14ac:dyDescent="0.25">
      <c r="A60" s="11" t="str">
        <f t="shared" si="0"/>
        <v> BBS 11 </v>
      </c>
      <c r="B60" s="3" t="str">
        <f t="shared" si="1"/>
        <v>I</v>
      </c>
      <c r="C60" s="11">
        <f t="shared" si="2"/>
        <v>41931.584000000003</v>
      </c>
      <c r="D60" s="8" t="str">
        <f t="shared" si="3"/>
        <v>vis</v>
      </c>
      <c r="E60" s="26">
        <f>VLOOKUP(C60,Active!C$21:E$973,3,FALSE)</f>
        <v>-1216.9874424899551</v>
      </c>
      <c r="F60" s="3" t="s">
        <v>3176</v>
      </c>
      <c r="G60" s="8" t="str">
        <f t="shared" si="4"/>
        <v>41931.584</v>
      </c>
      <c r="H60" s="11">
        <f t="shared" si="5"/>
        <v>-1217</v>
      </c>
      <c r="I60" s="27" t="s">
        <v>527</v>
      </c>
      <c r="J60" s="28" t="s">
        <v>528</v>
      </c>
      <c r="K60" s="27">
        <v>-1217</v>
      </c>
      <c r="L60" s="27" t="s">
        <v>65</v>
      </c>
      <c r="M60" s="28" t="s">
        <v>155</v>
      </c>
      <c r="N60" s="28"/>
      <c r="O60" s="29" t="s">
        <v>337</v>
      </c>
      <c r="P60" s="29" t="s">
        <v>529</v>
      </c>
    </row>
    <row r="61" spans="1:16" ht="12.75" customHeight="1" thickBot="1" x14ac:dyDescent="0.25">
      <c r="A61" s="11" t="str">
        <f t="shared" si="0"/>
        <v> BBS 11 </v>
      </c>
      <c r="B61" s="3" t="str">
        <f t="shared" si="1"/>
        <v>I</v>
      </c>
      <c r="C61" s="11">
        <f t="shared" si="2"/>
        <v>41942.468000000001</v>
      </c>
      <c r="D61" s="8" t="str">
        <f t="shared" si="3"/>
        <v>vis</v>
      </c>
      <c r="E61" s="26">
        <f>VLOOKUP(C61,Active!C$21:E$973,3,FALSE)</f>
        <v>-1197.0029504851325</v>
      </c>
      <c r="F61" s="3" t="s">
        <v>3176</v>
      </c>
      <c r="G61" s="8" t="str">
        <f t="shared" si="4"/>
        <v>41942.468</v>
      </c>
      <c r="H61" s="11">
        <f t="shared" si="5"/>
        <v>-1197</v>
      </c>
      <c r="I61" s="27" t="s">
        <v>532</v>
      </c>
      <c r="J61" s="28" t="s">
        <v>533</v>
      </c>
      <c r="K61" s="27">
        <v>-1197</v>
      </c>
      <c r="L61" s="27" t="s">
        <v>225</v>
      </c>
      <c r="M61" s="28" t="s">
        <v>155</v>
      </c>
      <c r="N61" s="28"/>
      <c r="O61" s="29" t="s">
        <v>467</v>
      </c>
      <c r="P61" s="29" t="s">
        <v>529</v>
      </c>
    </row>
    <row r="62" spans="1:16" ht="12.75" customHeight="1" thickBot="1" x14ac:dyDescent="0.25">
      <c r="A62" s="11" t="str">
        <f t="shared" si="0"/>
        <v> BBS 14 </v>
      </c>
      <c r="B62" s="3" t="str">
        <f t="shared" si="1"/>
        <v>I</v>
      </c>
      <c r="C62" s="11">
        <f t="shared" si="2"/>
        <v>42100.408000000003</v>
      </c>
      <c r="D62" s="8" t="str">
        <f t="shared" si="3"/>
        <v>vis</v>
      </c>
      <c r="E62" s="26">
        <f>VLOOKUP(C62,Active!C$21:E$973,3,FALSE)</f>
        <v>-907.00380796011586</v>
      </c>
      <c r="F62" s="3" t="s">
        <v>3176</v>
      </c>
      <c r="G62" s="8" t="str">
        <f t="shared" si="4"/>
        <v>42100.408</v>
      </c>
      <c r="H62" s="11">
        <f t="shared" si="5"/>
        <v>-907</v>
      </c>
      <c r="I62" s="27" t="s">
        <v>548</v>
      </c>
      <c r="J62" s="28" t="s">
        <v>549</v>
      </c>
      <c r="K62" s="27">
        <v>-907</v>
      </c>
      <c r="L62" s="27" t="s">
        <v>3177</v>
      </c>
      <c r="M62" s="28" t="s">
        <v>155</v>
      </c>
      <c r="N62" s="28"/>
      <c r="O62" s="29" t="s">
        <v>550</v>
      </c>
      <c r="P62" s="29" t="s">
        <v>551</v>
      </c>
    </row>
    <row r="63" spans="1:16" ht="12.75" customHeight="1" thickBot="1" x14ac:dyDescent="0.25">
      <c r="A63" s="11" t="str">
        <f t="shared" si="0"/>
        <v> BBS 15 </v>
      </c>
      <c r="B63" s="3" t="str">
        <f t="shared" si="1"/>
        <v>I</v>
      </c>
      <c r="C63" s="11">
        <f t="shared" si="2"/>
        <v>42157.586000000003</v>
      </c>
      <c r="D63" s="8" t="str">
        <f t="shared" si="3"/>
        <v>vis</v>
      </c>
      <c r="E63" s="26">
        <f>VLOOKUP(C63,Active!C$21:E$973,3,FALSE)</f>
        <v>-802.01728794431801</v>
      </c>
      <c r="F63" s="3" t="s">
        <v>3176</v>
      </c>
      <c r="G63" s="8" t="str">
        <f t="shared" si="4"/>
        <v>42157.586</v>
      </c>
      <c r="H63" s="11">
        <f t="shared" si="5"/>
        <v>-802</v>
      </c>
      <c r="I63" s="27" t="s">
        <v>552</v>
      </c>
      <c r="J63" s="28" t="s">
        <v>553</v>
      </c>
      <c r="K63" s="27">
        <v>-802</v>
      </c>
      <c r="L63" s="27" t="s">
        <v>188</v>
      </c>
      <c r="M63" s="28" t="s">
        <v>155</v>
      </c>
      <c r="N63" s="28"/>
      <c r="O63" s="29" t="s">
        <v>550</v>
      </c>
      <c r="P63" s="29" t="s">
        <v>554</v>
      </c>
    </row>
    <row r="64" spans="1:16" ht="12.75" customHeight="1" thickBot="1" x14ac:dyDescent="0.25">
      <c r="A64" s="11" t="str">
        <f t="shared" si="0"/>
        <v> BBS 16 </v>
      </c>
      <c r="B64" s="3" t="str">
        <f t="shared" si="1"/>
        <v>I</v>
      </c>
      <c r="C64" s="11">
        <f t="shared" si="2"/>
        <v>42247.466</v>
      </c>
      <c r="D64" s="8" t="str">
        <f t="shared" si="3"/>
        <v>vis</v>
      </c>
      <c r="E64" s="26">
        <f>VLOOKUP(C64,Active!C$21:E$973,3,FALSE)</f>
        <v>-636.98548517018003</v>
      </c>
      <c r="F64" s="3" t="s">
        <v>3176</v>
      </c>
      <c r="G64" s="8" t="str">
        <f t="shared" si="4"/>
        <v>42247.466</v>
      </c>
      <c r="H64" s="11">
        <f t="shared" si="5"/>
        <v>-637</v>
      </c>
      <c r="I64" s="27" t="s">
        <v>555</v>
      </c>
      <c r="J64" s="28" t="s">
        <v>556</v>
      </c>
      <c r="K64" s="27">
        <v>-637</v>
      </c>
      <c r="L64" s="27" t="s">
        <v>123</v>
      </c>
      <c r="M64" s="28" t="s">
        <v>155</v>
      </c>
      <c r="N64" s="28"/>
      <c r="O64" s="29" t="s">
        <v>550</v>
      </c>
      <c r="P64" s="29" t="s">
        <v>557</v>
      </c>
    </row>
    <row r="65" spans="1:16" ht="12.75" customHeight="1" thickBot="1" x14ac:dyDescent="0.25">
      <c r="A65" s="11" t="str">
        <f t="shared" si="0"/>
        <v> BBS 16 </v>
      </c>
      <c r="B65" s="3" t="str">
        <f t="shared" si="1"/>
        <v>I</v>
      </c>
      <c r="C65" s="11">
        <f t="shared" si="2"/>
        <v>42253.45</v>
      </c>
      <c r="D65" s="8" t="str">
        <f t="shared" si="3"/>
        <v>vis</v>
      </c>
      <c r="E65" s="26">
        <f>VLOOKUP(C65,Active!C$21:E$973,3,FALSE)</f>
        <v>-625.99805406426185</v>
      </c>
      <c r="F65" s="3" t="s">
        <v>3176</v>
      </c>
      <c r="G65" s="8" t="str">
        <f t="shared" si="4"/>
        <v>42253.450</v>
      </c>
      <c r="H65" s="11">
        <f t="shared" si="5"/>
        <v>-626</v>
      </c>
      <c r="I65" s="27" t="s">
        <v>561</v>
      </c>
      <c r="J65" s="28" t="s">
        <v>562</v>
      </c>
      <c r="K65" s="27">
        <v>-626</v>
      </c>
      <c r="L65" s="27" t="s">
        <v>3</v>
      </c>
      <c r="M65" s="28" t="s">
        <v>155</v>
      </c>
      <c r="N65" s="28"/>
      <c r="O65" s="29" t="s">
        <v>550</v>
      </c>
      <c r="P65" s="29" t="s">
        <v>557</v>
      </c>
    </row>
    <row r="66" spans="1:16" ht="12.75" customHeight="1" thickBot="1" x14ac:dyDescent="0.25">
      <c r="A66" s="11" t="str">
        <f t="shared" si="0"/>
        <v> BBS 17 </v>
      </c>
      <c r="B66" s="3" t="str">
        <f t="shared" si="1"/>
        <v>I</v>
      </c>
      <c r="C66" s="11">
        <f t="shared" si="2"/>
        <v>42266.531999999999</v>
      </c>
      <c r="D66" s="8" t="str">
        <f t="shared" si="3"/>
        <v>vis</v>
      </c>
      <c r="E66" s="26">
        <f>VLOOKUP(C66,Active!C$21:E$973,3,FALSE)</f>
        <v>-601.97773759906727</v>
      </c>
      <c r="F66" s="3" t="s">
        <v>3176</v>
      </c>
      <c r="G66" s="8" t="str">
        <f t="shared" si="4"/>
        <v>42266.532</v>
      </c>
      <c r="H66" s="11">
        <f t="shared" si="5"/>
        <v>-602</v>
      </c>
      <c r="I66" s="27" t="s">
        <v>566</v>
      </c>
      <c r="J66" s="28" t="s">
        <v>567</v>
      </c>
      <c r="K66" s="27">
        <v>-602</v>
      </c>
      <c r="L66" s="27" t="s">
        <v>3335</v>
      </c>
      <c r="M66" s="28" t="s">
        <v>155</v>
      </c>
      <c r="N66" s="28"/>
      <c r="O66" s="29" t="s">
        <v>550</v>
      </c>
      <c r="P66" s="29" t="s">
        <v>568</v>
      </c>
    </row>
    <row r="67" spans="1:16" ht="12.75" customHeight="1" thickBot="1" x14ac:dyDescent="0.25">
      <c r="A67" s="11" t="str">
        <f t="shared" si="0"/>
        <v> BBS 17 </v>
      </c>
      <c r="B67" s="3" t="str">
        <f t="shared" si="1"/>
        <v>I</v>
      </c>
      <c r="C67" s="11">
        <f t="shared" si="2"/>
        <v>42298.661999999997</v>
      </c>
      <c r="D67" s="8" t="str">
        <f t="shared" si="3"/>
        <v>vis</v>
      </c>
      <c r="E67" s="26">
        <f>VLOOKUP(C67,Active!C$21:E$973,3,FALSE)</f>
        <v>-542.98272399055838</v>
      </c>
      <c r="F67" s="3" t="s">
        <v>3176</v>
      </c>
      <c r="G67" s="8" t="str">
        <f t="shared" si="4"/>
        <v>42298.662</v>
      </c>
      <c r="H67" s="11">
        <f t="shared" si="5"/>
        <v>-543</v>
      </c>
      <c r="I67" s="27" t="s">
        <v>576</v>
      </c>
      <c r="J67" s="28" t="s">
        <v>577</v>
      </c>
      <c r="K67" s="27">
        <v>-543</v>
      </c>
      <c r="L67" s="27" t="s">
        <v>3289</v>
      </c>
      <c r="M67" s="28" t="s">
        <v>155</v>
      </c>
      <c r="N67" s="28"/>
      <c r="O67" s="29" t="s">
        <v>550</v>
      </c>
      <c r="P67" s="29" t="s">
        <v>568</v>
      </c>
    </row>
    <row r="68" spans="1:16" ht="12.75" customHeight="1" thickBot="1" x14ac:dyDescent="0.25">
      <c r="A68" s="11" t="str">
        <f t="shared" si="0"/>
        <v> BBS 18 </v>
      </c>
      <c r="B68" s="3" t="str">
        <f t="shared" si="1"/>
        <v>I</v>
      </c>
      <c r="C68" s="11">
        <f t="shared" si="2"/>
        <v>42331.328000000001</v>
      </c>
      <c r="D68" s="8" t="str">
        <f t="shared" si="3"/>
        <v>vis</v>
      </c>
      <c r="E68" s="26">
        <f>VLOOKUP(C68,Active!C$21:E$973,3,FALSE)</f>
        <v>-483.00354208778884</v>
      </c>
      <c r="F68" s="3" t="s">
        <v>3176</v>
      </c>
      <c r="G68" s="8" t="str">
        <f t="shared" si="4"/>
        <v>42331.328</v>
      </c>
      <c r="H68" s="11">
        <f t="shared" si="5"/>
        <v>-483</v>
      </c>
      <c r="I68" s="27" t="s">
        <v>587</v>
      </c>
      <c r="J68" s="28" t="s">
        <v>588</v>
      </c>
      <c r="K68" s="27">
        <v>-483</v>
      </c>
      <c r="L68" s="27" t="s">
        <v>225</v>
      </c>
      <c r="M68" s="28" t="s">
        <v>155</v>
      </c>
      <c r="N68" s="28"/>
      <c r="O68" s="29" t="s">
        <v>550</v>
      </c>
      <c r="P68" s="29" t="s">
        <v>589</v>
      </c>
    </row>
    <row r="69" spans="1:16" ht="12.75" customHeight="1" thickBot="1" x14ac:dyDescent="0.25">
      <c r="A69" s="11" t="str">
        <f t="shared" si="0"/>
        <v> BBS 18 </v>
      </c>
      <c r="B69" s="3" t="str">
        <f t="shared" si="1"/>
        <v>I</v>
      </c>
      <c r="C69" s="11">
        <f t="shared" si="2"/>
        <v>42355.298000000003</v>
      </c>
      <c r="D69" s="8" t="str">
        <f t="shared" si="3"/>
        <v>vis</v>
      </c>
      <c r="E69" s="26">
        <f>VLOOKUP(C69,Active!C$21:E$973,3,FALSE)</f>
        <v>-438.99138907826068</v>
      </c>
      <c r="F69" s="3" t="s">
        <v>3176</v>
      </c>
      <c r="G69" s="8" t="str">
        <f t="shared" si="4"/>
        <v>42355.298</v>
      </c>
      <c r="H69" s="11">
        <f t="shared" si="5"/>
        <v>-439</v>
      </c>
      <c r="I69" s="27" t="s">
        <v>594</v>
      </c>
      <c r="J69" s="28" t="s">
        <v>595</v>
      </c>
      <c r="K69" s="27">
        <v>-439</v>
      </c>
      <c r="L69" s="27" t="s">
        <v>212</v>
      </c>
      <c r="M69" s="28" t="s">
        <v>155</v>
      </c>
      <c r="N69" s="28"/>
      <c r="O69" s="29" t="s">
        <v>550</v>
      </c>
      <c r="P69" s="29" t="s">
        <v>589</v>
      </c>
    </row>
    <row r="70" spans="1:16" ht="12.75" customHeight="1" thickBot="1" x14ac:dyDescent="0.25">
      <c r="A70" s="11" t="str">
        <f t="shared" si="0"/>
        <v> BBS 18 </v>
      </c>
      <c r="B70" s="3" t="str">
        <f t="shared" si="1"/>
        <v>I</v>
      </c>
      <c r="C70" s="11">
        <f t="shared" si="2"/>
        <v>42361.283000000003</v>
      </c>
      <c r="D70" s="8" t="str">
        <f t="shared" si="3"/>
        <v>vis</v>
      </c>
      <c r="E70" s="26">
        <f>VLOOKUP(C70,Active!C$21:E$973,3,FALSE)</f>
        <v>-428.00212183745805</v>
      </c>
      <c r="F70" s="3" t="s">
        <v>3176</v>
      </c>
      <c r="G70" s="8" t="str">
        <f t="shared" si="4"/>
        <v>42361.283</v>
      </c>
      <c r="H70" s="11">
        <f t="shared" si="5"/>
        <v>-428</v>
      </c>
      <c r="I70" s="27" t="s">
        <v>601</v>
      </c>
      <c r="J70" s="28" t="s">
        <v>602</v>
      </c>
      <c r="K70" s="27">
        <v>-428</v>
      </c>
      <c r="L70" s="27" t="s">
        <v>3236</v>
      </c>
      <c r="M70" s="28" t="s">
        <v>155</v>
      </c>
      <c r="N70" s="28"/>
      <c r="O70" s="29" t="s">
        <v>550</v>
      </c>
      <c r="P70" s="29" t="s">
        <v>589</v>
      </c>
    </row>
    <row r="71" spans="1:16" ht="12.75" customHeight="1" thickBot="1" x14ac:dyDescent="0.25">
      <c r="A71" s="11" t="str">
        <f t="shared" si="0"/>
        <v> BBS 18 </v>
      </c>
      <c r="B71" s="3" t="str">
        <f t="shared" si="1"/>
        <v>I</v>
      </c>
      <c r="C71" s="11">
        <f t="shared" si="2"/>
        <v>42363.466999999997</v>
      </c>
      <c r="D71" s="8" t="str">
        <f t="shared" si="3"/>
        <v>vis</v>
      </c>
      <c r="E71" s="26">
        <f>VLOOKUP(C71,Active!C$21:E$973,3,FALSE)</f>
        <v>-423.99200326538738</v>
      </c>
      <c r="F71" s="3" t="s">
        <v>3176</v>
      </c>
      <c r="G71" s="8" t="str">
        <f t="shared" si="4"/>
        <v>42363.467</v>
      </c>
      <c r="H71" s="11">
        <f t="shared" si="5"/>
        <v>-424</v>
      </c>
      <c r="I71" s="27" t="s">
        <v>603</v>
      </c>
      <c r="J71" s="28" t="s">
        <v>604</v>
      </c>
      <c r="K71" s="27">
        <v>-424</v>
      </c>
      <c r="L71" s="27" t="s">
        <v>212</v>
      </c>
      <c r="M71" s="28" t="s">
        <v>155</v>
      </c>
      <c r="N71" s="28"/>
      <c r="O71" s="29" t="s">
        <v>550</v>
      </c>
      <c r="P71" s="29" t="s">
        <v>589</v>
      </c>
    </row>
    <row r="72" spans="1:16" ht="12.75" customHeight="1" thickBot="1" x14ac:dyDescent="0.25">
      <c r="A72" s="11" t="str">
        <f t="shared" si="0"/>
        <v> BBS 19 </v>
      </c>
      <c r="B72" s="3" t="str">
        <f t="shared" si="1"/>
        <v>I</v>
      </c>
      <c r="C72" s="11">
        <f t="shared" si="2"/>
        <v>42385.264999999999</v>
      </c>
      <c r="D72" s="8" t="str">
        <f t="shared" si="3"/>
        <v>vis</v>
      </c>
      <c r="E72" s="26">
        <f>VLOOKUP(C72,Active!C$21:E$973,3,FALSE)</f>
        <v>-383.96793520941077</v>
      </c>
      <c r="F72" s="3" t="s">
        <v>3176</v>
      </c>
      <c r="G72" s="8" t="str">
        <f t="shared" si="4"/>
        <v>42385.265</v>
      </c>
      <c r="H72" s="11">
        <f t="shared" si="5"/>
        <v>-384</v>
      </c>
      <c r="I72" s="27" t="s">
        <v>610</v>
      </c>
      <c r="J72" s="28" t="s">
        <v>611</v>
      </c>
      <c r="K72" s="27">
        <v>-384</v>
      </c>
      <c r="L72" s="27" t="s">
        <v>320</v>
      </c>
      <c r="M72" s="28" t="s">
        <v>155</v>
      </c>
      <c r="N72" s="28"/>
      <c r="O72" s="29" t="s">
        <v>550</v>
      </c>
      <c r="P72" s="29" t="s">
        <v>612</v>
      </c>
    </row>
    <row r="73" spans="1:16" ht="12.75" customHeight="1" thickBot="1" x14ac:dyDescent="0.25">
      <c r="A73" s="11" t="str">
        <f t="shared" si="0"/>
        <v> BBS 19 </v>
      </c>
      <c r="B73" s="3" t="str">
        <f t="shared" si="1"/>
        <v>I</v>
      </c>
      <c r="C73" s="11">
        <f t="shared" si="2"/>
        <v>42389.62</v>
      </c>
      <c r="D73" s="8" t="str">
        <f t="shared" si="3"/>
        <v>vis</v>
      </c>
      <c r="E73" s="26">
        <f>VLOOKUP(C73,Active!C$21:E$973,3,FALSE)</f>
        <v>-375.97156781864624</v>
      </c>
      <c r="F73" s="3" t="s">
        <v>3176</v>
      </c>
      <c r="G73" s="8" t="str">
        <f t="shared" si="4"/>
        <v>42389.620</v>
      </c>
      <c r="H73" s="11">
        <f t="shared" si="5"/>
        <v>-376</v>
      </c>
      <c r="I73" s="27" t="s">
        <v>613</v>
      </c>
      <c r="J73" s="28" t="s">
        <v>614</v>
      </c>
      <c r="K73" s="27">
        <v>-376</v>
      </c>
      <c r="L73" s="27" t="s">
        <v>60</v>
      </c>
      <c r="M73" s="28" t="s">
        <v>155</v>
      </c>
      <c r="N73" s="28"/>
      <c r="O73" s="29" t="s">
        <v>550</v>
      </c>
      <c r="P73" s="29" t="s">
        <v>612</v>
      </c>
    </row>
    <row r="74" spans="1:16" ht="12.75" customHeight="1" thickBot="1" x14ac:dyDescent="0.25">
      <c r="A74" s="11" t="str">
        <f t="shared" si="0"/>
        <v> BBS 19 </v>
      </c>
      <c r="B74" s="3" t="str">
        <f t="shared" si="1"/>
        <v>I</v>
      </c>
      <c r="C74" s="11">
        <f t="shared" si="2"/>
        <v>42395.597999999998</v>
      </c>
      <c r="D74" s="8" t="str">
        <f t="shared" si="3"/>
        <v>vis</v>
      </c>
      <c r="E74" s="26">
        <f>VLOOKUP(C74,Active!C$21:E$973,3,FALSE)</f>
        <v>-364.99515352199415</v>
      </c>
      <c r="F74" s="3" t="s">
        <v>3176</v>
      </c>
      <c r="G74" s="8" t="str">
        <f t="shared" si="4"/>
        <v>42395.598</v>
      </c>
      <c r="H74" s="11">
        <f t="shared" si="5"/>
        <v>-365</v>
      </c>
      <c r="I74" s="27" t="s">
        <v>615</v>
      </c>
      <c r="J74" s="28" t="s">
        <v>616</v>
      </c>
      <c r="K74" s="27">
        <v>-365</v>
      </c>
      <c r="L74" s="27" t="s">
        <v>3190</v>
      </c>
      <c r="M74" s="28" t="s">
        <v>155</v>
      </c>
      <c r="N74" s="28"/>
      <c r="O74" s="29" t="s">
        <v>550</v>
      </c>
      <c r="P74" s="29" t="s">
        <v>612</v>
      </c>
    </row>
    <row r="75" spans="1:16" ht="12.75" customHeight="1" thickBot="1" x14ac:dyDescent="0.25">
      <c r="A75" s="11" t="str">
        <f t="shared" ref="A75:A138" si="6">P75</f>
        <v> BBS 20 </v>
      </c>
      <c r="B75" s="3" t="str">
        <f t="shared" ref="B75:B138" si="7">IF(H75=INT(H75),"I","II")</f>
        <v>I</v>
      </c>
      <c r="C75" s="11">
        <f t="shared" ref="C75:C138" si="8">1*G75</f>
        <v>42428.267</v>
      </c>
      <c r="D75" s="8" t="str">
        <f t="shared" ref="D75:D138" si="9">VLOOKUP(F75,I$1:J$5,2,FALSE)</f>
        <v>vis</v>
      </c>
      <c r="E75" s="26">
        <f>VLOOKUP(C75,Active!C$21:E$973,3,FALSE)</f>
        <v>-305.01046321459825</v>
      </c>
      <c r="F75" s="3" t="s">
        <v>3176</v>
      </c>
      <c r="G75" s="8" t="str">
        <f t="shared" ref="G75:G138" si="10">MID(I75,3,LEN(I75)-3)</f>
        <v>42428.267</v>
      </c>
      <c r="H75" s="11">
        <f t="shared" ref="H75:H138" si="11">1*K75</f>
        <v>-305</v>
      </c>
      <c r="I75" s="27" t="s">
        <v>619</v>
      </c>
      <c r="J75" s="28" t="s">
        <v>620</v>
      </c>
      <c r="K75" s="27">
        <v>-305</v>
      </c>
      <c r="L75" s="27" t="s">
        <v>3239</v>
      </c>
      <c r="M75" s="28" t="s">
        <v>155</v>
      </c>
      <c r="N75" s="28"/>
      <c r="O75" s="29" t="s">
        <v>337</v>
      </c>
      <c r="P75" s="29" t="s">
        <v>621</v>
      </c>
    </row>
    <row r="76" spans="1:16" ht="12.75" customHeight="1" thickBot="1" x14ac:dyDescent="0.25">
      <c r="A76" s="11" t="str">
        <f t="shared" si="6"/>
        <v> BBS 21 </v>
      </c>
      <c r="B76" s="3" t="str">
        <f t="shared" si="7"/>
        <v>I</v>
      </c>
      <c r="C76" s="11">
        <f t="shared" si="8"/>
        <v>42447.341</v>
      </c>
      <c r="D76" s="8" t="str">
        <f t="shared" si="9"/>
        <v>vis</v>
      </c>
      <c r="E76" s="26">
        <f>VLOOKUP(C76,Active!C$21:E$973,3,FALSE)</f>
        <v>-269.98802656446378</v>
      </c>
      <c r="F76" s="3" t="s">
        <v>3176</v>
      </c>
      <c r="G76" s="8" t="str">
        <f t="shared" si="10"/>
        <v>42447.341</v>
      </c>
      <c r="H76" s="11">
        <f t="shared" si="11"/>
        <v>-270</v>
      </c>
      <c r="I76" s="27" t="s">
        <v>625</v>
      </c>
      <c r="J76" s="28" t="s">
        <v>626</v>
      </c>
      <c r="K76" s="27">
        <v>-270</v>
      </c>
      <c r="L76" s="27" t="s">
        <v>65</v>
      </c>
      <c r="M76" s="28" t="s">
        <v>155</v>
      </c>
      <c r="N76" s="28"/>
      <c r="O76" s="29" t="s">
        <v>550</v>
      </c>
      <c r="P76" s="29" t="s">
        <v>627</v>
      </c>
    </row>
    <row r="77" spans="1:16" ht="12.75" customHeight="1" thickBot="1" x14ac:dyDescent="0.25">
      <c r="A77" s="11" t="str">
        <f t="shared" si="6"/>
        <v> BBS 21 </v>
      </c>
      <c r="B77" s="3" t="str">
        <f t="shared" si="7"/>
        <v>I</v>
      </c>
      <c r="C77" s="11">
        <f t="shared" si="8"/>
        <v>42503.436000000002</v>
      </c>
      <c r="D77" s="8" t="str">
        <f t="shared" si="9"/>
        <v>vis</v>
      </c>
      <c r="E77" s="26">
        <f>VLOOKUP(C77,Active!C$21:E$973,3,FALSE)</f>
        <v>-166.99004062080857</v>
      </c>
      <c r="F77" s="3" t="s">
        <v>3176</v>
      </c>
      <c r="G77" s="8" t="str">
        <f t="shared" si="10"/>
        <v>42503.436</v>
      </c>
      <c r="H77" s="11">
        <f t="shared" si="11"/>
        <v>-167</v>
      </c>
      <c r="I77" s="27" t="s">
        <v>635</v>
      </c>
      <c r="J77" s="28" t="s">
        <v>636</v>
      </c>
      <c r="K77" s="27">
        <v>-167</v>
      </c>
      <c r="L77" s="27" t="s">
        <v>3233</v>
      </c>
      <c r="M77" s="28" t="s">
        <v>155</v>
      </c>
      <c r="N77" s="28"/>
      <c r="O77" s="29" t="s">
        <v>550</v>
      </c>
      <c r="P77" s="29" t="s">
        <v>627</v>
      </c>
    </row>
    <row r="78" spans="1:16" ht="12.75" customHeight="1" thickBot="1" x14ac:dyDescent="0.25">
      <c r="A78" s="11" t="str">
        <f t="shared" si="6"/>
        <v> BBS 22 </v>
      </c>
      <c r="B78" s="3" t="str">
        <f t="shared" si="7"/>
        <v>I</v>
      </c>
      <c r="C78" s="11">
        <f t="shared" si="8"/>
        <v>42528.483</v>
      </c>
      <c r="D78" s="8" t="str">
        <f t="shared" si="9"/>
        <v>vis</v>
      </c>
      <c r="E78" s="26">
        <f>VLOOKUP(C78,Active!C$21:E$973,3,FALSE)</f>
        <v>-121.00037034840391</v>
      </c>
      <c r="F78" s="3" t="s">
        <v>3176</v>
      </c>
      <c r="G78" s="8" t="str">
        <f t="shared" si="10"/>
        <v>42528.483</v>
      </c>
      <c r="H78" s="11">
        <f t="shared" si="11"/>
        <v>-121</v>
      </c>
      <c r="I78" s="27" t="s">
        <v>643</v>
      </c>
      <c r="J78" s="28" t="s">
        <v>644</v>
      </c>
      <c r="K78" s="27">
        <v>-121</v>
      </c>
      <c r="L78" s="27" t="s">
        <v>101</v>
      </c>
      <c r="M78" s="28" t="s">
        <v>155</v>
      </c>
      <c r="N78" s="28"/>
      <c r="O78" s="29" t="s">
        <v>337</v>
      </c>
      <c r="P78" s="29" t="s">
        <v>645</v>
      </c>
    </row>
    <row r="79" spans="1:16" ht="12.75" customHeight="1" thickBot="1" x14ac:dyDescent="0.25">
      <c r="A79" s="11" t="str">
        <f t="shared" si="6"/>
        <v> BBS 22 </v>
      </c>
      <c r="B79" s="3" t="str">
        <f t="shared" si="7"/>
        <v>I</v>
      </c>
      <c r="C79" s="11">
        <f t="shared" si="8"/>
        <v>42535.563999999998</v>
      </c>
      <c r="D79" s="8" t="str">
        <f t="shared" si="9"/>
        <v>vis</v>
      </c>
      <c r="E79" s="26">
        <f>VLOOKUP(C79,Active!C$21:E$973,3,FALSE)</f>
        <v>-107.99869928205514</v>
      </c>
      <c r="F79" s="3" t="s">
        <v>3176</v>
      </c>
      <c r="G79" s="8" t="str">
        <f t="shared" si="10"/>
        <v>42535.564</v>
      </c>
      <c r="H79" s="11">
        <f t="shared" si="11"/>
        <v>-108</v>
      </c>
      <c r="I79" s="27" t="s">
        <v>646</v>
      </c>
      <c r="J79" s="28" t="s">
        <v>647</v>
      </c>
      <c r="K79" s="27">
        <v>-108</v>
      </c>
      <c r="L79" s="27" t="s">
        <v>3</v>
      </c>
      <c r="M79" s="28" t="s">
        <v>155</v>
      </c>
      <c r="N79" s="28"/>
      <c r="O79" s="29" t="s">
        <v>550</v>
      </c>
      <c r="P79" s="29" t="s">
        <v>645</v>
      </c>
    </row>
    <row r="80" spans="1:16" ht="12.75" customHeight="1" thickBot="1" x14ac:dyDescent="0.25">
      <c r="A80" s="11" t="str">
        <f t="shared" si="6"/>
        <v> BBS 22 </v>
      </c>
      <c r="B80" s="3" t="str">
        <f t="shared" si="7"/>
        <v>I</v>
      </c>
      <c r="C80" s="11">
        <f t="shared" si="8"/>
        <v>42551.364999999998</v>
      </c>
      <c r="D80" s="8" t="str">
        <f t="shared" si="9"/>
        <v>vis</v>
      </c>
      <c r="E80" s="26">
        <f>VLOOKUP(C80,Active!C$21:E$973,3,FALSE)</f>
        <v>-78.985932085413594</v>
      </c>
      <c r="F80" s="3" t="s">
        <v>3176</v>
      </c>
      <c r="G80" s="8" t="str">
        <f t="shared" si="10"/>
        <v>42551.365</v>
      </c>
      <c r="H80" s="11">
        <f t="shared" si="11"/>
        <v>-79</v>
      </c>
      <c r="I80" s="27" t="s">
        <v>651</v>
      </c>
      <c r="J80" s="28" t="s">
        <v>652</v>
      </c>
      <c r="K80" s="27">
        <v>-79</v>
      </c>
      <c r="L80" s="27" t="s">
        <v>123</v>
      </c>
      <c r="M80" s="28" t="s">
        <v>155</v>
      </c>
      <c r="N80" s="28"/>
      <c r="O80" s="29" t="s">
        <v>550</v>
      </c>
      <c r="P80" s="29" t="s">
        <v>645</v>
      </c>
    </row>
    <row r="81" spans="1:16" ht="12.75" customHeight="1" thickBot="1" x14ac:dyDescent="0.25">
      <c r="A81" s="11" t="str">
        <f t="shared" si="6"/>
        <v> BBS 23 </v>
      </c>
      <c r="B81" s="3" t="str">
        <f t="shared" si="7"/>
        <v>I</v>
      </c>
      <c r="C81" s="11">
        <f t="shared" si="8"/>
        <v>42578.588000000003</v>
      </c>
      <c r="D81" s="8" t="str">
        <f t="shared" si="9"/>
        <v>vis</v>
      </c>
      <c r="E81" s="26">
        <f>VLOOKUP(C81,Active!C$21:E$973,3,FALSE)</f>
        <v>-29.00083231993316</v>
      </c>
      <c r="F81" s="3" t="s">
        <v>3176</v>
      </c>
      <c r="G81" s="8" t="str">
        <f t="shared" si="10"/>
        <v>42578.588</v>
      </c>
      <c r="H81" s="11">
        <f t="shared" si="11"/>
        <v>-29</v>
      </c>
      <c r="I81" s="27" t="s">
        <v>653</v>
      </c>
      <c r="J81" s="28" t="s">
        <v>654</v>
      </c>
      <c r="K81" s="27">
        <v>-29</v>
      </c>
      <c r="L81" s="27" t="s">
        <v>101</v>
      </c>
      <c r="M81" s="28" t="s">
        <v>155</v>
      </c>
      <c r="N81" s="28"/>
      <c r="O81" s="29" t="s">
        <v>550</v>
      </c>
      <c r="P81" s="29" t="s">
        <v>655</v>
      </c>
    </row>
    <row r="82" spans="1:16" ht="12.75" customHeight="1" thickBot="1" x14ac:dyDescent="0.25">
      <c r="A82" s="11" t="str">
        <f t="shared" si="6"/>
        <v> BBS 23 </v>
      </c>
      <c r="B82" s="3" t="str">
        <f t="shared" si="7"/>
        <v>I</v>
      </c>
      <c r="C82" s="11">
        <f t="shared" si="8"/>
        <v>42584.584000000003</v>
      </c>
      <c r="D82" s="8" t="str">
        <f t="shared" si="9"/>
        <v>vis</v>
      </c>
      <c r="E82" s="26">
        <f>VLOOKUP(C82,Active!C$21:E$973,3,FALSE)</f>
        <v>-17.991367595482497</v>
      </c>
      <c r="F82" s="3" t="s">
        <v>3176</v>
      </c>
      <c r="G82" s="8" t="str">
        <f t="shared" si="10"/>
        <v>42584.584</v>
      </c>
      <c r="H82" s="11">
        <f t="shared" si="11"/>
        <v>-18</v>
      </c>
      <c r="I82" s="27" t="s">
        <v>660</v>
      </c>
      <c r="J82" s="28" t="s">
        <v>661</v>
      </c>
      <c r="K82" s="27">
        <v>-18</v>
      </c>
      <c r="L82" s="27" t="s">
        <v>3233</v>
      </c>
      <c r="M82" s="28" t="s">
        <v>155</v>
      </c>
      <c r="N82" s="28"/>
      <c r="O82" s="29" t="s">
        <v>550</v>
      </c>
      <c r="P82" s="29" t="s">
        <v>655</v>
      </c>
    </row>
    <row r="83" spans="1:16" ht="12.75" customHeight="1" thickBot="1" x14ac:dyDescent="0.25">
      <c r="A83" s="11" t="str">
        <f t="shared" si="6"/>
        <v> BBS 23 </v>
      </c>
      <c r="B83" s="3" t="str">
        <f t="shared" si="7"/>
        <v>I</v>
      </c>
      <c r="C83" s="11">
        <f t="shared" si="8"/>
        <v>42589.461000000003</v>
      </c>
      <c r="D83" s="8" t="str">
        <f t="shared" si="9"/>
        <v>vis</v>
      </c>
      <c r="E83" s="26">
        <f>VLOOKUP(C83,Active!C$21:E$973,3,FALSE)</f>
        <v>-9.0365377987584061</v>
      </c>
      <c r="F83" s="3" t="s">
        <v>3176</v>
      </c>
      <c r="G83" s="8" t="str">
        <f t="shared" si="10"/>
        <v>42589.461</v>
      </c>
      <c r="H83" s="11">
        <f t="shared" si="11"/>
        <v>-9</v>
      </c>
      <c r="I83" s="27" t="s">
        <v>662</v>
      </c>
      <c r="J83" s="28" t="s">
        <v>663</v>
      </c>
      <c r="K83" s="27">
        <v>-9</v>
      </c>
      <c r="L83" s="27" t="s">
        <v>664</v>
      </c>
      <c r="M83" s="28" t="s">
        <v>155</v>
      </c>
      <c r="N83" s="28"/>
      <c r="O83" s="29" t="s">
        <v>665</v>
      </c>
      <c r="P83" s="29" t="s">
        <v>655</v>
      </c>
    </row>
    <row r="84" spans="1:16" ht="12.75" customHeight="1" thickBot="1" x14ac:dyDescent="0.25">
      <c r="A84" s="11" t="str">
        <f t="shared" si="6"/>
        <v> BBS 23 </v>
      </c>
      <c r="B84" s="3" t="str">
        <f t="shared" si="7"/>
        <v>I</v>
      </c>
      <c r="C84" s="11">
        <f t="shared" si="8"/>
        <v>42589.478999999999</v>
      </c>
      <c r="D84" s="8" t="str">
        <f t="shared" si="9"/>
        <v>vis</v>
      </c>
      <c r="E84" s="26">
        <f>VLOOKUP(C84,Active!C$21:E$973,3,FALSE)</f>
        <v>-9.0034873709731489</v>
      </c>
      <c r="F84" s="3" t="s">
        <v>3176</v>
      </c>
      <c r="G84" s="8" t="str">
        <f t="shared" si="10"/>
        <v>42589.479</v>
      </c>
      <c r="H84" s="11">
        <f t="shared" si="11"/>
        <v>-9</v>
      </c>
      <c r="I84" s="27" t="s">
        <v>666</v>
      </c>
      <c r="J84" s="28" t="s">
        <v>667</v>
      </c>
      <c r="K84" s="27">
        <v>-9</v>
      </c>
      <c r="L84" s="27" t="s">
        <v>225</v>
      </c>
      <c r="M84" s="28" t="s">
        <v>155</v>
      </c>
      <c r="N84" s="28"/>
      <c r="O84" s="29" t="s">
        <v>550</v>
      </c>
      <c r="P84" s="29" t="s">
        <v>655</v>
      </c>
    </row>
    <row r="85" spans="1:16" ht="12.75" customHeight="1" thickBot="1" x14ac:dyDescent="0.25">
      <c r="A85" s="11" t="str">
        <f t="shared" si="6"/>
        <v> BBS 23 </v>
      </c>
      <c r="B85" s="3" t="str">
        <f t="shared" si="7"/>
        <v>I</v>
      </c>
      <c r="C85" s="11">
        <f t="shared" si="8"/>
        <v>42601.427000000003</v>
      </c>
      <c r="D85" s="8" t="str">
        <f t="shared" si="9"/>
        <v>vis</v>
      </c>
      <c r="E85" s="26">
        <f>VLOOKUP(C85,Active!C$21:E$973,3,FALSE)</f>
        <v>12.934652143336049</v>
      </c>
      <c r="F85" s="3" t="s">
        <v>3176</v>
      </c>
      <c r="G85" s="8" t="str">
        <f t="shared" si="10"/>
        <v>42601.427</v>
      </c>
      <c r="H85" s="11">
        <f t="shared" si="11"/>
        <v>13</v>
      </c>
      <c r="I85" s="27" t="s">
        <v>679</v>
      </c>
      <c r="J85" s="28" t="s">
        <v>680</v>
      </c>
      <c r="K85" s="27">
        <v>13</v>
      </c>
      <c r="L85" s="27" t="s">
        <v>681</v>
      </c>
      <c r="M85" s="28" t="s">
        <v>155</v>
      </c>
      <c r="N85" s="28"/>
      <c r="O85" s="29" t="s">
        <v>665</v>
      </c>
      <c r="P85" s="29" t="s">
        <v>655</v>
      </c>
    </row>
    <row r="86" spans="1:16" ht="12.75" customHeight="1" thickBot="1" x14ac:dyDescent="0.25">
      <c r="A86" s="11" t="str">
        <f t="shared" si="6"/>
        <v> BBS 23 </v>
      </c>
      <c r="B86" s="3" t="str">
        <f t="shared" si="7"/>
        <v>I</v>
      </c>
      <c r="C86" s="11">
        <f t="shared" si="8"/>
        <v>42656.47</v>
      </c>
      <c r="D86" s="8" t="str">
        <f t="shared" si="9"/>
        <v>vis</v>
      </c>
      <c r="E86" s="26">
        <f>VLOOKUP(C86,Active!C$21:E$973,3,FALSE)</f>
        <v>114.00102419603725</v>
      </c>
      <c r="F86" s="3" t="s">
        <v>3176</v>
      </c>
      <c r="G86" s="8" t="str">
        <f t="shared" si="10"/>
        <v>42656.470</v>
      </c>
      <c r="H86" s="11">
        <f t="shared" si="11"/>
        <v>114</v>
      </c>
      <c r="I86" s="27" t="s">
        <v>699</v>
      </c>
      <c r="J86" s="28" t="s">
        <v>700</v>
      </c>
      <c r="K86" s="27">
        <v>114</v>
      </c>
      <c r="L86" s="27" t="s">
        <v>3</v>
      </c>
      <c r="M86" s="28" t="s">
        <v>155</v>
      </c>
      <c r="N86" s="28"/>
      <c r="O86" s="29" t="s">
        <v>550</v>
      </c>
      <c r="P86" s="29" t="s">
        <v>655</v>
      </c>
    </row>
    <row r="87" spans="1:16" ht="12.75" customHeight="1" thickBot="1" x14ac:dyDescent="0.25">
      <c r="A87" s="11" t="str">
        <f t="shared" si="6"/>
        <v> BBS 24 </v>
      </c>
      <c r="B87" s="3" t="str">
        <f t="shared" si="7"/>
        <v>I</v>
      </c>
      <c r="C87" s="11">
        <f t="shared" si="8"/>
        <v>42679.347000000002</v>
      </c>
      <c r="D87" s="8" t="str">
        <f t="shared" si="9"/>
        <v>vis</v>
      </c>
      <c r="E87" s="26">
        <f>VLOOKUP(C87,Active!C$21:E$973,3,FALSE)</f>
        <v>156.00628178464572</v>
      </c>
      <c r="F87" s="3" t="s">
        <v>3176</v>
      </c>
      <c r="G87" s="8" t="str">
        <f t="shared" si="10"/>
        <v>42679.347</v>
      </c>
      <c r="H87" s="11">
        <f t="shared" si="11"/>
        <v>156</v>
      </c>
      <c r="I87" s="27" t="s">
        <v>710</v>
      </c>
      <c r="J87" s="28" t="s">
        <v>711</v>
      </c>
      <c r="K87" s="27">
        <v>156</v>
      </c>
      <c r="L87" s="27" t="s">
        <v>3245</v>
      </c>
      <c r="M87" s="28" t="s">
        <v>155</v>
      </c>
      <c r="N87" s="28"/>
      <c r="O87" s="29" t="s">
        <v>665</v>
      </c>
      <c r="P87" s="29" t="s">
        <v>712</v>
      </c>
    </row>
    <row r="88" spans="1:16" ht="12.75" customHeight="1" thickBot="1" x14ac:dyDescent="0.25">
      <c r="A88" s="11" t="str">
        <f t="shared" si="6"/>
        <v> BBS 25 </v>
      </c>
      <c r="B88" s="3" t="str">
        <f t="shared" si="7"/>
        <v>I</v>
      </c>
      <c r="C88" s="11">
        <f t="shared" si="8"/>
        <v>42753.415000000001</v>
      </c>
      <c r="D88" s="8" t="str">
        <f t="shared" si="9"/>
        <v>vis</v>
      </c>
      <c r="E88" s="26">
        <f>VLOOKUP(C88,Active!C$21:E$973,3,FALSE)</f>
        <v>292.0051198784941</v>
      </c>
      <c r="F88" s="3" t="s">
        <v>3176</v>
      </c>
      <c r="G88" s="8" t="str">
        <f t="shared" si="10"/>
        <v>42753.415</v>
      </c>
      <c r="H88" s="11">
        <f t="shared" si="11"/>
        <v>292</v>
      </c>
      <c r="I88" s="27" t="s">
        <v>717</v>
      </c>
      <c r="J88" s="28" t="s">
        <v>718</v>
      </c>
      <c r="K88" s="27">
        <v>292</v>
      </c>
      <c r="L88" s="27" t="s">
        <v>3245</v>
      </c>
      <c r="M88" s="28" t="s">
        <v>155</v>
      </c>
      <c r="N88" s="28"/>
      <c r="O88" s="29" t="s">
        <v>550</v>
      </c>
      <c r="P88" s="29" t="s">
        <v>719</v>
      </c>
    </row>
    <row r="89" spans="1:16" ht="12.75" customHeight="1" thickBot="1" x14ac:dyDescent="0.25">
      <c r="A89" s="11" t="str">
        <f t="shared" si="6"/>
        <v> BBS 25 </v>
      </c>
      <c r="B89" s="3" t="str">
        <f t="shared" si="7"/>
        <v>I</v>
      </c>
      <c r="C89" s="11">
        <f t="shared" si="8"/>
        <v>42758.3</v>
      </c>
      <c r="D89" s="8" t="str">
        <f t="shared" si="9"/>
        <v>vis</v>
      </c>
      <c r="E89" s="26">
        <f>VLOOKUP(C89,Active!C$21:E$973,3,FALSE)</f>
        <v>300.97463875423978</v>
      </c>
      <c r="F89" s="3" t="s">
        <v>3176</v>
      </c>
      <c r="G89" s="8" t="str">
        <f t="shared" si="10"/>
        <v>42758.300</v>
      </c>
      <c r="H89" s="11">
        <f t="shared" si="11"/>
        <v>301</v>
      </c>
      <c r="I89" s="27" t="s">
        <v>720</v>
      </c>
      <c r="J89" s="28" t="s">
        <v>721</v>
      </c>
      <c r="K89" s="27">
        <v>301</v>
      </c>
      <c r="L89" s="27" t="s">
        <v>140</v>
      </c>
      <c r="M89" s="28" t="s">
        <v>155</v>
      </c>
      <c r="N89" s="28"/>
      <c r="O89" s="29" t="s">
        <v>665</v>
      </c>
      <c r="P89" s="29" t="s">
        <v>719</v>
      </c>
    </row>
    <row r="90" spans="1:16" ht="12.75" customHeight="1" thickBot="1" x14ac:dyDescent="0.25">
      <c r="A90" s="11" t="str">
        <f t="shared" si="6"/>
        <v> BBS 25 </v>
      </c>
      <c r="B90" s="3" t="str">
        <f t="shared" si="7"/>
        <v>I</v>
      </c>
      <c r="C90" s="11">
        <f t="shared" si="8"/>
        <v>42758.313999999998</v>
      </c>
      <c r="D90" s="8" t="str">
        <f t="shared" si="9"/>
        <v>vis</v>
      </c>
      <c r="E90" s="26">
        <f>VLOOKUP(C90,Active!C$21:E$973,3,FALSE)</f>
        <v>301.00034464251422</v>
      </c>
      <c r="F90" s="3" t="s">
        <v>3176</v>
      </c>
      <c r="G90" s="8" t="str">
        <f t="shared" si="10"/>
        <v>42758.314</v>
      </c>
      <c r="H90" s="11">
        <f t="shared" si="11"/>
        <v>301</v>
      </c>
      <c r="I90" s="27" t="s">
        <v>722</v>
      </c>
      <c r="J90" s="28" t="s">
        <v>723</v>
      </c>
      <c r="K90" s="27">
        <v>301</v>
      </c>
      <c r="L90" s="27" t="s">
        <v>3298</v>
      </c>
      <c r="M90" s="28" t="s">
        <v>155</v>
      </c>
      <c r="N90" s="28"/>
      <c r="O90" s="29" t="s">
        <v>550</v>
      </c>
      <c r="P90" s="29" t="s">
        <v>719</v>
      </c>
    </row>
    <row r="91" spans="1:16" ht="12.75" customHeight="1" thickBot="1" x14ac:dyDescent="0.25">
      <c r="A91" s="11" t="str">
        <f t="shared" si="6"/>
        <v> BBS 25 </v>
      </c>
      <c r="B91" s="3" t="str">
        <f t="shared" si="7"/>
        <v>I</v>
      </c>
      <c r="C91" s="11">
        <f t="shared" si="8"/>
        <v>42770.294999999998</v>
      </c>
      <c r="D91" s="8" t="str">
        <f t="shared" si="9"/>
        <v>vis</v>
      </c>
      <c r="E91" s="26">
        <f>VLOOKUP(C91,Active!C$21:E$973,3,FALSE)</f>
        <v>322.99907660776751</v>
      </c>
      <c r="F91" s="3" t="s">
        <v>3176</v>
      </c>
      <c r="G91" s="8" t="str">
        <f t="shared" si="10"/>
        <v>42770.295</v>
      </c>
      <c r="H91" s="11">
        <f t="shared" si="11"/>
        <v>323</v>
      </c>
      <c r="I91" s="27" t="s">
        <v>724</v>
      </c>
      <c r="J91" s="28" t="s">
        <v>725</v>
      </c>
      <c r="K91" s="27">
        <v>323</v>
      </c>
      <c r="L91" s="27" t="s">
        <v>101</v>
      </c>
      <c r="M91" s="28" t="s">
        <v>155</v>
      </c>
      <c r="N91" s="28"/>
      <c r="O91" s="29" t="s">
        <v>550</v>
      </c>
      <c r="P91" s="29" t="s">
        <v>719</v>
      </c>
    </row>
    <row r="92" spans="1:16" ht="12.75" customHeight="1" thickBot="1" x14ac:dyDescent="0.25">
      <c r="A92" s="11" t="str">
        <f t="shared" si="6"/>
        <v> BBS 25 </v>
      </c>
      <c r="B92" s="3" t="str">
        <f t="shared" si="7"/>
        <v>I</v>
      </c>
      <c r="C92" s="11">
        <f t="shared" si="8"/>
        <v>42773.569000000003</v>
      </c>
      <c r="D92" s="8" t="str">
        <f t="shared" si="9"/>
        <v>vis</v>
      </c>
      <c r="E92" s="26">
        <f>VLOOKUP(C92,Active!C$21:E$973,3,FALSE)</f>
        <v>329.01058219614481</v>
      </c>
      <c r="F92" s="3" t="s">
        <v>3176</v>
      </c>
      <c r="G92" s="8" t="str">
        <f t="shared" si="10"/>
        <v>42773.569</v>
      </c>
      <c r="H92" s="11">
        <f t="shared" si="11"/>
        <v>329</v>
      </c>
      <c r="I92" s="27" t="s">
        <v>726</v>
      </c>
      <c r="J92" s="28" t="s">
        <v>727</v>
      </c>
      <c r="K92" s="27">
        <v>329</v>
      </c>
      <c r="L92" s="27" t="s">
        <v>65</v>
      </c>
      <c r="M92" s="28" t="s">
        <v>155</v>
      </c>
      <c r="N92" s="28"/>
      <c r="O92" s="29" t="s">
        <v>550</v>
      </c>
      <c r="P92" s="29" t="s">
        <v>719</v>
      </c>
    </row>
    <row r="93" spans="1:16" ht="12.75" customHeight="1" thickBot="1" x14ac:dyDescent="0.25">
      <c r="A93" s="11" t="str">
        <f t="shared" si="6"/>
        <v> BBS 26 </v>
      </c>
      <c r="B93" s="3" t="str">
        <f t="shared" si="7"/>
        <v>I</v>
      </c>
      <c r="C93" s="11">
        <f t="shared" si="8"/>
        <v>42802.432000000001</v>
      </c>
      <c r="D93" s="8" t="str">
        <f t="shared" si="9"/>
        <v>vis</v>
      </c>
      <c r="E93" s="26">
        <f>VLOOKUP(C93,Active!C$21:E$973,3,FALSE)</f>
        <v>382.00694316042694</v>
      </c>
      <c r="F93" s="3" t="s">
        <v>3176</v>
      </c>
      <c r="G93" s="8" t="str">
        <f t="shared" si="10"/>
        <v>42802.432</v>
      </c>
      <c r="H93" s="11">
        <f t="shared" si="11"/>
        <v>382</v>
      </c>
      <c r="I93" s="27" t="s">
        <v>730</v>
      </c>
      <c r="J93" s="28" t="s">
        <v>731</v>
      </c>
      <c r="K93" s="27">
        <v>382</v>
      </c>
      <c r="L93" s="27" t="s">
        <v>212</v>
      </c>
      <c r="M93" s="28" t="s">
        <v>155</v>
      </c>
      <c r="N93" s="28"/>
      <c r="O93" s="29" t="s">
        <v>550</v>
      </c>
      <c r="P93" s="29" t="s">
        <v>732</v>
      </c>
    </row>
    <row r="94" spans="1:16" ht="12.75" customHeight="1" thickBot="1" x14ac:dyDescent="0.25">
      <c r="A94" s="11" t="str">
        <f t="shared" si="6"/>
        <v> BBS 26 </v>
      </c>
      <c r="B94" s="3" t="str">
        <f t="shared" si="7"/>
        <v>I</v>
      </c>
      <c r="C94" s="11">
        <f t="shared" si="8"/>
        <v>42832.39</v>
      </c>
      <c r="D94" s="8" t="str">
        <f t="shared" si="9"/>
        <v>vis</v>
      </c>
      <c r="E94" s="26">
        <f>VLOOKUP(C94,Active!C$21:E$973,3,FALSE)</f>
        <v>437.01387181538416</v>
      </c>
      <c r="F94" s="3" t="s">
        <v>3176</v>
      </c>
      <c r="G94" s="8" t="str">
        <f t="shared" si="10"/>
        <v>42832.390</v>
      </c>
      <c r="H94" s="11">
        <f t="shared" si="11"/>
        <v>437</v>
      </c>
      <c r="I94" s="27" t="s">
        <v>733</v>
      </c>
      <c r="J94" s="28" t="s">
        <v>734</v>
      </c>
      <c r="K94" s="27">
        <v>437</v>
      </c>
      <c r="L94" s="27" t="s">
        <v>123</v>
      </c>
      <c r="M94" s="28" t="s">
        <v>155</v>
      </c>
      <c r="N94" s="28"/>
      <c r="O94" s="29" t="s">
        <v>550</v>
      </c>
      <c r="P94" s="29" t="s">
        <v>732</v>
      </c>
    </row>
    <row r="95" spans="1:16" ht="12.75" customHeight="1" thickBot="1" x14ac:dyDescent="0.25">
      <c r="A95" s="11" t="str">
        <f t="shared" si="6"/>
        <v> AOEB 1 </v>
      </c>
      <c r="B95" s="3" t="str">
        <f t="shared" si="7"/>
        <v>I</v>
      </c>
      <c r="C95" s="11">
        <f t="shared" si="8"/>
        <v>42859.612000000001</v>
      </c>
      <c r="D95" s="8" t="str">
        <f t="shared" si="9"/>
        <v>vis</v>
      </c>
      <c r="E95" s="26">
        <f>VLOOKUP(C95,Active!C$21:E$973,3,FALSE)</f>
        <v>486.99713544598023</v>
      </c>
      <c r="F95" s="3" t="s">
        <v>3176</v>
      </c>
      <c r="G95" s="8" t="str">
        <f t="shared" si="10"/>
        <v>42859.612</v>
      </c>
      <c r="H95" s="11">
        <f t="shared" si="11"/>
        <v>487</v>
      </c>
      <c r="I95" s="27" t="s">
        <v>735</v>
      </c>
      <c r="J95" s="28" t="s">
        <v>736</v>
      </c>
      <c r="K95" s="27">
        <v>487</v>
      </c>
      <c r="L95" s="27" t="s">
        <v>3236</v>
      </c>
      <c r="M95" s="28" t="s">
        <v>155</v>
      </c>
      <c r="N95" s="28"/>
      <c r="O95" s="29" t="s">
        <v>600</v>
      </c>
      <c r="P95" s="29" t="s">
        <v>737</v>
      </c>
    </row>
    <row r="96" spans="1:16" ht="12.75" customHeight="1" thickBot="1" x14ac:dyDescent="0.25">
      <c r="A96" s="11" t="str">
        <f t="shared" si="6"/>
        <v> BBS 27 </v>
      </c>
      <c r="B96" s="3" t="str">
        <f t="shared" si="7"/>
        <v>I</v>
      </c>
      <c r="C96" s="11">
        <f t="shared" si="8"/>
        <v>42888.474999999999</v>
      </c>
      <c r="D96" s="8" t="str">
        <f t="shared" si="9"/>
        <v>vis</v>
      </c>
      <c r="E96" s="26">
        <f>VLOOKUP(C96,Active!C$21:E$973,3,FALSE)</f>
        <v>539.99349641026242</v>
      </c>
      <c r="F96" s="3" t="s">
        <v>3176</v>
      </c>
      <c r="G96" s="8" t="str">
        <f t="shared" si="10"/>
        <v>42888.475</v>
      </c>
      <c r="H96" s="11">
        <f t="shared" si="11"/>
        <v>540</v>
      </c>
      <c r="I96" s="27" t="s">
        <v>738</v>
      </c>
      <c r="J96" s="28" t="s">
        <v>739</v>
      </c>
      <c r="K96" s="27">
        <v>540</v>
      </c>
      <c r="L96" s="27" t="s">
        <v>3177</v>
      </c>
      <c r="M96" s="28" t="s">
        <v>155</v>
      </c>
      <c r="N96" s="28"/>
      <c r="O96" s="29" t="s">
        <v>550</v>
      </c>
      <c r="P96" s="29" t="s">
        <v>740</v>
      </c>
    </row>
    <row r="97" spans="1:16" ht="12.75" customHeight="1" thickBot="1" x14ac:dyDescent="0.25">
      <c r="A97" s="11" t="str">
        <f t="shared" si="6"/>
        <v> AOEB 1 </v>
      </c>
      <c r="B97" s="3" t="str">
        <f t="shared" si="7"/>
        <v>I</v>
      </c>
      <c r="C97" s="11">
        <f t="shared" si="8"/>
        <v>42891.745999999999</v>
      </c>
      <c r="D97" s="8" t="str">
        <f t="shared" si="9"/>
        <v>vis</v>
      </c>
      <c r="E97" s="26">
        <f>VLOOKUP(C97,Active!C$21:E$973,3,FALSE)</f>
        <v>545.99949359399989</v>
      </c>
      <c r="F97" s="3" t="s">
        <v>3176</v>
      </c>
      <c r="G97" s="8" t="str">
        <f t="shared" si="10"/>
        <v>42891.746</v>
      </c>
      <c r="H97" s="11">
        <f t="shared" si="11"/>
        <v>546</v>
      </c>
      <c r="I97" s="27" t="s">
        <v>741</v>
      </c>
      <c r="J97" s="28" t="s">
        <v>742</v>
      </c>
      <c r="K97" s="27">
        <v>546</v>
      </c>
      <c r="L97" s="27" t="s">
        <v>101</v>
      </c>
      <c r="M97" s="28" t="s">
        <v>155</v>
      </c>
      <c r="N97" s="28"/>
      <c r="O97" s="29" t="s">
        <v>289</v>
      </c>
      <c r="P97" s="29" t="s">
        <v>737</v>
      </c>
    </row>
    <row r="98" spans="1:16" ht="12.75" customHeight="1" thickBot="1" x14ac:dyDescent="0.25">
      <c r="A98" s="11" t="str">
        <f t="shared" si="6"/>
        <v> AOEB 1 </v>
      </c>
      <c r="B98" s="3" t="str">
        <f t="shared" si="7"/>
        <v>I</v>
      </c>
      <c r="C98" s="11">
        <f t="shared" si="8"/>
        <v>42897.737000000001</v>
      </c>
      <c r="D98" s="8" t="str">
        <f t="shared" si="9"/>
        <v>vis</v>
      </c>
      <c r="E98" s="26">
        <f>VLOOKUP(C98,Active!C$21:E$973,3,FALSE)</f>
        <v>556.99977764406867</v>
      </c>
      <c r="F98" s="3" t="s">
        <v>3176</v>
      </c>
      <c r="G98" s="8" t="str">
        <f t="shared" si="10"/>
        <v>42897.737</v>
      </c>
      <c r="H98" s="11">
        <f t="shared" si="11"/>
        <v>557</v>
      </c>
      <c r="I98" s="27" t="s">
        <v>743</v>
      </c>
      <c r="J98" s="28" t="s">
        <v>744</v>
      </c>
      <c r="K98" s="27">
        <v>557</v>
      </c>
      <c r="L98" s="27" t="s">
        <v>3298</v>
      </c>
      <c r="M98" s="28" t="s">
        <v>155</v>
      </c>
      <c r="N98" s="28"/>
      <c r="O98" s="29" t="s">
        <v>289</v>
      </c>
      <c r="P98" s="29" t="s">
        <v>737</v>
      </c>
    </row>
    <row r="99" spans="1:16" ht="12.75" customHeight="1" thickBot="1" x14ac:dyDescent="0.25">
      <c r="A99" s="11" t="str">
        <f t="shared" si="6"/>
        <v> AOEB 1 </v>
      </c>
      <c r="B99" s="3" t="str">
        <f t="shared" si="7"/>
        <v>I</v>
      </c>
      <c r="C99" s="11">
        <f t="shared" si="8"/>
        <v>42903.724999999999</v>
      </c>
      <c r="D99" s="8" t="str">
        <f t="shared" si="9"/>
        <v>vis</v>
      </c>
      <c r="E99" s="26">
        <f>VLOOKUP(C99,Active!C$21:E$973,3,FALSE)</f>
        <v>567.99455328949773</v>
      </c>
      <c r="F99" s="3" t="s">
        <v>3176</v>
      </c>
      <c r="G99" s="8" t="str">
        <f t="shared" si="10"/>
        <v>42903.725</v>
      </c>
      <c r="H99" s="11">
        <f t="shared" si="11"/>
        <v>568</v>
      </c>
      <c r="I99" s="27" t="s">
        <v>745</v>
      </c>
      <c r="J99" s="28" t="s">
        <v>746</v>
      </c>
      <c r="K99" s="27">
        <v>568</v>
      </c>
      <c r="L99" s="27" t="s">
        <v>3177</v>
      </c>
      <c r="M99" s="28" t="s">
        <v>155</v>
      </c>
      <c r="N99" s="28"/>
      <c r="O99" s="29" t="s">
        <v>289</v>
      </c>
      <c r="P99" s="29" t="s">
        <v>737</v>
      </c>
    </row>
    <row r="100" spans="1:16" ht="12.75" customHeight="1" thickBot="1" x14ac:dyDescent="0.25">
      <c r="A100" s="11" t="str">
        <f t="shared" si="6"/>
        <v> BBS 28 </v>
      </c>
      <c r="B100" s="3" t="str">
        <f t="shared" si="7"/>
        <v>I</v>
      </c>
      <c r="C100" s="11">
        <f t="shared" si="8"/>
        <v>42906.455999999998</v>
      </c>
      <c r="D100" s="8" t="str">
        <f t="shared" si="9"/>
        <v>vis</v>
      </c>
      <c r="E100" s="26">
        <f>VLOOKUP(C100,Active!C$21:E$973,3,FALSE)</f>
        <v>573.00903763947713</v>
      </c>
      <c r="F100" s="3" t="s">
        <v>3176</v>
      </c>
      <c r="G100" s="8" t="str">
        <f t="shared" si="10"/>
        <v>42906.456</v>
      </c>
      <c r="H100" s="11">
        <f t="shared" si="11"/>
        <v>573</v>
      </c>
      <c r="I100" s="27" t="s">
        <v>747</v>
      </c>
      <c r="J100" s="28" t="s">
        <v>748</v>
      </c>
      <c r="K100" s="27">
        <v>573</v>
      </c>
      <c r="L100" s="27" t="s">
        <v>3233</v>
      </c>
      <c r="M100" s="28" t="s">
        <v>155</v>
      </c>
      <c r="N100" s="28"/>
      <c r="O100" s="29" t="s">
        <v>467</v>
      </c>
      <c r="P100" s="29" t="s">
        <v>749</v>
      </c>
    </row>
    <row r="101" spans="1:16" ht="12.75" customHeight="1" thickBot="1" x14ac:dyDescent="0.25">
      <c r="A101" s="11" t="str">
        <f t="shared" si="6"/>
        <v> AOEB 1 </v>
      </c>
      <c r="B101" s="3" t="str">
        <f t="shared" si="7"/>
        <v>I</v>
      </c>
      <c r="C101" s="11">
        <f t="shared" si="8"/>
        <v>42921.707999999999</v>
      </c>
      <c r="D101" s="8" t="str">
        <f t="shared" si="9"/>
        <v>vis</v>
      </c>
      <c r="E101" s="26">
        <f>VLOOKUP(C101,Active!C$21:E$973,3,FALSE)</f>
        <v>601.01376678846793</v>
      </c>
      <c r="F101" s="3" t="s">
        <v>3176</v>
      </c>
      <c r="G101" s="8" t="str">
        <f t="shared" si="10"/>
        <v>42921.708</v>
      </c>
      <c r="H101" s="11">
        <f t="shared" si="11"/>
        <v>601</v>
      </c>
      <c r="I101" s="27" t="s">
        <v>750</v>
      </c>
      <c r="J101" s="28" t="s">
        <v>751</v>
      </c>
      <c r="K101" s="27">
        <v>601</v>
      </c>
      <c r="L101" s="27" t="s">
        <v>123</v>
      </c>
      <c r="M101" s="28" t="s">
        <v>155</v>
      </c>
      <c r="N101" s="28"/>
      <c r="O101" s="29" t="s">
        <v>752</v>
      </c>
      <c r="P101" s="29" t="s">
        <v>737</v>
      </c>
    </row>
    <row r="102" spans="1:16" ht="12.75" customHeight="1" thickBot="1" x14ac:dyDescent="0.25">
      <c r="A102" s="11" t="str">
        <f t="shared" si="6"/>
        <v> AOEB 1 </v>
      </c>
      <c r="B102" s="3" t="str">
        <f t="shared" si="7"/>
        <v>I</v>
      </c>
      <c r="C102" s="11">
        <f t="shared" si="8"/>
        <v>42946.750999999997</v>
      </c>
      <c r="D102" s="8" t="str">
        <f t="shared" si="9"/>
        <v>vis</v>
      </c>
      <c r="E102" s="26">
        <f>VLOOKUP(C102,Active!C$21:E$973,3,FALSE)</f>
        <v>646.99609252136179</v>
      </c>
      <c r="F102" s="3" t="s">
        <v>3176</v>
      </c>
      <c r="G102" s="8" t="str">
        <f t="shared" si="10"/>
        <v>42946.751</v>
      </c>
      <c r="H102" s="11">
        <f t="shared" si="11"/>
        <v>647</v>
      </c>
      <c r="I102" s="27" t="s">
        <v>756</v>
      </c>
      <c r="J102" s="28" t="s">
        <v>757</v>
      </c>
      <c r="K102" s="27">
        <v>647</v>
      </c>
      <c r="L102" s="27" t="s">
        <v>225</v>
      </c>
      <c r="M102" s="28" t="s">
        <v>155</v>
      </c>
      <c r="N102" s="28"/>
      <c r="O102" s="29" t="s">
        <v>289</v>
      </c>
      <c r="P102" s="29" t="s">
        <v>737</v>
      </c>
    </row>
    <row r="103" spans="1:16" ht="12.75" customHeight="1" thickBot="1" x14ac:dyDescent="0.25">
      <c r="A103" s="11" t="str">
        <f t="shared" si="6"/>
        <v>IBVS 1190 </v>
      </c>
      <c r="B103" s="3" t="str">
        <f t="shared" si="7"/>
        <v>I</v>
      </c>
      <c r="C103" s="11">
        <f t="shared" si="8"/>
        <v>42955.474999999999</v>
      </c>
      <c r="D103" s="8" t="str">
        <f t="shared" si="9"/>
        <v>vis</v>
      </c>
      <c r="E103" s="26">
        <f>VLOOKUP(C103,Active!C$21:E$973,3,FALSE)</f>
        <v>663.01453319116536</v>
      </c>
      <c r="F103" s="3" t="s">
        <v>3176</v>
      </c>
      <c r="G103" s="8" t="str">
        <f t="shared" si="10"/>
        <v>42955.475</v>
      </c>
      <c r="H103" s="11">
        <f t="shared" si="11"/>
        <v>663</v>
      </c>
      <c r="I103" s="27" t="s">
        <v>763</v>
      </c>
      <c r="J103" s="28" t="s">
        <v>764</v>
      </c>
      <c r="K103" s="27">
        <v>663</v>
      </c>
      <c r="L103" s="27" t="s">
        <v>123</v>
      </c>
      <c r="M103" s="28" t="s">
        <v>3178</v>
      </c>
      <c r="N103" s="28"/>
      <c r="O103" s="29" t="s">
        <v>525</v>
      </c>
      <c r="P103" s="30" t="s">
        <v>765</v>
      </c>
    </row>
    <row r="104" spans="1:16" ht="12.75" customHeight="1" thickBot="1" x14ac:dyDescent="0.25">
      <c r="A104" s="11" t="str">
        <f t="shared" si="6"/>
        <v>IBVS 1358 </v>
      </c>
      <c r="B104" s="3" t="str">
        <f t="shared" si="7"/>
        <v>I</v>
      </c>
      <c r="C104" s="11">
        <f t="shared" si="8"/>
        <v>42961.457799999996</v>
      </c>
      <c r="D104" s="8" t="str">
        <f t="shared" si="9"/>
        <v>vis</v>
      </c>
      <c r="E104" s="26">
        <f>VLOOKUP(C104,Active!C$21:E$973,3,FALSE)</f>
        <v>673.9997609352331</v>
      </c>
      <c r="F104" s="3" t="s">
        <v>3176</v>
      </c>
      <c r="G104" s="8" t="str">
        <f t="shared" si="10"/>
        <v>42961.4578</v>
      </c>
      <c r="H104" s="11">
        <f t="shared" si="11"/>
        <v>674</v>
      </c>
      <c r="I104" s="27" t="s">
        <v>769</v>
      </c>
      <c r="J104" s="28" t="s">
        <v>770</v>
      </c>
      <c r="K104" s="27">
        <v>674</v>
      </c>
      <c r="L104" s="27" t="s">
        <v>771</v>
      </c>
      <c r="M104" s="28" t="s">
        <v>146</v>
      </c>
      <c r="N104" s="28" t="s">
        <v>147</v>
      </c>
      <c r="O104" s="29" t="s">
        <v>772</v>
      </c>
      <c r="P104" s="30" t="s">
        <v>773</v>
      </c>
    </row>
    <row r="105" spans="1:16" ht="12.75" customHeight="1" thickBot="1" x14ac:dyDescent="0.25">
      <c r="A105" s="11" t="str">
        <f t="shared" si="6"/>
        <v>IBVS 1190 </v>
      </c>
      <c r="B105" s="3" t="str">
        <f t="shared" si="7"/>
        <v>I</v>
      </c>
      <c r="C105" s="11">
        <f t="shared" si="8"/>
        <v>42961.462</v>
      </c>
      <c r="D105" s="8" t="str">
        <f t="shared" si="9"/>
        <v>vis</v>
      </c>
      <c r="E105" s="26">
        <f>VLOOKUP(C105,Active!C$21:E$973,3,FALSE)</f>
        <v>674.00747270172337</v>
      </c>
      <c r="F105" s="3" t="s">
        <v>3176</v>
      </c>
      <c r="G105" s="8" t="str">
        <f t="shared" si="10"/>
        <v>42961.462</v>
      </c>
      <c r="H105" s="11">
        <f t="shared" si="11"/>
        <v>674</v>
      </c>
      <c r="I105" s="27" t="s">
        <v>774</v>
      </c>
      <c r="J105" s="28" t="s">
        <v>775</v>
      </c>
      <c r="K105" s="27">
        <v>674</v>
      </c>
      <c r="L105" s="27" t="s">
        <v>212</v>
      </c>
      <c r="M105" s="28" t="s">
        <v>3178</v>
      </c>
      <c r="N105" s="28"/>
      <c r="O105" s="29" t="s">
        <v>525</v>
      </c>
      <c r="P105" s="30" t="s">
        <v>765</v>
      </c>
    </row>
    <row r="106" spans="1:16" ht="12.75" customHeight="1" thickBot="1" x14ac:dyDescent="0.25">
      <c r="A106" s="11" t="str">
        <f t="shared" si="6"/>
        <v> AOEB 1 </v>
      </c>
      <c r="B106" s="3" t="str">
        <f t="shared" si="7"/>
        <v>I</v>
      </c>
      <c r="C106" s="11">
        <f t="shared" si="8"/>
        <v>42964.72</v>
      </c>
      <c r="D106" s="8" t="str">
        <f t="shared" si="9"/>
        <v>vis</v>
      </c>
      <c r="E106" s="26">
        <f>VLOOKUP(C106,Active!C$21:E$973,3,FALSE)</f>
        <v>679.98960013205749</v>
      </c>
      <c r="F106" s="3" t="s">
        <v>3176</v>
      </c>
      <c r="G106" s="8" t="str">
        <f t="shared" si="10"/>
        <v>42964.720</v>
      </c>
      <c r="H106" s="11">
        <f t="shared" si="11"/>
        <v>680</v>
      </c>
      <c r="I106" s="27" t="s">
        <v>776</v>
      </c>
      <c r="J106" s="28" t="s">
        <v>777</v>
      </c>
      <c r="K106" s="27">
        <v>680</v>
      </c>
      <c r="L106" s="27" t="s">
        <v>3295</v>
      </c>
      <c r="M106" s="28" t="s">
        <v>155</v>
      </c>
      <c r="N106" s="28"/>
      <c r="O106" s="29" t="s">
        <v>778</v>
      </c>
      <c r="P106" s="29" t="s">
        <v>737</v>
      </c>
    </row>
    <row r="107" spans="1:16" ht="12.75" customHeight="1" thickBot="1" x14ac:dyDescent="0.25">
      <c r="A107" s="11" t="str">
        <f t="shared" si="6"/>
        <v> AOEB 1 </v>
      </c>
      <c r="B107" s="3" t="str">
        <f t="shared" si="7"/>
        <v>I</v>
      </c>
      <c r="C107" s="11">
        <f t="shared" si="8"/>
        <v>42964.726000000002</v>
      </c>
      <c r="D107" s="8" t="str">
        <f t="shared" si="9"/>
        <v>vis</v>
      </c>
      <c r="E107" s="26">
        <f>VLOOKUP(C107,Active!C$21:E$973,3,FALSE)</f>
        <v>680.00061694132364</v>
      </c>
      <c r="F107" s="3" t="s">
        <v>3176</v>
      </c>
      <c r="G107" s="8" t="str">
        <f t="shared" si="10"/>
        <v>42964.726</v>
      </c>
      <c r="H107" s="11">
        <f t="shared" si="11"/>
        <v>680</v>
      </c>
      <c r="I107" s="27" t="s">
        <v>779</v>
      </c>
      <c r="J107" s="28" t="s">
        <v>780</v>
      </c>
      <c r="K107" s="27">
        <v>680</v>
      </c>
      <c r="L107" s="27" t="s">
        <v>3</v>
      </c>
      <c r="M107" s="28" t="s">
        <v>155</v>
      </c>
      <c r="N107" s="28"/>
      <c r="O107" s="29" t="s">
        <v>289</v>
      </c>
      <c r="P107" s="29" t="s">
        <v>737</v>
      </c>
    </row>
    <row r="108" spans="1:16" ht="12.75" customHeight="1" thickBot="1" x14ac:dyDescent="0.25">
      <c r="A108" s="11" t="str">
        <f t="shared" si="6"/>
        <v> BBS 29 </v>
      </c>
      <c r="B108" s="3" t="str">
        <f t="shared" si="7"/>
        <v>I</v>
      </c>
      <c r="C108" s="11">
        <f t="shared" si="8"/>
        <v>42987.593999999997</v>
      </c>
      <c r="D108" s="8" t="str">
        <f t="shared" si="9"/>
        <v>vis</v>
      </c>
      <c r="E108" s="26">
        <f>VLOOKUP(C108,Active!C$21:E$973,3,FALSE)</f>
        <v>721.98934931602616</v>
      </c>
      <c r="F108" s="3" t="s">
        <v>3176</v>
      </c>
      <c r="G108" s="8" t="str">
        <f t="shared" si="10"/>
        <v>42987.594</v>
      </c>
      <c r="H108" s="11">
        <f t="shared" si="11"/>
        <v>722</v>
      </c>
      <c r="I108" s="27" t="s">
        <v>781</v>
      </c>
      <c r="J108" s="28" t="s">
        <v>782</v>
      </c>
      <c r="K108" s="27">
        <v>722</v>
      </c>
      <c r="L108" s="27" t="s">
        <v>3295</v>
      </c>
      <c r="M108" s="28" t="s">
        <v>155</v>
      </c>
      <c r="N108" s="28"/>
      <c r="O108" s="29" t="s">
        <v>550</v>
      </c>
      <c r="P108" s="29" t="s">
        <v>783</v>
      </c>
    </row>
    <row r="109" spans="1:16" ht="12.75" customHeight="1" thickBot="1" x14ac:dyDescent="0.25">
      <c r="A109" s="11" t="str">
        <f t="shared" si="6"/>
        <v> BBS 29 </v>
      </c>
      <c r="B109" s="3" t="str">
        <f t="shared" si="7"/>
        <v>I</v>
      </c>
      <c r="C109" s="11">
        <f t="shared" si="8"/>
        <v>42993.584000000003</v>
      </c>
      <c r="D109" s="8" t="str">
        <f t="shared" si="9"/>
        <v>vis</v>
      </c>
      <c r="E109" s="26">
        <f>VLOOKUP(C109,Active!C$21:E$973,3,FALSE)</f>
        <v>732.98779723122402</v>
      </c>
      <c r="F109" s="3" t="s">
        <v>3176</v>
      </c>
      <c r="G109" s="8" t="str">
        <f t="shared" si="10"/>
        <v>42993.584</v>
      </c>
      <c r="H109" s="11">
        <f t="shared" si="11"/>
        <v>733</v>
      </c>
      <c r="I109" s="27" t="s">
        <v>784</v>
      </c>
      <c r="J109" s="28" t="s">
        <v>785</v>
      </c>
      <c r="K109" s="27">
        <v>733</v>
      </c>
      <c r="L109" s="27" t="s">
        <v>3239</v>
      </c>
      <c r="M109" s="28" t="s">
        <v>155</v>
      </c>
      <c r="N109" s="28"/>
      <c r="O109" s="29" t="s">
        <v>550</v>
      </c>
      <c r="P109" s="29" t="s">
        <v>783</v>
      </c>
    </row>
    <row r="110" spans="1:16" ht="12.75" customHeight="1" thickBot="1" x14ac:dyDescent="0.25">
      <c r="A110" s="11" t="str">
        <f t="shared" si="6"/>
        <v> AOEB 1 </v>
      </c>
      <c r="B110" s="3" t="str">
        <f t="shared" si="7"/>
        <v>I</v>
      </c>
      <c r="C110" s="11">
        <f t="shared" si="8"/>
        <v>42994.684999999998</v>
      </c>
      <c r="D110" s="8" t="str">
        <f t="shared" si="9"/>
        <v>vis</v>
      </c>
      <c r="E110" s="26">
        <f>VLOOKUP(C110,Active!C$21:E$973,3,FALSE)</f>
        <v>735.00938173115196</v>
      </c>
      <c r="F110" s="3" t="s">
        <v>3176</v>
      </c>
      <c r="G110" s="8" t="str">
        <f t="shared" si="10"/>
        <v>42994.685</v>
      </c>
      <c r="H110" s="11">
        <f t="shared" si="11"/>
        <v>735</v>
      </c>
      <c r="I110" s="27" t="s">
        <v>786</v>
      </c>
      <c r="J110" s="28" t="s">
        <v>787</v>
      </c>
      <c r="K110" s="27">
        <v>735</v>
      </c>
      <c r="L110" s="27" t="s">
        <v>3233</v>
      </c>
      <c r="M110" s="28" t="s">
        <v>155</v>
      </c>
      <c r="N110" s="28"/>
      <c r="O110" s="29" t="s">
        <v>289</v>
      </c>
      <c r="P110" s="29" t="s">
        <v>737</v>
      </c>
    </row>
    <row r="111" spans="1:16" ht="12.75" customHeight="1" thickBot="1" x14ac:dyDescent="0.25">
      <c r="A111" s="11" t="str">
        <f t="shared" si="6"/>
        <v> BBS 29 </v>
      </c>
      <c r="B111" s="3" t="str">
        <f t="shared" si="7"/>
        <v>I</v>
      </c>
      <c r="C111" s="11">
        <f t="shared" si="8"/>
        <v>42997.389000000003</v>
      </c>
      <c r="D111" s="8" t="str">
        <f t="shared" si="9"/>
        <v>vis</v>
      </c>
      <c r="E111" s="26">
        <f>VLOOKUP(C111,Active!C$21:E$973,3,FALSE)</f>
        <v>739.9742904394534</v>
      </c>
      <c r="F111" s="3" t="s">
        <v>3176</v>
      </c>
      <c r="G111" s="8" t="str">
        <f t="shared" si="10"/>
        <v>42997.389</v>
      </c>
      <c r="H111" s="11">
        <f t="shared" si="11"/>
        <v>740</v>
      </c>
      <c r="I111" s="27" t="s">
        <v>788</v>
      </c>
      <c r="J111" s="28" t="s">
        <v>789</v>
      </c>
      <c r="K111" s="27">
        <v>740</v>
      </c>
      <c r="L111" s="27" t="s">
        <v>140</v>
      </c>
      <c r="M111" s="28" t="s">
        <v>155</v>
      </c>
      <c r="N111" s="28"/>
      <c r="O111" s="29" t="s">
        <v>665</v>
      </c>
      <c r="P111" s="29" t="s">
        <v>783</v>
      </c>
    </row>
    <row r="112" spans="1:16" ht="12.75" customHeight="1" thickBot="1" x14ac:dyDescent="0.25">
      <c r="A112" s="11" t="str">
        <f t="shared" si="6"/>
        <v> BBS 29 </v>
      </c>
      <c r="B112" s="3" t="str">
        <f t="shared" si="7"/>
        <v>I</v>
      </c>
      <c r="C112" s="11">
        <f t="shared" si="8"/>
        <v>42998.495999999999</v>
      </c>
      <c r="D112" s="8" t="str">
        <f t="shared" si="9"/>
        <v>vis</v>
      </c>
      <c r="E112" s="26">
        <f>VLOOKUP(C112,Active!C$21:E$973,3,FALSE)</f>
        <v>742.0068917486476</v>
      </c>
      <c r="F112" s="3" t="s">
        <v>3176</v>
      </c>
      <c r="G112" s="8" t="str">
        <f t="shared" si="10"/>
        <v>42998.496</v>
      </c>
      <c r="H112" s="11">
        <f t="shared" si="11"/>
        <v>742</v>
      </c>
      <c r="I112" s="27" t="s">
        <v>790</v>
      </c>
      <c r="J112" s="28" t="s">
        <v>791</v>
      </c>
      <c r="K112" s="27">
        <v>742</v>
      </c>
      <c r="L112" s="27" t="s">
        <v>212</v>
      </c>
      <c r="M112" s="28" t="s">
        <v>155</v>
      </c>
      <c r="N112" s="28"/>
      <c r="O112" s="29" t="s">
        <v>550</v>
      </c>
      <c r="P112" s="29" t="s">
        <v>783</v>
      </c>
    </row>
    <row r="113" spans="1:16" ht="12.75" customHeight="1" thickBot="1" x14ac:dyDescent="0.25">
      <c r="A113" s="11" t="str">
        <f t="shared" si="6"/>
        <v>BAVM 29 </v>
      </c>
      <c r="B113" s="3" t="str">
        <f t="shared" si="7"/>
        <v>I</v>
      </c>
      <c r="C113" s="11">
        <f t="shared" si="8"/>
        <v>43004.487000000001</v>
      </c>
      <c r="D113" s="8" t="str">
        <f t="shared" si="9"/>
        <v>vis</v>
      </c>
      <c r="E113" s="26">
        <f>VLOOKUP(C113,Active!C$21:E$973,3,FALSE)</f>
        <v>753.00717579871639</v>
      </c>
      <c r="F113" s="3" t="s">
        <v>3176</v>
      </c>
      <c r="G113" s="8" t="str">
        <f t="shared" si="10"/>
        <v>43004.487</v>
      </c>
      <c r="H113" s="11">
        <f t="shared" si="11"/>
        <v>753</v>
      </c>
      <c r="I113" s="27" t="s">
        <v>792</v>
      </c>
      <c r="J113" s="28" t="s">
        <v>793</v>
      </c>
      <c r="K113" s="27">
        <v>753</v>
      </c>
      <c r="L113" s="27" t="s">
        <v>212</v>
      </c>
      <c r="M113" s="28" t="s">
        <v>155</v>
      </c>
      <c r="N113" s="28"/>
      <c r="O113" s="29" t="s">
        <v>156</v>
      </c>
      <c r="P113" s="30" t="s">
        <v>794</v>
      </c>
    </row>
    <row r="114" spans="1:16" ht="12.75" customHeight="1" thickBot="1" x14ac:dyDescent="0.25">
      <c r="A114" s="11" t="str">
        <f t="shared" si="6"/>
        <v> AOEB 1 </v>
      </c>
      <c r="B114" s="3" t="str">
        <f t="shared" si="7"/>
        <v>I</v>
      </c>
      <c r="C114" s="11">
        <f t="shared" si="8"/>
        <v>43006.652000000002</v>
      </c>
      <c r="D114" s="8" t="str">
        <f t="shared" si="9"/>
        <v>vis</v>
      </c>
      <c r="E114" s="26">
        <f>VLOOKUP(C114,Active!C$21:E$973,3,FALSE)</f>
        <v>756.9824078081308</v>
      </c>
      <c r="F114" s="3" t="s">
        <v>3176</v>
      </c>
      <c r="G114" s="8" t="str">
        <f t="shared" si="10"/>
        <v>43006.652</v>
      </c>
      <c r="H114" s="11">
        <f t="shared" si="11"/>
        <v>757</v>
      </c>
      <c r="I114" s="27" t="s">
        <v>795</v>
      </c>
      <c r="J114" s="28" t="s">
        <v>796</v>
      </c>
      <c r="K114" s="27">
        <v>757</v>
      </c>
      <c r="L114" s="27" t="s">
        <v>286</v>
      </c>
      <c r="M114" s="28" t="s">
        <v>155</v>
      </c>
      <c r="N114" s="28"/>
      <c r="O114" s="29" t="s">
        <v>289</v>
      </c>
      <c r="P114" s="29" t="s">
        <v>737</v>
      </c>
    </row>
    <row r="115" spans="1:16" ht="12.75" customHeight="1" thickBot="1" x14ac:dyDescent="0.25">
      <c r="A115" s="11" t="str">
        <f t="shared" si="6"/>
        <v> BRNO 21 </v>
      </c>
      <c r="B115" s="3" t="str">
        <f t="shared" si="7"/>
        <v>I</v>
      </c>
      <c r="C115" s="11">
        <f t="shared" si="8"/>
        <v>43015.373</v>
      </c>
      <c r="D115" s="8" t="str">
        <f t="shared" si="9"/>
        <v>vis</v>
      </c>
      <c r="E115" s="26">
        <f>VLOOKUP(C115,Active!C$21:E$973,3,FALSE)</f>
        <v>772.99534007329464</v>
      </c>
      <c r="F115" s="3" t="s">
        <v>3176</v>
      </c>
      <c r="G115" s="8" t="str">
        <f t="shared" si="10"/>
        <v>43015.373</v>
      </c>
      <c r="H115" s="11">
        <f t="shared" si="11"/>
        <v>773</v>
      </c>
      <c r="I115" s="27" t="s">
        <v>800</v>
      </c>
      <c r="J115" s="28" t="s">
        <v>801</v>
      </c>
      <c r="K115" s="27">
        <v>773</v>
      </c>
      <c r="L115" s="27" t="s">
        <v>225</v>
      </c>
      <c r="M115" s="28" t="s">
        <v>155</v>
      </c>
      <c r="N115" s="28"/>
      <c r="O115" s="29" t="s">
        <v>802</v>
      </c>
      <c r="P115" s="29" t="s">
        <v>755</v>
      </c>
    </row>
    <row r="116" spans="1:16" ht="12.75" customHeight="1" thickBot="1" x14ac:dyDescent="0.25">
      <c r="A116" s="11" t="str">
        <f t="shared" si="6"/>
        <v> BRNO 21 </v>
      </c>
      <c r="B116" s="3" t="str">
        <f t="shared" si="7"/>
        <v>I</v>
      </c>
      <c r="C116" s="11">
        <f t="shared" si="8"/>
        <v>43015.379000000001</v>
      </c>
      <c r="D116" s="8" t="str">
        <f t="shared" si="9"/>
        <v>vis</v>
      </c>
      <c r="E116" s="26">
        <f>VLOOKUP(C116,Active!C$21:E$973,3,FALSE)</f>
        <v>773.00635688256079</v>
      </c>
      <c r="F116" s="3" t="s">
        <v>3176</v>
      </c>
      <c r="G116" s="8" t="str">
        <f t="shared" si="10"/>
        <v>43015.379</v>
      </c>
      <c r="H116" s="11">
        <f t="shared" si="11"/>
        <v>773</v>
      </c>
      <c r="I116" s="27" t="s">
        <v>803</v>
      </c>
      <c r="J116" s="28" t="s">
        <v>804</v>
      </c>
      <c r="K116" s="27">
        <v>773</v>
      </c>
      <c r="L116" s="27" t="s">
        <v>212</v>
      </c>
      <c r="M116" s="28" t="s">
        <v>155</v>
      </c>
      <c r="N116" s="28"/>
      <c r="O116" s="29" t="s">
        <v>805</v>
      </c>
      <c r="P116" s="29" t="s">
        <v>755</v>
      </c>
    </row>
    <row r="117" spans="1:16" ht="12.75" customHeight="1" thickBot="1" x14ac:dyDescent="0.25">
      <c r="A117" s="11" t="str">
        <f t="shared" si="6"/>
        <v>BAVM 29 </v>
      </c>
      <c r="B117" s="3" t="str">
        <f t="shared" si="7"/>
        <v>I</v>
      </c>
      <c r="C117" s="11">
        <f t="shared" si="8"/>
        <v>43016.462</v>
      </c>
      <c r="D117" s="8" t="str">
        <f t="shared" si="9"/>
        <v>vis</v>
      </c>
      <c r="E117" s="26">
        <f>VLOOKUP(C117,Active!C$21:E$973,3,FALSE)</f>
        <v>774.99489095470346</v>
      </c>
      <c r="F117" s="3" t="s">
        <v>3176</v>
      </c>
      <c r="G117" s="8" t="str">
        <f t="shared" si="10"/>
        <v>43016.462</v>
      </c>
      <c r="H117" s="11">
        <f t="shared" si="11"/>
        <v>775</v>
      </c>
      <c r="I117" s="27" t="s">
        <v>806</v>
      </c>
      <c r="J117" s="28" t="s">
        <v>807</v>
      </c>
      <c r="K117" s="27">
        <v>775</v>
      </c>
      <c r="L117" s="27" t="s">
        <v>225</v>
      </c>
      <c r="M117" s="28" t="s">
        <v>155</v>
      </c>
      <c r="N117" s="28"/>
      <c r="O117" s="29" t="s">
        <v>156</v>
      </c>
      <c r="P117" s="30" t="s">
        <v>794</v>
      </c>
    </row>
    <row r="118" spans="1:16" ht="12.75" customHeight="1" thickBot="1" x14ac:dyDescent="0.25">
      <c r="A118" s="11" t="str">
        <f t="shared" si="6"/>
        <v> BRNO 21 </v>
      </c>
      <c r="B118" s="3" t="str">
        <f t="shared" si="7"/>
        <v>I</v>
      </c>
      <c r="C118" s="11">
        <f t="shared" si="8"/>
        <v>43016.463000000003</v>
      </c>
      <c r="D118" s="8" t="str">
        <f t="shared" si="9"/>
        <v>vis</v>
      </c>
      <c r="E118" s="26">
        <f>VLOOKUP(C118,Active!C$21:E$973,3,FALSE)</f>
        <v>774.99672708958792</v>
      </c>
      <c r="F118" s="3" t="s">
        <v>3176</v>
      </c>
      <c r="G118" s="8" t="str">
        <f t="shared" si="10"/>
        <v>43016.463</v>
      </c>
      <c r="H118" s="11">
        <f t="shared" si="11"/>
        <v>775</v>
      </c>
      <c r="I118" s="27" t="s">
        <v>808</v>
      </c>
      <c r="J118" s="28" t="s">
        <v>809</v>
      </c>
      <c r="K118" s="27">
        <v>775</v>
      </c>
      <c r="L118" s="27" t="s">
        <v>3236</v>
      </c>
      <c r="M118" s="28" t="s">
        <v>155</v>
      </c>
      <c r="N118" s="28"/>
      <c r="O118" s="29" t="s">
        <v>768</v>
      </c>
      <c r="P118" s="29" t="s">
        <v>755</v>
      </c>
    </row>
    <row r="119" spans="1:16" ht="12.75" customHeight="1" thickBot="1" x14ac:dyDescent="0.25">
      <c r="A119" s="11" t="str">
        <f t="shared" si="6"/>
        <v>IBVS 1190 </v>
      </c>
      <c r="B119" s="3" t="str">
        <f t="shared" si="7"/>
        <v>I</v>
      </c>
      <c r="C119" s="11">
        <f t="shared" si="8"/>
        <v>43016.47</v>
      </c>
      <c r="D119" s="8" t="str">
        <f t="shared" si="9"/>
        <v>vis</v>
      </c>
      <c r="E119" s="26">
        <f>VLOOKUP(C119,Active!C$21:E$973,3,FALSE)</f>
        <v>775.00958003372511</v>
      </c>
      <c r="F119" s="3" t="s">
        <v>3176</v>
      </c>
      <c r="G119" s="8" t="str">
        <f t="shared" si="10"/>
        <v>43016.470</v>
      </c>
      <c r="H119" s="11">
        <f t="shared" si="11"/>
        <v>775</v>
      </c>
      <c r="I119" s="27" t="s">
        <v>810</v>
      </c>
      <c r="J119" s="28" t="s">
        <v>811</v>
      </c>
      <c r="K119" s="27">
        <v>775</v>
      </c>
      <c r="L119" s="27" t="s">
        <v>65</v>
      </c>
      <c r="M119" s="28" t="s">
        <v>3178</v>
      </c>
      <c r="N119" s="28"/>
      <c r="O119" s="29" t="s">
        <v>525</v>
      </c>
      <c r="P119" s="30" t="s">
        <v>765</v>
      </c>
    </row>
    <row r="120" spans="1:16" ht="12.75" customHeight="1" thickBot="1" x14ac:dyDescent="0.25">
      <c r="A120" s="11" t="str">
        <f t="shared" si="6"/>
        <v> AOEB 1 </v>
      </c>
      <c r="B120" s="3" t="str">
        <f t="shared" si="7"/>
        <v>I</v>
      </c>
      <c r="C120" s="11">
        <f t="shared" si="8"/>
        <v>43026.811999999998</v>
      </c>
      <c r="D120" s="8" t="str">
        <f t="shared" si="9"/>
        <v>vis</v>
      </c>
      <c r="E120" s="26">
        <f>VLOOKUP(C120,Active!C$21:E$973,3,FALSE)</f>
        <v>793.99888693503442</v>
      </c>
      <c r="F120" s="3" t="s">
        <v>3176</v>
      </c>
      <c r="G120" s="8" t="str">
        <f t="shared" si="10"/>
        <v>43026.812</v>
      </c>
      <c r="H120" s="11">
        <f t="shared" si="11"/>
        <v>794</v>
      </c>
      <c r="I120" s="27" t="s">
        <v>812</v>
      </c>
      <c r="J120" s="28" t="s">
        <v>813</v>
      </c>
      <c r="K120" s="27">
        <v>794</v>
      </c>
      <c r="L120" s="27" t="s">
        <v>101</v>
      </c>
      <c r="M120" s="28" t="s">
        <v>155</v>
      </c>
      <c r="N120" s="28"/>
      <c r="O120" s="29" t="s">
        <v>600</v>
      </c>
      <c r="P120" s="29" t="s">
        <v>737</v>
      </c>
    </row>
    <row r="121" spans="1:16" ht="12.75" customHeight="1" thickBot="1" x14ac:dyDescent="0.25">
      <c r="A121" s="11" t="str">
        <f t="shared" si="6"/>
        <v> AOEB 1 </v>
      </c>
      <c r="B121" s="3" t="str">
        <f t="shared" si="7"/>
        <v>I</v>
      </c>
      <c r="C121" s="11">
        <f t="shared" si="8"/>
        <v>43026.817000000003</v>
      </c>
      <c r="D121" s="8" t="str">
        <f t="shared" si="9"/>
        <v>vis</v>
      </c>
      <c r="E121" s="26">
        <f>VLOOKUP(C121,Active!C$21:E$973,3,FALSE)</f>
        <v>794.00806760942953</v>
      </c>
      <c r="F121" s="3" t="s">
        <v>3176</v>
      </c>
      <c r="G121" s="8" t="str">
        <f t="shared" si="10"/>
        <v>43026.817</v>
      </c>
      <c r="H121" s="11">
        <f t="shared" si="11"/>
        <v>794</v>
      </c>
      <c r="I121" s="27" t="s">
        <v>814</v>
      </c>
      <c r="J121" s="28" t="s">
        <v>815</v>
      </c>
      <c r="K121" s="27">
        <v>794</v>
      </c>
      <c r="L121" s="27" t="s">
        <v>3233</v>
      </c>
      <c r="M121" s="28" t="s">
        <v>155</v>
      </c>
      <c r="N121" s="28"/>
      <c r="O121" s="29" t="s">
        <v>778</v>
      </c>
      <c r="P121" s="29" t="s">
        <v>737</v>
      </c>
    </row>
    <row r="122" spans="1:16" ht="12.75" customHeight="1" thickBot="1" x14ac:dyDescent="0.25">
      <c r="A122" s="11" t="str">
        <f t="shared" si="6"/>
        <v> BBS 30 </v>
      </c>
      <c r="B122" s="3" t="str">
        <f t="shared" si="7"/>
        <v>I</v>
      </c>
      <c r="C122" s="11">
        <f t="shared" si="8"/>
        <v>43040.428999999996</v>
      </c>
      <c r="D122" s="8" t="str">
        <f t="shared" si="9"/>
        <v>vis</v>
      </c>
      <c r="E122" s="26">
        <f>VLOOKUP(C122,Active!C$21:E$973,3,FALSE)</f>
        <v>819.00153555959196</v>
      </c>
      <c r="F122" s="3" t="s">
        <v>3176</v>
      </c>
      <c r="G122" s="8" t="str">
        <f t="shared" si="10"/>
        <v>43040.429</v>
      </c>
      <c r="H122" s="11">
        <f t="shared" si="11"/>
        <v>819</v>
      </c>
      <c r="I122" s="27" t="s">
        <v>816</v>
      </c>
      <c r="J122" s="28" t="s">
        <v>817</v>
      </c>
      <c r="K122" s="27">
        <v>819</v>
      </c>
      <c r="L122" s="27" t="s">
        <v>3</v>
      </c>
      <c r="M122" s="28" t="s">
        <v>155</v>
      </c>
      <c r="N122" s="28"/>
      <c r="O122" s="29" t="s">
        <v>467</v>
      </c>
      <c r="P122" s="29" t="s">
        <v>818</v>
      </c>
    </row>
    <row r="123" spans="1:16" ht="12.75" customHeight="1" thickBot="1" x14ac:dyDescent="0.25">
      <c r="A123" s="11" t="str">
        <f t="shared" si="6"/>
        <v> BRNO 21 </v>
      </c>
      <c r="B123" s="3" t="str">
        <f t="shared" si="7"/>
        <v>I</v>
      </c>
      <c r="C123" s="11">
        <f t="shared" si="8"/>
        <v>43045.32</v>
      </c>
      <c r="D123" s="8" t="str">
        <f t="shared" si="9"/>
        <v>vis</v>
      </c>
      <c r="E123" s="26">
        <f>VLOOKUP(C123,Active!C$21:E$973,3,FALSE)</f>
        <v>827.98207124460384</v>
      </c>
      <c r="F123" s="3" t="s">
        <v>3176</v>
      </c>
      <c r="G123" s="8" t="str">
        <f t="shared" si="10"/>
        <v>43045.320</v>
      </c>
      <c r="H123" s="11">
        <f t="shared" si="11"/>
        <v>828</v>
      </c>
      <c r="I123" s="27" t="s">
        <v>819</v>
      </c>
      <c r="J123" s="28" t="s">
        <v>820</v>
      </c>
      <c r="K123" s="27">
        <v>828</v>
      </c>
      <c r="L123" s="27" t="s">
        <v>286</v>
      </c>
      <c r="M123" s="28" t="s">
        <v>155</v>
      </c>
      <c r="N123" s="28"/>
      <c r="O123" s="29" t="s">
        <v>768</v>
      </c>
      <c r="P123" s="29" t="s">
        <v>755</v>
      </c>
    </row>
    <row r="124" spans="1:16" ht="12.75" customHeight="1" thickBot="1" x14ac:dyDescent="0.25">
      <c r="A124" s="11" t="str">
        <f t="shared" si="6"/>
        <v> BBS 30 </v>
      </c>
      <c r="B124" s="3" t="str">
        <f t="shared" si="7"/>
        <v>I</v>
      </c>
      <c r="C124" s="11">
        <f t="shared" si="8"/>
        <v>43045.322</v>
      </c>
      <c r="D124" s="8" t="str">
        <f t="shared" si="9"/>
        <v>vis</v>
      </c>
      <c r="E124" s="26">
        <f>VLOOKUP(C124,Active!C$21:E$973,3,FALSE)</f>
        <v>827.98574351435923</v>
      </c>
      <c r="F124" s="3" t="s">
        <v>3176</v>
      </c>
      <c r="G124" s="8" t="str">
        <f t="shared" si="10"/>
        <v>43045.322</v>
      </c>
      <c r="H124" s="11">
        <f t="shared" si="11"/>
        <v>828</v>
      </c>
      <c r="I124" s="27" t="s">
        <v>821</v>
      </c>
      <c r="J124" s="28" t="s">
        <v>822</v>
      </c>
      <c r="K124" s="27">
        <v>828</v>
      </c>
      <c r="L124" s="27" t="s">
        <v>130</v>
      </c>
      <c r="M124" s="28" t="s">
        <v>155</v>
      </c>
      <c r="N124" s="28"/>
      <c r="O124" s="29" t="s">
        <v>665</v>
      </c>
      <c r="P124" s="29" t="s">
        <v>818</v>
      </c>
    </row>
    <row r="125" spans="1:16" ht="12.75" customHeight="1" thickBot="1" x14ac:dyDescent="0.25">
      <c r="A125" s="11" t="str">
        <f t="shared" si="6"/>
        <v> AOEB 1 </v>
      </c>
      <c r="B125" s="3" t="str">
        <f t="shared" si="7"/>
        <v>I</v>
      </c>
      <c r="C125" s="11">
        <f t="shared" si="8"/>
        <v>43051.87</v>
      </c>
      <c r="D125" s="8" t="str">
        <f t="shared" si="9"/>
        <v>vis</v>
      </c>
      <c r="E125" s="26">
        <f>VLOOKUP(C125,Active!C$21:E$973,3,FALSE)</f>
        <v>840.00875469110042</v>
      </c>
      <c r="F125" s="3" t="s">
        <v>3176</v>
      </c>
      <c r="G125" s="8" t="str">
        <f t="shared" si="10"/>
        <v>43051.870</v>
      </c>
      <c r="H125" s="11">
        <f t="shared" si="11"/>
        <v>840</v>
      </c>
      <c r="I125" s="27" t="s">
        <v>823</v>
      </c>
      <c r="J125" s="28" t="s">
        <v>824</v>
      </c>
      <c r="K125" s="27">
        <v>840</v>
      </c>
      <c r="L125" s="27" t="s">
        <v>3233</v>
      </c>
      <c r="M125" s="28" t="s">
        <v>155</v>
      </c>
      <c r="N125" s="28"/>
      <c r="O125" s="29" t="s">
        <v>600</v>
      </c>
      <c r="P125" s="29" t="s">
        <v>737</v>
      </c>
    </row>
    <row r="126" spans="1:16" ht="12.75" customHeight="1" thickBot="1" x14ac:dyDescent="0.25">
      <c r="A126" s="11" t="str">
        <f t="shared" si="6"/>
        <v> BBS 30 </v>
      </c>
      <c r="B126" s="3" t="str">
        <f t="shared" si="7"/>
        <v>I</v>
      </c>
      <c r="C126" s="11">
        <f t="shared" si="8"/>
        <v>43057.305999999997</v>
      </c>
      <c r="D126" s="8" t="str">
        <f t="shared" si="9"/>
        <v>vis</v>
      </c>
      <c r="E126" s="26">
        <f>VLOOKUP(C126,Active!C$21:E$973,3,FALSE)</f>
        <v>849.989983884239</v>
      </c>
      <c r="F126" s="3" t="s">
        <v>3176</v>
      </c>
      <c r="G126" s="8" t="str">
        <f t="shared" si="10"/>
        <v>43057.306</v>
      </c>
      <c r="H126" s="11">
        <f t="shared" si="11"/>
        <v>850</v>
      </c>
      <c r="I126" s="27" t="s">
        <v>825</v>
      </c>
      <c r="J126" s="28" t="s">
        <v>826</v>
      </c>
      <c r="K126" s="27">
        <v>850</v>
      </c>
      <c r="L126" s="27" t="s">
        <v>3295</v>
      </c>
      <c r="M126" s="28" t="s">
        <v>155</v>
      </c>
      <c r="N126" s="28"/>
      <c r="O126" s="29" t="s">
        <v>467</v>
      </c>
      <c r="P126" s="29" t="s">
        <v>818</v>
      </c>
    </row>
    <row r="127" spans="1:16" ht="12.75" customHeight="1" thickBot="1" x14ac:dyDescent="0.25">
      <c r="A127" s="11" t="str">
        <f t="shared" si="6"/>
        <v> AOEB 1 </v>
      </c>
      <c r="B127" s="3" t="str">
        <f t="shared" si="7"/>
        <v>I</v>
      </c>
      <c r="C127" s="11">
        <f t="shared" si="8"/>
        <v>43069.839</v>
      </c>
      <c r="D127" s="8" t="str">
        <f t="shared" si="9"/>
        <v>vis</v>
      </c>
      <c r="E127" s="26">
        <f>VLOOKUP(C127,Active!C$21:E$973,3,FALSE)</f>
        <v>873.00226230178282</v>
      </c>
      <c r="F127" s="3" t="s">
        <v>3176</v>
      </c>
      <c r="G127" s="8" t="str">
        <f t="shared" si="10"/>
        <v>43069.839</v>
      </c>
      <c r="H127" s="11">
        <f t="shared" si="11"/>
        <v>873</v>
      </c>
      <c r="I127" s="27" t="s">
        <v>827</v>
      </c>
      <c r="J127" s="28" t="s">
        <v>828</v>
      </c>
      <c r="K127" s="27">
        <v>873</v>
      </c>
      <c r="L127" s="27" t="s">
        <v>3190</v>
      </c>
      <c r="M127" s="28" t="s">
        <v>155</v>
      </c>
      <c r="N127" s="28"/>
      <c r="O127" s="29" t="s">
        <v>600</v>
      </c>
      <c r="P127" s="29" t="s">
        <v>737</v>
      </c>
    </row>
    <row r="128" spans="1:16" ht="12.75" customHeight="1" thickBot="1" x14ac:dyDescent="0.25">
      <c r="A128" s="11" t="str">
        <f t="shared" si="6"/>
        <v> BBS 30 </v>
      </c>
      <c r="B128" s="3" t="str">
        <f t="shared" si="7"/>
        <v>I</v>
      </c>
      <c r="C128" s="11">
        <f t="shared" si="8"/>
        <v>43075.281999999999</v>
      </c>
      <c r="D128" s="8" t="str">
        <f t="shared" si="9"/>
        <v>vis</v>
      </c>
      <c r="E128" s="26">
        <f>VLOOKUP(C128,Active!C$21:E$973,3,FALSE)</f>
        <v>882.99634443907189</v>
      </c>
      <c r="F128" s="3" t="s">
        <v>3176</v>
      </c>
      <c r="G128" s="8" t="str">
        <f t="shared" si="10"/>
        <v>43075.282</v>
      </c>
      <c r="H128" s="11">
        <f t="shared" si="11"/>
        <v>883</v>
      </c>
      <c r="I128" s="27" t="s">
        <v>834</v>
      </c>
      <c r="J128" s="28" t="s">
        <v>835</v>
      </c>
      <c r="K128" s="27">
        <v>883</v>
      </c>
      <c r="L128" s="27" t="s">
        <v>225</v>
      </c>
      <c r="M128" s="28" t="s">
        <v>155</v>
      </c>
      <c r="N128" s="28"/>
      <c r="O128" s="29" t="s">
        <v>665</v>
      </c>
      <c r="P128" s="29" t="s">
        <v>818</v>
      </c>
    </row>
    <row r="129" spans="1:16" ht="12.75" customHeight="1" thickBot="1" x14ac:dyDescent="0.25">
      <c r="A129" s="11" t="str">
        <f t="shared" si="6"/>
        <v> BRNO 21 </v>
      </c>
      <c r="B129" s="3" t="str">
        <f t="shared" si="7"/>
        <v>I</v>
      </c>
      <c r="C129" s="11">
        <f t="shared" si="8"/>
        <v>43076.373</v>
      </c>
      <c r="D129" s="8" t="str">
        <f t="shared" si="9"/>
        <v>vis</v>
      </c>
      <c r="E129" s="26">
        <f>VLOOKUP(C129,Active!C$21:E$973,3,FALSE)</f>
        <v>884.99956759023621</v>
      </c>
      <c r="F129" s="3" t="s">
        <v>3176</v>
      </c>
      <c r="G129" s="8" t="str">
        <f t="shared" si="10"/>
        <v>43076.373</v>
      </c>
      <c r="H129" s="11">
        <f t="shared" si="11"/>
        <v>885</v>
      </c>
      <c r="I129" s="27" t="s">
        <v>836</v>
      </c>
      <c r="J129" s="28" t="s">
        <v>837</v>
      </c>
      <c r="K129" s="27">
        <v>885</v>
      </c>
      <c r="L129" s="27" t="s">
        <v>3298</v>
      </c>
      <c r="M129" s="28" t="s">
        <v>155</v>
      </c>
      <c r="N129" s="28"/>
      <c r="O129" s="29" t="s">
        <v>760</v>
      </c>
      <c r="P129" s="29" t="s">
        <v>755</v>
      </c>
    </row>
    <row r="130" spans="1:16" ht="12.75" customHeight="1" thickBot="1" x14ac:dyDescent="0.25">
      <c r="A130" s="11" t="str">
        <f t="shared" si="6"/>
        <v> BBS 31 </v>
      </c>
      <c r="B130" s="3" t="str">
        <f t="shared" si="7"/>
        <v>I</v>
      </c>
      <c r="C130" s="11">
        <f t="shared" si="8"/>
        <v>43088.34</v>
      </c>
      <c r="D130" s="8" t="str">
        <f t="shared" si="9"/>
        <v>vis</v>
      </c>
      <c r="E130" s="26">
        <f>VLOOKUP(C130,Active!C$21:E$973,3,FALSE)</f>
        <v>906.97259366720164</v>
      </c>
      <c r="F130" s="3" t="s">
        <v>3176</v>
      </c>
      <c r="G130" s="8" t="str">
        <f t="shared" si="10"/>
        <v>43088.340</v>
      </c>
      <c r="H130" s="11">
        <f t="shared" si="11"/>
        <v>907</v>
      </c>
      <c r="I130" s="27" t="s">
        <v>838</v>
      </c>
      <c r="J130" s="28" t="s">
        <v>839</v>
      </c>
      <c r="K130" s="27">
        <v>907</v>
      </c>
      <c r="L130" s="27" t="s">
        <v>140</v>
      </c>
      <c r="M130" s="28" t="s">
        <v>155</v>
      </c>
      <c r="N130" s="28"/>
      <c r="O130" s="29" t="s">
        <v>665</v>
      </c>
      <c r="P130" s="29" t="s">
        <v>840</v>
      </c>
    </row>
    <row r="131" spans="1:16" ht="12.75" customHeight="1" thickBot="1" x14ac:dyDescent="0.25">
      <c r="A131" s="11" t="str">
        <f t="shared" si="6"/>
        <v> BBS 31 </v>
      </c>
      <c r="B131" s="3" t="str">
        <f t="shared" si="7"/>
        <v>I</v>
      </c>
      <c r="C131" s="11">
        <f t="shared" si="8"/>
        <v>43088.356</v>
      </c>
      <c r="D131" s="8" t="str">
        <f t="shared" si="9"/>
        <v>vis</v>
      </c>
      <c r="E131" s="26">
        <f>VLOOKUP(C131,Active!C$21:E$973,3,FALSE)</f>
        <v>907.00197182524482</v>
      </c>
      <c r="F131" s="3" t="s">
        <v>3176</v>
      </c>
      <c r="G131" s="8" t="str">
        <f t="shared" si="10"/>
        <v>43088.356</v>
      </c>
      <c r="H131" s="11">
        <f t="shared" si="11"/>
        <v>907</v>
      </c>
      <c r="I131" s="27" t="s">
        <v>841</v>
      </c>
      <c r="J131" s="28" t="s">
        <v>842</v>
      </c>
      <c r="K131" s="27">
        <v>907</v>
      </c>
      <c r="L131" s="27" t="s">
        <v>3190</v>
      </c>
      <c r="M131" s="28" t="s">
        <v>155</v>
      </c>
      <c r="N131" s="28"/>
      <c r="O131" s="29" t="s">
        <v>467</v>
      </c>
      <c r="P131" s="29" t="s">
        <v>840</v>
      </c>
    </row>
    <row r="132" spans="1:16" ht="12.75" customHeight="1" thickBot="1" x14ac:dyDescent="0.25">
      <c r="A132" s="11" t="str">
        <f t="shared" si="6"/>
        <v> BBS 32 </v>
      </c>
      <c r="B132" s="3" t="str">
        <f t="shared" si="7"/>
        <v>II</v>
      </c>
      <c r="C132" s="11">
        <f t="shared" si="8"/>
        <v>43128.294999999998</v>
      </c>
      <c r="D132" s="8" t="str">
        <f t="shared" si="9"/>
        <v>vis</v>
      </c>
      <c r="E132" s="26">
        <f>VLOOKUP(C132,Active!C$21:E$973,3,FALSE)</f>
        <v>980.33536269080162</v>
      </c>
      <c r="F132" s="3" t="s">
        <v>3176</v>
      </c>
      <c r="G132" s="8" t="str">
        <f t="shared" si="10"/>
        <v>43128.295</v>
      </c>
      <c r="H132" s="11">
        <f t="shared" si="11"/>
        <v>980.5</v>
      </c>
      <c r="I132" s="27" t="s">
        <v>843</v>
      </c>
      <c r="J132" s="28" t="s">
        <v>844</v>
      </c>
      <c r="K132" s="27">
        <v>980.5</v>
      </c>
      <c r="L132" s="27" t="s">
        <v>845</v>
      </c>
      <c r="M132" s="28" t="s">
        <v>155</v>
      </c>
      <c r="N132" s="28"/>
      <c r="O132" s="29" t="s">
        <v>846</v>
      </c>
      <c r="P132" s="29" t="s">
        <v>847</v>
      </c>
    </row>
    <row r="133" spans="1:16" ht="12.75" customHeight="1" thickBot="1" x14ac:dyDescent="0.25">
      <c r="A133" s="11" t="str">
        <f t="shared" si="6"/>
        <v> BBS 31 </v>
      </c>
      <c r="B133" s="3" t="str">
        <f t="shared" si="7"/>
        <v>I</v>
      </c>
      <c r="C133" s="11">
        <f t="shared" si="8"/>
        <v>43136.284</v>
      </c>
      <c r="D133" s="8" t="str">
        <f t="shared" si="9"/>
        <v>vis</v>
      </c>
      <c r="E133" s="26">
        <f>VLOOKUP(C133,Active!C$21:E$973,3,FALSE)</f>
        <v>995.00424422576884</v>
      </c>
      <c r="F133" s="3" t="s">
        <v>3176</v>
      </c>
      <c r="G133" s="8" t="str">
        <f t="shared" si="10"/>
        <v>43136.284</v>
      </c>
      <c r="H133" s="11">
        <f t="shared" si="11"/>
        <v>995</v>
      </c>
      <c r="I133" s="27" t="s">
        <v>848</v>
      </c>
      <c r="J133" s="28" t="s">
        <v>849</v>
      </c>
      <c r="K133" s="27">
        <v>995</v>
      </c>
      <c r="L133" s="27" t="s">
        <v>3245</v>
      </c>
      <c r="M133" s="28" t="s">
        <v>155</v>
      </c>
      <c r="N133" s="28"/>
      <c r="O133" s="29" t="s">
        <v>550</v>
      </c>
      <c r="P133" s="29" t="s">
        <v>840</v>
      </c>
    </row>
    <row r="134" spans="1:16" ht="12.75" customHeight="1" thickBot="1" x14ac:dyDescent="0.25">
      <c r="A134" s="11" t="str">
        <f t="shared" si="6"/>
        <v> AOEB 1 </v>
      </c>
      <c r="B134" s="3" t="str">
        <f t="shared" si="7"/>
        <v>I</v>
      </c>
      <c r="C134" s="11">
        <f t="shared" si="8"/>
        <v>43143.904999999999</v>
      </c>
      <c r="D134" s="8" t="str">
        <f t="shared" si="9"/>
        <v>vis</v>
      </c>
      <c r="E134" s="26">
        <f>VLOOKUP(C134,Active!C$21:E$973,3,FALSE)</f>
        <v>1008.9974281258757</v>
      </c>
      <c r="F134" s="3" t="s">
        <v>3176</v>
      </c>
      <c r="G134" s="8" t="str">
        <f t="shared" si="10"/>
        <v>43143.905</v>
      </c>
      <c r="H134" s="11">
        <f t="shared" si="11"/>
        <v>1009</v>
      </c>
      <c r="I134" s="27" t="s">
        <v>850</v>
      </c>
      <c r="J134" s="28" t="s">
        <v>851</v>
      </c>
      <c r="K134" s="27">
        <v>1009</v>
      </c>
      <c r="L134" s="27" t="s">
        <v>3236</v>
      </c>
      <c r="M134" s="28" t="s">
        <v>155</v>
      </c>
      <c r="N134" s="28"/>
      <c r="O134" s="29" t="s">
        <v>778</v>
      </c>
      <c r="P134" s="29" t="s">
        <v>737</v>
      </c>
    </row>
    <row r="135" spans="1:16" ht="12.75" customHeight="1" thickBot="1" x14ac:dyDescent="0.25">
      <c r="A135" s="11" t="str">
        <f t="shared" si="6"/>
        <v> AOEB 1 </v>
      </c>
      <c r="B135" s="3" t="str">
        <f t="shared" si="7"/>
        <v>I</v>
      </c>
      <c r="C135" s="11">
        <f t="shared" si="8"/>
        <v>43143.911999999997</v>
      </c>
      <c r="D135" s="8" t="str">
        <f t="shared" si="9"/>
        <v>vis</v>
      </c>
      <c r="E135" s="26">
        <f>VLOOKUP(C135,Active!C$21:E$973,3,FALSE)</f>
        <v>1009.010281070013</v>
      </c>
      <c r="F135" s="3" t="s">
        <v>3176</v>
      </c>
      <c r="G135" s="8" t="str">
        <f t="shared" si="10"/>
        <v>43143.912</v>
      </c>
      <c r="H135" s="11">
        <f t="shared" si="11"/>
        <v>1009</v>
      </c>
      <c r="I135" s="27" t="s">
        <v>852</v>
      </c>
      <c r="J135" s="28" t="s">
        <v>853</v>
      </c>
      <c r="K135" s="27">
        <v>1009</v>
      </c>
      <c r="L135" s="27" t="s">
        <v>65</v>
      </c>
      <c r="M135" s="28" t="s">
        <v>155</v>
      </c>
      <c r="N135" s="28"/>
      <c r="O135" s="29" t="s">
        <v>600</v>
      </c>
      <c r="P135" s="29" t="s">
        <v>737</v>
      </c>
    </row>
    <row r="136" spans="1:16" ht="12.75" customHeight="1" thickBot="1" x14ac:dyDescent="0.25">
      <c r="A136" s="11" t="str">
        <f t="shared" si="6"/>
        <v> AOEB 1 </v>
      </c>
      <c r="B136" s="3" t="str">
        <f t="shared" si="7"/>
        <v>I</v>
      </c>
      <c r="C136" s="11">
        <f t="shared" si="8"/>
        <v>43165.690999999999</v>
      </c>
      <c r="D136" s="8" t="str">
        <f t="shared" si="9"/>
        <v>vis</v>
      </c>
      <c r="E136" s="26">
        <f>VLOOKUP(C136,Active!C$21:E$973,3,FALSE)</f>
        <v>1048.9994625633199</v>
      </c>
      <c r="F136" s="3" t="s">
        <v>3176</v>
      </c>
      <c r="G136" s="8" t="str">
        <f t="shared" si="10"/>
        <v>43165.691</v>
      </c>
      <c r="H136" s="11">
        <f t="shared" si="11"/>
        <v>1049</v>
      </c>
      <c r="I136" s="27" t="s">
        <v>854</v>
      </c>
      <c r="J136" s="28" t="s">
        <v>855</v>
      </c>
      <c r="K136" s="27">
        <v>1049</v>
      </c>
      <c r="L136" s="27" t="s">
        <v>3298</v>
      </c>
      <c r="M136" s="28" t="s">
        <v>155</v>
      </c>
      <c r="N136" s="28"/>
      <c r="O136" s="29" t="s">
        <v>600</v>
      </c>
      <c r="P136" s="29" t="s">
        <v>737</v>
      </c>
    </row>
    <row r="137" spans="1:16" ht="12.75" customHeight="1" thickBot="1" x14ac:dyDescent="0.25">
      <c r="A137" s="11" t="str">
        <f t="shared" si="6"/>
        <v> AOEB 1 </v>
      </c>
      <c r="B137" s="3" t="str">
        <f t="shared" si="7"/>
        <v>I</v>
      </c>
      <c r="C137" s="11">
        <f t="shared" si="8"/>
        <v>43245.756999999998</v>
      </c>
      <c r="D137" s="8" t="str">
        <f t="shared" si="9"/>
        <v>vis</v>
      </c>
      <c r="E137" s="26">
        <f>VLOOKUP(C137,Active!C$21:E$973,3,FALSE)</f>
        <v>1196.0114376513743</v>
      </c>
      <c r="F137" s="3" t="s">
        <v>3176</v>
      </c>
      <c r="G137" s="8" t="str">
        <f t="shared" si="10"/>
        <v>43245.757</v>
      </c>
      <c r="H137" s="11">
        <f t="shared" si="11"/>
        <v>1196</v>
      </c>
      <c r="I137" s="27" t="s">
        <v>856</v>
      </c>
      <c r="J137" s="28" t="s">
        <v>857</v>
      </c>
      <c r="K137" s="27">
        <v>1196</v>
      </c>
      <c r="L137" s="27" t="s">
        <v>252</v>
      </c>
      <c r="M137" s="28" t="s">
        <v>155</v>
      </c>
      <c r="N137" s="28"/>
      <c r="O137" s="29" t="s">
        <v>289</v>
      </c>
      <c r="P137" s="29" t="s">
        <v>737</v>
      </c>
    </row>
    <row r="138" spans="1:16" ht="12.75" customHeight="1" thickBot="1" x14ac:dyDescent="0.25">
      <c r="A138" s="11" t="str">
        <f t="shared" si="6"/>
        <v>IBVS 1449 </v>
      </c>
      <c r="B138" s="3" t="str">
        <f t="shared" si="7"/>
        <v>II</v>
      </c>
      <c r="C138" s="11">
        <f t="shared" si="8"/>
        <v>43288.500200000002</v>
      </c>
      <c r="D138" s="8" t="str">
        <f t="shared" si="9"/>
        <v>vis</v>
      </c>
      <c r="E138" s="26">
        <f>VLOOKUP(C138,Active!C$21:E$973,3,FALSE)</f>
        <v>1274.4937179399421</v>
      </c>
      <c r="F138" s="3" t="s">
        <v>3176</v>
      </c>
      <c r="G138" s="8" t="str">
        <f t="shared" si="10"/>
        <v>43288.5002</v>
      </c>
      <c r="H138" s="11">
        <f t="shared" si="11"/>
        <v>1274.5</v>
      </c>
      <c r="I138" s="27" t="s">
        <v>858</v>
      </c>
      <c r="J138" s="28" t="s">
        <v>859</v>
      </c>
      <c r="K138" s="27">
        <v>1274.5</v>
      </c>
      <c r="L138" s="27" t="s">
        <v>860</v>
      </c>
      <c r="M138" s="28" t="s">
        <v>146</v>
      </c>
      <c r="N138" s="28" t="s">
        <v>147</v>
      </c>
      <c r="O138" s="29" t="s">
        <v>861</v>
      </c>
      <c r="P138" s="30" t="s">
        <v>862</v>
      </c>
    </row>
    <row r="139" spans="1:16" ht="12.75" customHeight="1" thickBot="1" x14ac:dyDescent="0.25">
      <c r="A139" s="11" t="str">
        <f t="shared" ref="A139:A202" si="12">P139</f>
        <v> BRNO 21 </v>
      </c>
      <c r="B139" s="3" t="str">
        <f t="shared" ref="B139:B202" si="13">IF(H139=INT(H139),"I","II")</f>
        <v>I</v>
      </c>
      <c r="C139" s="11">
        <f t="shared" ref="C139:C202" si="14">1*G139</f>
        <v>43290.400000000001</v>
      </c>
      <c r="D139" s="8" t="str">
        <f t="shared" ref="D139:D202" si="15">VLOOKUP(F139,I$1:J$5,2,FALSE)</f>
        <v>vis</v>
      </c>
      <c r="E139" s="26">
        <f>VLOOKUP(C139,Active!C$21:E$973,3,FALSE)</f>
        <v>1277.9820069798864</v>
      </c>
      <c r="F139" s="3" t="s">
        <v>3176</v>
      </c>
      <c r="G139" s="8" t="str">
        <f t="shared" ref="G139:G202" si="16">MID(I139,3,LEN(I139)-3)</f>
        <v>43290.400</v>
      </c>
      <c r="H139" s="11">
        <f t="shared" ref="H139:H202" si="17">1*K139</f>
        <v>1278</v>
      </c>
      <c r="I139" s="27" t="s">
        <v>863</v>
      </c>
      <c r="J139" s="28" t="s">
        <v>864</v>
      </c>
      <c r="K139" s="27">
        <v>1278</v>
      </c>
      <c r="L139" s="27" t="s">
        <v>286</v>
      </c>
      <c r="M139" s="28" t="s">
        <v>155</v>
      </c>
      <c r="N139" s="28"/>
      <c r="O139" s="29" t="s">
        <v>768</v>
      </c>
      <c r="P139" s="29" t="s">
        <v>755</v>
      </c>
    </row>
    <row r="140" spans="1:16" ht="12.75" customHeight="1" thickBot="1" x14ac:dyDescent="0.25">
      <c r="A140" s="11" t="str">
        <f t="shared" si="12"/>
        <v> BBS 33 </v>
      </c>
      <c r="B140" s="3" t="str">
        <f t="shared" si="13"/>
        <v>I</v>
      </c>
      <c r="C140" s="11">
        <f t="shared" si="14"/>
        <v>43296.404000000002</v>
      </c>
      <c r="D140" s="8" t="str">
        <f t="shared" si="15"/>
        <v>vis</v>
      </c>
      <c r="E140" s="26">
        <f>VLOOKUP(C140,Active!C$21:E$973,3,FALSE)</f>
        <v>1289.0061607833586</v>
      </c>
      <c r="F140" s="3" t="s">
        <v>3176</v>
      </c>
      <c r="G140" s="8" t="str">
        <f t="shared" si="16"/>
        <v>43296.404</v>
      </c>
      <c r="H140" s="11">
        <f t="shared" si="17"/>
        <v>1289</v>
      </c>
      <c r="I140" s="27" t="s">
        <v>865</v>
      </c>
      <c r="J140" s="28" t="s">
        <v>866</v>
      </c>
      <c r="K140" s="27">
        <v>1289</v>
      </c>
      <c r="L140" s="27" t="s">
        <v>212</v>
      </c>
      <c r="M140" s="28" t="s">
        <v>155</v>
      </c>
      <c r="N140" s="28"/>
      <c r="O140" s="29" t="s">
        <v>550</v>
      </c>
      <c r="P140" s="29" t="s">
        <v>867</v>
      </c>
    </row>
    <row r="141" spans="1:16" ht="12.75" customHeight="1" thickBot="1" x14ac:dyDescent="0.25">
      <c r="A141" s="11" t="str">
        <f t="shared" si="12"/>
        <v> AOEB 1 </v>
      </c>
      <c r="B141" s="3" t="str">
        <f t="shared" si="13"/>
        <v>I</v>
      </c>
      <c r="C141" s="11">
        <f t="shared" si="14"/>
        <v>43306.750999999997</v>
      </c>
      <c r="D141" s="8" t="str">
        <f t="shared" si="15"/>
        <v>vis</v>
      </c>
      <c r="E141" s="26">
        <f>VLOOKUP(C141,Active!C$21:E$973,3,FALSE)</f>
        <v>1308.0046483590497</v>
      </c>
      <c r="F141" s="3" t="s">
        <v>3176</v>
      </c>
      <c r="G141" s="8" t="str">
        <f t="shared" si="16"/>
        <v>43306.751</v>
      </c>
      <c r="H141" s="11">
        <f t="shared" si="17"/>
        <v>1308</v>
      </c>
      <c r="I141" s="27" t="s">
        <v>868</v>
      </c>
      <c r="J141" s="28" t="s">
        <v>869</v>
      </c>
      <c r="K141" s="27">
        <v>1308</v>
      </c>
      <c r="L141" s="27" t="s">
        <v>3245</v>
      </c>
      <c r="M141" s="28" t="s">
        <v>155</v>
      </c>
      <c r="N141" s="28"/>
      <c r="O141" s="29" t="s">
        <v>289</v>
      </c>
      <c r="P141" s="29" t="s">
        <v>737</v>
      </c>
    </row>
    <row r="142" spans="1:16" ht="12.75" customHeight="1" thickBot="1" x14ac:dyDescent="0.25">
      <c r="A142" s="11" t="str">
        <f t="shared" si="12"/>
        <v> BBS 34 </v>
      </c>
      <c r="B142" s="3" t="str">
        <f t="shared" si="13"/>
        <v>I</v>
      </c>
      <c r="C142" s="11">
        <f t="shared" si="14"/>
        <v>43340.500999999997</v>
      </c>
      <c r="D142" s="8" t="str">
        <f t="shared" si="15"/>
        <v>vis</v>
      </c>
      <c r="E142" s="26">
        <f>VLOOKUP(C142,Active!C$21:E$973,3,FALSE)</f>
        <v>1369.9742004688328</v>
      </c>
      <c r="F142" s="3" t="s">
        <v>3176</v>
      </c>
      <c r="G142" s="8" t="str">
        <f t="shared" si="16"/>
        <v>43340.501</v>
      </c>
      <c r="H142" s="11">
        <f t="shared" si="17"/>
        <v>1370</v>
      </c>
      <c r="I142" s="27" t="s">
        <v>870</v>
      </c>
      <c r="J142" s="28" t="s">
        <v>871</v>
      </c>
      <c r="K142" s="27">
        <v>1370</v>
      </c>
      <c r="L142" s="27" t="s">
        <v>695</v>
      </c>
      <c r="M142" s="28" t="s">
        <v>155</v>
      </c>
      <c r="N142" s="28"/>
      <c r="O142" s="29" t="s">
        <v>872</v>
      </c>
      <c r="P142" s="29" t="s">
        <v>873</v>
      </c>
    </row>
    <row r="143" spans="1:16" ht="12.75" customHeight="1" thickBot="1" x14ac:dyDescent="0.25">
      <c r="A143" s="11" t="str">
        <f t="shared" si="12"/>
        <v> AOEB 1 </v>
      </c>
      <c r="B143" s="3" t="str">
        <f t="shared" si="13"/>
        <v>I</v>
      </c>
      <c r="C143" s="11">
        <f t="shared" si="14"/>
        <v>43342.701999999997</v>
      </c>
      <c r="D143" s="8" t="str">
        <f t="shared" si="15"/>
        <v>vis</v>
      </c>
      <c r="E143" s="26">
        <f>VLOOKUP(C143,Active!C$21:E$973,3,FALSE)</f>
        <v>1374.0155333338312</v>
      </c>
      <c r="F143" s="3" t="s">
        <v>3176</v>
      </c>
      <c r="G143" s="8" t="str">
        <f t="shared" si="16"/>
        <v>43342.702</v>
      </c>
      <c r="H143" s="11">
        <f t="shared" si="17"/>
        <v>1374</v>
      </c>
      <c r="I143" s="27" t="s">
        <v>874</v>
      </c>
      <c r="J143" s="28" t="s">
        <v>875</v>
      </c>
      <c r="K143" s="27">
        <v>1374</v>
      </c>
      <c r="L143" s="27" t="s">
        <v>3289</v>
      </c>
      <c r="M143" s="28" t="s">
        <v>155</v>
      </c>
      <c r="N143" s="28"/>
      <c r="O143" s="29" t="s">
        <v>289</v>
      </c>
      <c r="P143" s="29" t="s">
        <v>737</v>
      </c>
    </row>
    <row r="144" spans="1:16" ht="12.75" customHeight="1" thickBot="1" x14ac:dyDescent="0.25">
      <c r="A144" s="11" t="str">
        <f t="shared" si="12"/>
        <v> AOEB 1 </v>
      </c>
      <c r="B144" s="3" t="str">
        <f t="shared" si="13"/>
        <v>I</v>
      </c>
      <c r="C144" s="11">
        <f t="shared" si="14"/>
        <v>43353.593000000001</v>
      </c>
      <c r="D144" s="8" t="str">
        <f t="shared" si="15"/>
        <v>vis</v>
      </c>
      <c r="E144" s="26">
        <f>VLOOKUP(C144,Active!C$21:E$973,3,FALSE)</f>
        <v>1394.0128782828044</v>
      </c>
      <c r="F144" s="3" t="s">
        <v>3176</v>
      </c>
      <c r="G144" s="8" t="str">
        <f t="shared" si="16"/>
        <v>43353.593</v>
      </c>
      <c r="H144" s="11">
        <f t="shared" si="17"/>
        <v>1394</v>
      </c>
      <c r="I144" s="27" t="s">
        <v>876</v>
      </c>
      <c r="J144" s="28" t="s">
        <v>877</v>
      </c>
      <c r="K144" s="27">
        <v>1394</v>
      </c>
      <c r="L144" s="27" t="s">
        <v>123</v>
      </c>
      <c r="M144" s="28" t="s">
        <v>155</v>
      </c>
      <c r="N144" s="28"/>
      <c r="O144" s="29" t="s">
        <v>878</v>
      </c>
      <c r="P144" s="29" t="s">
        <v>737</v>
      </c>
    </row>
    <row r="145" spans="1:16" ht="12.75" customHeight="1" thickBot="1" x14ac:dyDescent="0.25">
      <c r="A145" s="11" t="str">
        <f t="shared" si="12"/>
        <v> AOEB 1 </v>
      </c>
      <c r="B145" s="3" t="str">
        <f t="shared" si="13"/>
        <v>I</v>
      </c>
      <c r="C145" s="11">
        <f t="shared" si="14"/>
        <v>43361.758000000002</v>
      </c>
      <c r="D145" s="8" t="str">
        <f t="shared" si="15"/>
        <v>vis</v>
      </c>
      <c r="E145" s="26">
        <f>VLOOKUP(C145,Active!C$21:E$973,3,FALSE)</f>
        <v>1409.0049195561803</v>
      </c>
      <c r="F145" s="3" t="s">
        <v>3176</v>
      </c>
      <c r="G145" s="8" t="str">
        <f t="shared" si="16"/>
        <v>43361.758</v>
      </c>
      <c r="H145" s="11">
        <f t="shared" si="17"/>
        <v>1409</v>
      </c>
      <c r="I145" s="27" t="s">
        <v>879</v>
      </c>
      <c r="J145" s="28" t="s">
        <v>880</v>
      </c>
      <c r="K145" s="27">
        <v>1409</v>
      </c>
      <c r="L145" s="27" t="s">
        <v>3245</v>
      </c>
      <c r="M145" s="28" t="s">
        <v>155</v>
      </c>
      <c r="N145" s="28"/>
      <c r="O145" s="29" t="s">
        <v>878</v>
      </c>
      <c r="P145" s="29" t="s">
        <v>737</v>
      </c>
    </row>
    <row r="146" spans="1:16" ht="12.75" customHeight="1" thickBot="1" x14ac:dyDescent="0.25">
      <c r="A146" s="11" t="str">
        <f t="shared" si="12"/>
        <v> BRNO 21 </v>
      </c>
      <c r="B146" s="3" t="str">
        <f t="shared" si="13"/>
        <v>I</v>
      </c>
      <c r="C146" s="11">
        <f t="shared" si="14"/>
        <v>43363.39</v>
      </c>
      <c r="D146" s="8" t="str">
        <f t="shared" si="15"/>
        <v>vis</v>
      </c>
      <c r="E146" s="26">
        <f>VLOOKUP(C146,Active!C$21:E$973,3,FALSE)</f>
        <v>1412.0014916759737</v>
      </c>
      <c r="F146" s="3" t="s">
        <v>3176</v>
      </c>
      <c r="G146" s="8" t="str">
        <f t="shared" si="16"/>
        <v>43363.390</v>
      </c>
      <c r="H146" s="11">
        <f t="shared" si="17"/>
        <v>1412</v>
      </c>
      <c r="I146" s="27" t="s">
        <v>881</v>
      </c>
      <c r="J146" s="28" t="s">
        <v>882</v>
      </c>
      <c r="K146" s="27">
        <v>1412</v>
      </c>
      <c r="L146" s="27" t="s">
        <v>3</v>
      </c>
      <c r="M146" s="28" t="s">
        <v>155</v>
      </c>
      <c r="N146" s="28"/>
      <c r="O146" s="29" t="s">
        <v>883</v>
      </c>
      <c r="P146" s="29" t="s">
        <v>755</v>
      </c>
    </row>
    <row r="147" spans="1:16" ht="12.75" customHeight="1" thickBot="1" x14ac:dyDescent="0.25">
      <c r="A147" s="11" t="str">
        <f t="shared" si="12"/>
        <v> BRNO 21 </v>
      </c>
      <c r="B147" s="3" t="str">
        <f t="shared" si="13"/>
        <v>I</v>
      </c>
      <c r="C147" s="11">
        <f t="shared" si="14"/>
        <v>43363.392999999996</v>
      </c>
      <c r="D147" s="8" t="str">
        <f t="shared" si="15"/>
        <v>vis</v>
      </c>
      <c r="E147" s="26">
        <f>VLOOKUP(C147,Active!C$21:E$973,3,FALSE)</f>
        <v>1412.0070000806002</v>
      </c>
      <c r="F147" s="3" t="s">
        <v>3176</v>
      </c>
      <c r="G147" s="8" t="str">
        <f t="shared" si="16"/>
        <v>43363.393</v>
      </c>
      <c r="H147" s="11">
        <f t="shared" si="17"/>
        <v>1412</v>
      </c>
      <c r="I147" s="27" t="s">
        <v>884</v>
      </c>
      <c r="J147" s="28" t="s">
        <v>885</v>
      </c>
      <c r="K147" s="27">
        <v>1412</v>
      </c>
      <c r="L147" s="27" t="s">
        <v>212</v>
      </c>
      <c r="M147" s="28" t="s">
        <v>155</v>
      </c>
      <c r="N147" s="28"/>
      <c r="O147" s="29" t="s">
        <v>886</v>
      </c>
      <c r="P147" s="29" t="s">
        <v>755</v>
      </c>
    </row>
    <row r="148" spans="1:16" ht="12.75" customHeight="1" thickBot="1" x14ac:dyDescent="0.25">
      <c r="A148" s="11" t="str">
        <f t="shared" si="12"/>
        <v> BBS 34 </v>
      </c>
      <c r="B148" s="3" t="str">
        <f t="shared" si="13"/>
        <v>I</v>
      </c>
      <c r="C148" s="11">
        <f t="shared" si="14"/>
        <v>43370.468999999997</v>
      </c>
      <c r="D148" s="8" t="str">
        <f t="shared" si="15"/>
        <v>vis</v>
      </c>
      <c r="E148" s="26">
        <f>VLOOKUP(C148,Active!C$21:E$973,3,FALSE)</f>
        <v>1424.9994904725672</v>
      </c>
      <c r="F148" s="3" t="s">
        <v>3176</v>
      </c>
      <c r="G148" s="8" t="str">
        <f t="shared" si="16"/>
        <v>43370.469</v>
      </c>
      <c r="H148" s="11">
        <f t="shared" si="17"/>
        <v>1425</v>
      </c>
      <c r="I148" s="27" t="s">
        <v>887</v>
      </c>
      <c r="J148" s="28" t="s">
        <v>888</v>
      </c>
      <c r="K148" s="27">
        <v>1425</v>
      </c>
      <c r="L148" s="27" t="s">
        <v>3298</v>
      </c>
      <c r="M148" s="28" t="s">
        <v>155</v>
      </c>
      <c r="N148" s="28"/>
      <c r="O148" s="29" t="s">
        <v>872</v>
      </c>
      <c r="P148" s="29" t="s">
        <v>873</v>
      </c>
    </row>
    <row r="149" spans="1:16" ht="12.75" customHeight="1" thickBot="1" x14ac:dyDescent="0.25">
      <c r="A149" s="11" t="str">
        <f t="shared" si="12"/>
        <v> BRNO 21 </v>
      </c>
      <c r="B149" s="3" t="str">
        <f t="shared" si="13"/>
        <v>I</v>
      </c>
      <c r="C149" s="11">
        <f t="shared" si="14"/>
        <v>43393.353000000003</v>
      </c>
      <c r="D149" s="8" t="str">
        <f t="shared" si="15"/>
        <v>vis</v>
      </c>
      <c r="E149" s="26">
        <f>VLOOKUP(C149,Active!C$21:E$973,3,FALSE)</f>
        <v>1467.0176010053262</v>
      </c>
      <c r="F149" s="3" t="s">
        <v>3176</v>
      </c>
      <c r="G149" s="8" t="str">
        <f t="shared" si="16"/>
        <v>43393.353</v>
      </c>
      <c r="H149" s="11">
        <f t="shared" si="17"/>
        <v>1467</v>
      </c>
      <c r="I149" s="27" t="s">
        <v>889</v>
      </c>
      <c r="J149" s="28" t="s">
        <v>890</v>
      </c>
      <c r="K149" s="27">
        <v>1467</v>
      </c>
      <c r="L149" s="27" t="s">
        <v>3267</v>
      </c>
      <c r="M149" s="28" t="s">
        <v>155</v>
      </c>
      <c r="N149" s="28"/>
      <c r="O149" s="29" t="s">
        <v>891</v>
      </c>
      <c r="P149" s="29" t="s">
        <v>755</v>
      </c>
    </row>
    <row r="150" spans="1:16" ht="12.75" customHeight="1" thickBot="1" x14ac:dyDescent="0.25">
      <c r="A150" s="11" t="str">
        <f t="shared" si="12"/>
        <v> BRNO 21 </v>
      </c>
      <c r="B150" s="3" t="str">
        <f t="shared" si="13"/>
        <v>I</v>
      </c>
      <c r="C150" s="11">
        <f t="shared" si="14"/>
        <v>43399.341</v>
      </c>
      <c r="D150" s="8" t="str">
        <f t="shared" si="15"/>
        <v>vis</v>
      </c>
      <c r="E150" s="26">
        <f>VLOOKUP(C150,Active!C$21:E$973,3,FALSE)</f>
        <v>1478.0123766507552</v>
      </c>
      <c r="F150" s="3" t="s">
        <v>3176</v>
      </c>
      <c r="G150" s="8" t="str">
        <f t="shared" si="16"/>
        <v>43399.341</v>
      </c>
      <c r="H150" s="11">
        <f t="shared" si="17"/>
        <v>1478</v>
      </c>
      <c r="I150" s="27" t="s">
        <v>892</v>
      </c>
      <c r="J150" s="28" t="s">
        <v>893</v>
      </c>
      <c r="K150" s="27">
        <v>1478</v>
      </c>
      <c r="L150" s="27" t="s">
        <v>252</v>
      </c>
      <c r="M150" s="28" t="s">
        <v>155</v>
      </c>
      <c r="N150" s="28"/>
      <c r="O150" s="29" t="s">
        <v>891</v>
      </c>
      <c r="P150" s="29" t="s">
        <v>755</v>
      </c>
    </row>
    <row r="151" spans="1:16" ht="12.75" customHeight="1" thickBot="1" x14ac:dyDescent="0.25">
      <c r="A151" s="11" t="str">
        <f t="shared" si="12"/>
        <v> BRNO 21 </v>
      </c>
      <c r="B151" s="3" t="str">
        <f t="shared" si="13"/>
        <v>I</v>
      </c>
      <c r="C151" s="11">
        <f t="shared" si="14"/>
        <v>43400.417999999998</v>
      </c>
      <c r="D151" s="8" t="str">
        <f t="shared" si="15"/>
        <v>vis</v>
      </c>
      <c r="E151" s="26">
        <f>VLOOKUP(C151,Active!C$21:E$973,3,FALSE)</f>
        <v>1479.9898939136317</v>
      </c>
      <c r="F151" s="3" t="s">
        <v>3176</v>
      </c>
      <c r="G151" s="8" t="str">
        <f t="shared" si="16"/>
        <v>43400.418</v>
      </c>
      <c r="H151" s="11">
        <f t="shared" si="17"/>
        <v>1480</v>
      </c>
      <c r="I151" s="27" t="s">
        <v>894</v>
      </c>
      <c r="J151" s="28" t="s">
        <v>895</v>
      </c>
      <c r="K151" s="27">
        <v>1480</v>
      </c>
      <c r="L151" s="27" t="s">
        <v>3295</v>
      </c>
      <c r="M151" s="28" t="s">
        <v>155</v>
      </c>
      <c r="N151" s="28"/>
      <c r="O151" s="29" t="s">
        <v>896</v>
      </c>
      <c r="P151" s="29" t="s">
        <v>755</v>
      </c>
    </row>
    <row r="152" spans="1:16" ht="12.75" customHeight="1" thickBot="1" x14ac:dyDescent="0.25">
      <c r="A152" s="11" t="str">
        <f t="shared" si="12"/>
        <v> BRNO 23 </v>
      </c>
      <c r="B152" s="3" t="str">
        <f t="shared" si="13"/>
        <v>I</v>
      </c>
      <c r="C152" s="11">
        <f t="shared" si="14"/>
        <v>43400.419000000002</v>
      </c>
      <c r="D152" s="8" t="str">
        <f t="shared" si="15"/>
        <v>vis</v>
      </c>
      <c r="E152" s="26">
        <f>VLOOKUP(C152,Active!C$21:E$973,3,FALSE)</f>
        <v>1479.991730048516</v>
      </c>
      <c r="F152" s="3" t="s">
        <v>3176</v>
      </c>
      <c r="G152" s="8" t="str">
        <f t="shared" si="16"/>
        <v>43400.419</v>
      </c>
      <c r="H152" s="11">
        <f t="shared" si="17"/>
        <v>1480</v>
      </c>
      <c r="I152" s="27" t="s">
        <v>897</v>
      </c>
      <c r="J152" s="28" t="s">
        <v>898</v>
      </c>
      <c r="K152" s="27">
        <v>1480</v>
      </c>
      <c r="L152" s="27" t="s">
        <v>3193</v>
      </c>
      <c r="M152" s="28" t="s">
        <v>155</v>
      </c>
      <c r="N152" s="28"/>
      <c r="O152" s="29" t="s">
        <v>698</v>
      </c>
      <c r="P152" s="29" t="s">
        <v>899</v>
      </c>
    </row>
    <row r="153" spans="1:16" ht="12.75" customHeight="1" thickBot="1" x14ac:dyDescent="0.25">
      <c r="A153" s="11" t="str">
        <f t="shared" si="12"/>
        <v> BRNO 21 </v>
      </c>
      <c r="B153" s="3" t="str">
        <f t="shared" si="13"/>
        <v>I</v>
      </c>
      <c r="C153" s="11">
        <f t="shared" si="14"/>
        <v>43400.421000000002</v>
      </c>
      <c r="D153" s="8" t="str">
        <f t="shared" si="15"/>
        <v>vis</v>
      </c>
      <c r="E153" s="26">
        <f>VLOOKUP(C153,Active!C$21:E$973,3,FALSE)</f>
        <v>1479.9954023182715</v>
      </c>
      <c r="F153" s="3" t="s">
        <v>3176</v>
      </c>
      <c r="G153" s="8" t="str">
        <f t="shared" si="16"/>
        <v>43400.421</v>
      </c>
      <c r="H153" s="11">
        <f t="shared" si="17"/>
        <v>1480</v>
      </c>
      <c r="I153" s="27" t="s">
        <v>900</v>
      </c>
      <c r="J153" s="28" t="s">
        <v>901</v>
      </c>
      <c r="K153" s="27">
        <v>1480</v>
      </c>
      <c r="L153" s="27" t="s">
        <v>225</v>
      </c>
      <c r="M153" s="28" t="s">
        <v>155</v>
      </c>
      <c r="N153" s="28"/>
      <c r="O153" s="29" t="s">
        <v>902</v>
      </c>
      <c r="P153" s="29" t="s">
        <v>755</v>
      </c>
    </row>
    <row r="154" spans="1:16" ht="12.75" customHeight="1" thickBot="1" x14ac:dyDescent="0.25">
      <c r="A154" s="11" t="str">
        <f t="shared" si="12"/>
        <v> BBS 35 </v>
      </c>
      <c r="B154" s="3" t="str">
        <f t="shared" si="13"/>
        <v>I</v>
      </c>
      <c r="C154" s="11">
        <f t="shared" si="14"/>
        <v>43405.313999999998</v>
      </c>
      <c r="D154" s="8" t="str">
        <f t="shared" si="15"/>
        <v>vis</v>
      </c>
      <c r="E154" s="26">
        <f>VLOOKUP(C154,Active!C$21:E$973,3,FALSE)</f>
        <v>1488.9796102730254</v>
      </c>
      <c r="F154" s="3" t="s">
        <v>3176</v>
      </c>
      <c r="G154" s="8" t="str">
        <f t="shared" si="16"/>
        <v>43405.314</v>
      </c>
      <c r="H154" s="11">
        <f t="shared" si="17"/>
        <v>1489</v>
      </c>
      <c r="I154" s="27" t="s">
        <v>903</v>
      </c>
      <c r="J154" s="28" t="s">
        <v>904</v>
      </c>
      <c r="K154" s="27">
        <v>1489</v>
      </c>
      <c r="L154" s="27" t="s">
        <v>188</v>
      </c>
      <c r="M154" s="28" t="s">
        <v>155</v>
      </c>
      <c r="N154" s="28"/>
      <c r="O154" s="29" t="s">
        <v>846</v>
      </c>
      <c r="P154" s="29" t="s">
        <v>905</v>
      </c>
    </row>
    <row r="155" spans="1:16" ht="12.75" customHeight="1" thickBot="1" x14ac:dyDescent="0.25">
      <c r="A155" s="11" t="str">
        <f t="shared" si="12"/>
        <v> BRNO 21 </v>
      </c>
      <c r="B155" s="3" t="str">
        <f t="shared" si="13"/>
        <v>I</v>
      </c>
      <c r="C155" s="11">
        <f t="shared" si="14"/>
        <v>43424.381000000001</v>
      </c>
      <c r="D155" s="8" t="str">
        <f t="shared" si="15"/>
        <v>vis</v>
      </c>
      <c r="E155" s="26">
        <f>VLOOKUP(C155,Active!C$21:E$973,3,FALSE)</f>
        <v>1523.9891939790227</v>
      </c>
      <c r="F155" s="3" t="s">
        <v>3176</v>
      </c>
      <c r="G155" s="8" t="str">
        <f t="shared" si="16"/>
        <v>43424.381</v>
      </c>
      <c r="H155" s="11">
        <f t="shared" si="17"/>
        <v>1524</v>
      </c>
      <c r="I155" s="27" t="s">
        <v>906</v>
      </c>
      <c r="J155" s="28" t="s">
        <v>907</v>
      </c>
      <c r="K155" s="27">
        <v>1524</v>
      </c>
      <c r="L155" s="27" t="s">
        <v>3295</v>
      </c>
      <c r="M155" s="28" t="s">
        <v>155</v>
      </c>
      <c r="N155" s="28"/>
      <c r="O155" s="29" t="s">
        <v>908</v>
      </c>
      <c r="P155" s="29" t="s">
        <v>755</v>
      </c>
    </row>
    <row r="156" spans="1:16" ht="12.75" customHeight="1" thickBot="1" x14ac:dyDescent="0.25">
      <c r="A156" s="11" t="str">
        <f t="shared" si="12"/>
        <v> BRNO 21 </v>
      </c>
      <c r="B156" s="3" t="str">
        <f t="shared" si="13"/>
        <v>I</v>
      </c>
      <c r="C156" s="11">
        <f t="shared" si="14"/>
        <v>43425.482000000004</v>
      </c>
      <c r="D156" s="8" t="str">
        <f t="shared" si="15"/>
        <v>vis</v>
      </c>
      <c r="E156" s="26">
        <f>VLOOKUP(C156,Active!C$21:E$973,3,FALSE)</f>
        <v>1526.0107784789641</v>
      </c>
      <c r="F156" s="3" t="s">
        <v>3176</v>
      </c>
      <c r="G156" s="8" t="str">
        <f t="shared" si="16"/>
        <v>43425.482</v>
      </c>
      <c r="H156" s="11">
        <f t="shared" si="17"/>
        <v>1526</v>
      </c>
      <c r="I156" s="27" t="s">
        <v>909</v>
      </c>
      <c r="J156" s="28" t="s">
        <v>910</v>
      </c>
      <c r="K156" s="27">
        <v>1526</v>
      </c>
      <c r="L156" s="27" t="s">
        <v>252</v>
      </c>
      <c r="M156" s="28" t="s">
        <v>155</v>
      </c>
      <c r="N156" s="28"/>
      <c r="O156" s="29" t="s">
        <v>902</v>
      </c>
      <c r="P156" s="29" t="s">
        <v>755</v>
      </c>
    </row>
    <row r="157" spans="1:16" ht="12.75" customHeight="1" thickBot="1" x14ac:dyDescent="0.25">
      <c r="A157" s="11" t="str">
        <f t="shared" si="12"/>
        <v> BBS 35 </v>
      </c>
      <c r="B157" s="3" t="str">
        <f t="shared" si="13"/>
        <v>I</v>
      </c>
      <c r="C157" s="11">
        <f t="shared" si="14"/>
        <v>43429.290999999997</v>
      </c>
      <c r="D157" s="8" t="str">
        <f t="shared" si="15"/>
        <v>vis</v>
      </c>
      <c r="E157" s="26">
        <f>VLOOKUP(C157,Active!C$21:E$973,3,FALSE)</f>
        <v>1533.0046162266908</v>
      </c>
      <c r="F157" s="3" t="s">
        <v>3176</v>
      </c>
      <c r="G157" s="8" t="str">
        <f t="shared" si="16"/>
        <v>43429.291</v>
      </c>
      <c r="H157" s="11">
        <f t="shared" si="17"/>
        <v>1533</v>
      </c>
      <c r="I157" s="27" t="s">
        <v>911</v>
      </c>
      <c r="J157" s="28" t="s">
        <v>912</v>
      </c>
      <c r="K157" s="27">
        <v>1533</v>
      </c>
      <c r="L157" s="27" t="s">
        <v>3245</v>
      </c>
      <c r="M157" s="28" t="s">
        <v>155</v>
      </c>
      <c r="N157" s="28"/>
      <c r="O157" s="29" t="s">
        <v>665</v>
      </c>
      <c r="P157" s="29" t="s">
        <v>905</v>
      </c>
    </row>
    <row r="158" spans="1:16" ht="12.75" customHeight="1" thickBot="1" x14ac:dyDescent="0.25">
      <c r="A158" s="11" t="str">
        <f t="shared" si="12"/>
        <v> BBS 35 </v>
      </c>
      <c r="B158" s="3" t="str">
        <f t="shared" si="13"/>
        <v>I</v>
      </c>
      <c r="C158" s="11">
        <f t="shared" si="14"/>
        <v>43430.381999999998</v>
      </c>
      <c r="D158" s="8" t="str">
        <f t="shared" si="15"/>
        <v>vis</v>
      </c>
      <c r="E158" s="26">
        <f>VLOOKUP(C158,Active!C$21:E$973,3,FALSE)</f>
        <v>1535.0078393778551</v>
      </c>
      <c r="F158" s="3" t="s">
        <v>3176</v>
      </c>
      <c r="G158" s="8" t="str">
        <f t="shared" si="16"/>
        <v>43430.382</v>
      </c>
      <c r="H158" s="11">
        <f t="shared" si="17"/>
        <v>1535</v>
      </c>
      <c r="I158" s="27" t="s">
        <v>913</v>
      </c>
      <c r="J158" s="28" t="s">
        <v>914</v>
      </c>
      <c r="K158" s="27">
        <v>1535</v>
      </c>
      <c r="L158" s="27" t="s">
        <v>3233</v>
      </c>
      <c r="M158" s="28" t="s">
        <v>155</v>
      </c>
      <c r="N158" s="28"/>
      <c r="O158" s="29" t="s">
        <v>467</v>
      </c>
      <c r="P158" s="29" t="s">
        <v>905</v>
      </c>
    </row>
    <row r="159" spans="1:16" ht="12.75" customHeight="1" thickBot="1" x14ac:dyDescent="0.25">
      <c r="A159" s="11" t="str">
        <f t="shared" si="12"/>
        <v> BRNO 21 </v>
      </c>
      <c r="B159" s="3" t="str">
        <f t="shared" si="13"/>
        <v>I</v>
      </c>
      <c r="C159" s="11">
        <f t="shared" si="14"/>
        <v>43436.358</v>
      </c>
      <c r="D159" s="8" t="str">
        <f t="shared" si="15"/>
        <v>vis</v>
      </c>
      <c r="E159" s="26">
        <f>VLOOKUP(C159,Active!C$21:E$973,3,FALSE)</f>
        <v>1545.9805814047652</v>
      </c>
      <c r="F159" s="3" t="s">
        <v>3176</v>
      </c>
      <c r="G159" s="8" t="str">
        <f t="shared" si="16"/>
        <v>43436.358</v>
      </c>
      <c r="H159" s="11">
        <f t="shared" si="17"/>
        <v>1546</v>
      </c>
      <c r="I159" s="27" t="s">
        <v>915</v>
      </c>
      <c r="J159" s="28" t="s">
        <v>916</v>
      </c>
      <c r="K159" s="27">
        <v>1546</v>
      </c>
      <c r="L159" s="27" t="s">
        <v>188</v>
      </c>
      <c r="M159" s="28" t="s">
        <v>155</v>
      </c>
      <c r="N159" s="28"/>
      <c r="O159" s="29" t="s">
        <v>908</v>
      </c>
      <c r="P159" s="29" t="s">
        <v>755</v>
      </c>
    </row>
    <row r="160" spans="1:16" ht="12.75" customHeight="1" thickBot="1" x14ac:dyDescent="0.25">
      <c r="A160" s="11" t="str">
        <f t="shared" si="12"/>
        <v> BBS 35 </v>
      </c>
      <c r="B160" s="3" t="str">
        <f t="shared" si="13"/>
        <v>I</v>
      </c>
      <c r="C160" s="11">
        <f t="shared" si="14"/>
        <v>43436.370999999999</v>
      </c>
      <c r="D160" s="8" t="str">
        <f t="shared" si="15"/>
        <v>vis</v>
      </c>
      <c r="E160" s="26">
        <f>VLOOKUP(C160,Active!C$21:E$973,3,FALSE)</f>
        <v>1546.0044511581686</v>
      </c>
      <c r="F160" s="3" t="s">
        <v>3176</v>
      </c>
      <c r="G160" s="8" t="str">
        <f t="shared" si="16"/>
        <v>43436.371</v>
      </c>
      <c r="H160" s="11">
        <f t="shared" si="17"/>
        <v>1546</v>
      </c>
      <c r="I160" s="27" t="s">
        <v>917</v>
      </c>
      <c r="J160" s="28" t="s">
        <v>918</v>
      </c>
      <c r="K160" s="27">
        <v>1546</v>
      </c>
      <c r="L160" s="27" t="s">
        <v>3245</v>
      </c>
      <c r="M160" s="28" t="s">
        <v>155</v>
      </c>
      <c r="N160" s="28"/>
      <c r="O160" s="29" t="s">
        <v>467</v>
      </c>
      <c r="P160" s="29" t="s">
        <v>905</v>
      </c>
    </row>
    <row r="161" spans="1:16" ht="12.75" customHeight="1" thickBot="1" x14ac:dyDescent="0.25">
      <c r="A161" s="11" t="str">
        <f t="shared" si="12"/>
        <v> BRNO 21 </v>
      </c>
      <c r="B161" s="3" t="str">
        <f t="shared" si="13"/>
        <v>I</v>
      </c>
      <c r="C161" s="11">
        <f t="shared" si="14"/>
        <v>43470.671999999999</v>
      </c>
      <c r="D161" s="8" t="str">
        <f t="shared" si="15"/>
        <v>vis</v>
      </c>
      <c r="E161" s="26">
        <f>VLOOKUP(C161,Active!C$21:E$973,3,FALSE)</f>
        <v>1608.9857135853581</v>
      </c>
      <c r="F161" s="3" t="s">
        <v>3176</v>
      </c>
      <c r="G161" s="8" t="str">
        <f t="shared" si="16"/>
        <v>43470.672</v>
      </c>
      <c r="H161" s="11">
        <f t="shared" si="17"/>
        <v>1609</v>
      </c>
      <c r="I161" s="27" t="s">
        <v>921</v>
      </c>
      <c r="J161" s="28" t="s">
        <v>922</v>
      </c>
      <c r="K161" s="27">
        <v>1609</v>
      </c>
      <c r="L161" s="27" t="s">
        <v>130</v>
      </c>
      <c r="M161" s="28" t="s">
        <v>155</v>
      </c>
      <c r="N161" s="28"/>
      <c r="O161" s="29" t="s">
        <v>908</v>
      </c>
      <c r="P161" s="29" t="s">
        <v>755</v>
      </c>
    </row>
    <row r="162" spans="1:16" ht="12.75" customHeight="1" thickBot="1" x14ac:dyDescent="0.25">
      <c r="A162" s="11" t="str">
        <f t="shared" si="12"/>
        <v> BRNO 21 </v>
      </c>
      <c r="B162" s="3" t="str">
        <f t="shared" si="13"/>
        <v>I</v>
      </c>
      <c r="C162" s="11">
        <f t="shared" si="14"/>
        <v>43477.213000000003</v>
      </c>
      <c r="D162" s="8" t="str">
        <f t="shared" si="15"/>
        <v>vis</v>
      </c>
      <c r="E162" s="26">
        <f>VLOOKUP(C162,Active!C$21:E$973,3,FALSE)</f>
        <v>1620.9958718179621</v>
      </c>
      <c r="F162" s="3" t="s">
        <v>3176</v>
      </c>
      <c r="G162" s="8" t="str">
        <f t="shared" si="16"/>
        <v>43477.213</v>
      </c>
      <c r="H162" s="11">
        <f t="shared" si="17"/>
        <v>1621</v>
      </c>
      <c r="I162" s="27" t="s">
        <v>923</v>
      </c>
      <c r="J162" s="28" t="s">
        <v>924</v>
      </c>
      <c r="K162" s="27">
        <v>1621</v>
      </c>
      <c r="L162" s="27" t="s">
        <v>3236</v>
      </c>
      <c r="M162" s="28" t="s">
        <v>155</v>
      </c>
      <c r="N162" s="28"/>
      <c r="O162" s="29" t="s">
        <v>908</v>
      </c>
      <c r="P162" s="29" t="s">
        <v>755</v>
      </c>
    </row>
    <row r="163" spans="1:16" ht="12.75" customHeight="1" thickBot="1" x14ac:dyDescent="0.25">
      <c r="A163" s="11" t="str">
        <f t="shared" si="12"/>
        <v> BRNO 21 </v>
      </c>
      <c r="B163" s="3" t="str">
        <f t="shared" si="13"/>
        <v>I</v>
      </c>
      <c r="C163" s="11">
        <f t="shared" si="14"/>
        <v>43490.273000000001</v>
      </c>
      <c r="D163" s="8" t="str">
        <f t="shared" si="15"/>
        <v>vis</v>
      </c>
      <c r="E163" s="26">
        <f>VLOOKUP(C163,Active!C$21:E$973,3,FALSE)</f>
        <v>1644.9757933158471</v>
      </c>
      <c r="F163" s="3" t="s">
        <v>3176</v>
      </c>
      <c r="G163" s="8" t="str">
        <f t="shared" si="16"/>
        <v>43490.273</v>
      </c>
      <c r="H163" s="11">
        <f t="shared" si="17"/>
        <v>1645</v>
      </c>
      <c r="I163" s="27" t="s">
        <v>925</v>
      </c>
      <c r="J163" s="28" t="s">
        <v>926</v>
      </c>
      <c r="K163" s="27">
        <v>1645</v>
      </c>
      <c r="L163" s="27" t="s">
        <v>580</v>
      </c>
      <c r="M163" s="28" t="s">
        <v>155</v>
      </c>
      <c r="N163" s="28"/>
      <c r="O163" s="29" t="s">
        <v>908</v>
      </c>
      <c r="P163" s="29" t="s">
        <v>755</v>
      </c>
    </row>
    <row r="164" spans="1:16" ht="12.75" customHeight="1" thickBot="1" x14ac:dyDescent="0.25">
      <c r="A164" s="11" t="str">
        <f t="shared" si="12"/>
        <v> BBS 36 </v>
      </c>
      <c r="B164" s="3" t="str">
        <f t="shared" si="13"/>
        <v>I</v>
      </c>
      <c r="C164" s="11">
        <f t="shared" si="14"/>
        <v>43508.264000000003</v>
      </c>
      <c r="D164" s="8" t="str">
        <f t="shared" si="15"/>
        <v>vis</v>
      </c>
      <c r="E164" s="26">
        <f>VLOOKUP(C164,Active!C$21:E$973,3,FALSE)</f>
        <v>1678.0096958938391</v>
      </c>
      <c r="F164" s="3" t="s">
        <v>3176</v>
      </c>
      <c r="G164" s="8" t="str">
        <f t="shared" si="16"/>
        <v>43508.264</v>
      </c>
      <c r="H164" s="11">
        <f t="shared" si="17"/>
        <v>1678</v>
      </c>
      <c r="I164" s="27" t="s">
        <v>927</v>
      </c>
      <c r="J164" s="28" t="s">
        <v>928</v>
      </c>
      <c r="K164" s="27">
        <v>1678</v>
      </c>
      <c r="L164" s="27" t="s">
        <v>65</v>
      </c>
      <c r="M164" s="28" t="s">
        <v>155</v>
      </c>
      <c r="N164" s="28"/>
      <c r="O164" s="29" t="s">
        <v>467</v>
      </c>
      <c r="P164" s="29" t="s">
        <v>929</v>
      </c>
    </row>
    <row r="165" spans="1:16" ht="12.75" customHeight="1" thickBot="1" x14ac:dyDescent="0.25">
      <c r="A165" s="11" t="str">
        <f t="shared" si="12"/>
        <v> BBS 36 </v>
      </c>
      <c r="B165" s="3" t="str">
        <f t="shared" si="13"/>
        <v>I</v>
      </c>
      <c r="C165" s="11">
        <f t="shared" si="14"/>
        <v>43510.428</v>
      </c>
      <c r="D165" s="8" t="str">
        <f t="shared" si="15"/>
        <v>vis</v>
      </c>
      <c r="E165" s="26">
        <f>VLOOKUP(C165,Active!C$21:E$973,3,FALSE)</f>
        <v>1681.9830917683689</v>
      </c>
      <c r="F165" s="3" t="s">
        <v>3176</v>
      </c>
      <c r="G165" s="8" t="str">
        <f t="shared" si="16"/>
        <v>43510.428</v>
      </c>
      <c r="H165" s="11">
        <f t="shared" si="17"/>
        <v>1682</v>
      </c>
      <c r="I165" s="27" t="s">
        <v>930</v>
      </c>
      <c r="J165" s="28" t="s">
        <v>931</v>
      </c>
      <c r="K165" s="27">
        <v>1682</v>
      </c>
      <c r="L165" s="27" t="s">
        <v>135</v>
      </c>
      <c r="M165" s="28" t="s">
        <v>155</v>
      </c>
      <c r="N165" s="28"/>
      <c r="O165" s="29" t="s">
        <v>467</v>
      </c>
      <c r="P165" s="29" t="s">
        <v>929</v>
      </c>
    </row>
    <row r="166" spans="1:16" ht="12.75" customHeight="1" thickBot="1" x14ac:dyDescent="0.25">
      <c r="A166" s="11" t="str">
        <f t="shared" si="12"/>
        <v> BRNO 23 </v>
      </c>
      <c r="B166" s="3" t="str">
        <f t="shared" si="13"/>
        <v>I</v>
      </c>
      <c r="C166" s="11">
        <f t="shared" si="14"/>
        <v>43540.381999999998</v>
      </c>
      <c r="D166" s="8" t="str">
        <f t="shared" si="15"/>
        <v>vis</v>
      </c>
      <c r="E166" s="26">
        <f>VLOOKUP(C166,Active!C$21:E$973,3,FALSE)</f>
        <v>1736.9826758838153</v>
      </c>
      <c r="F166" s="3" t="s">
        <v>3176</v>
      </c>
      <c r="G166" s="8" t="str">
        <f t="shared" si="16"/>
        <v>43540.382</v>
      </c>
      <c r="H166" s="11">
        <f t="shared" si="17"/>
        <v>1737</v>
      </c>
      <c r="I166" s="27" t="s">
        <v>932</v>
      </c>
      <c r="J166" s="28" t="s">
        <v>933</v>
      </c>
      <c r="K166" s="27">
        <v>1737</v>
      </c>
      <c r="L166" s="27" t="s">
        <v>286</v>
      </c>
      <c r="M166" s="28" t="s">
        <v>155</v>
      </c>
      <c r="N166" s="28"/>
      <c r="O166" s="29" t="s">
        <v>934</v>
      </c>
      <c r="P166" s="29" t="s">
        <v>899</v>
      </c>
    </row>
    <row r="167" spans="1:16" ht="12.75" customHeight="1" thickBot="1" x14ac:dyDescent="0.25">
      <c r="A167" s="11" t="str">
        <f t="shared" si="12"/>
        <v> BRNO 23 </v>
      </c>
      <c r="B167" s="3" t="str">
        <f t="shared" si="13"/>
        <v>I</v>
      </c>
      <c r="C167" s="11">
        <f t="shared" si="14"/>
        <v>43540.383999999998</v>
      </c>
      <c r="D167" s="8" t="str">
        <f t="shared" si="15"/>
        <v>vis</v>
      </c>
      <c r="E167" s="26">
        <f>VLOOKUP(C167,Active!C$21:E$973,3,FALSE)</f>
        <v>1736.9863481535708</v>
      </c>
      <c r="F167" s="3" t="s">
        <v>3176</v>
      </c>
      <c r="G167" s="8" t="str">
        <f t="shared" si="16"/>
        <v>43540.384</v>
      </c>
      <c r="H167" s="11">
        <f t="shared" si="17"/>
        <v>1737</v>
      </c>
      <c r="I167" s="27" t="s">
        <v>935</v>
      </c>
      <c r="J167" s="28" t="s">
        <v>936</v>
      </c>
      <c r="K167" s="27">
        <v>1737</v>
      </c>
      <c r="L167" s="27" t="s">
        <v>130</v>
      </c>
      <c r="M167" s="28" t="s">
        <v>155</v>
      </c>
      <c r="N167" s="28"/>
      <c r="O167" s="29" t="s">
        <v>937</v>
      </c>
      <c r="P167" s="29" t="s">
        <v>899</v>
      </c>
    </row>
    <row r="168" spans="1:16" ht="12.75" customHeight="1" thickBot="1" x14ac:dyDescent="0.25">
      <c r="A168" s="11" t="str">
        <f t="shared" si="12"/>
        <v> BRNO 23 </v>
      </c>
      <c r="B168" s="3" t="str">
        <f t="shared" si="13"/>
        <v>I</v>
      </c>
      <c r="C168" s="11">
        <f t="shared" si="14"/>
        <v>43540.385000000002</v>
      </c>
      <c r="D168" s="8" t="str">
        <f t="shared" si="15"/>
        <v>vis</v>
      </c>
      <c r="E168" s="26">
        <f>VLOOKUP(C168,Active!C$21:E$973,3,FALSE)</f>
        <v>1736.9881842884552</v>
      </c>
      <c r="F168" s="3" t="s">
        <v>3176</v>
      </c>
      <c r="G168" s="8" t="str">
        <f t="shared" si="16"/>
        <v>43540.385</v>
      </c>
      <c r="H168" s="11">
        <f t="shared" si="17"/>
        <v>1737</v>
      </c>
      <c r="I168" s="27" t="s">
        <v>938</v>
      </c>
      <c r="J168" s="28" t="s">
        <v>939</v>
      </c>
      <c r="K168" s="27">
        <v>1737</v>
      </c>
      <c r="L168" s="27" t="s">
        <v>3239</v>
      </c>
      <c r="M168" s="28" t="s">
        <v>155</v>
      </c>
      <c r="N168" s="28"/>
      <c r="O168" s="29" t="s">
        <v>940</v>
      </c>
      <c r="P168" s="29" t="s">
        <v>899</v>
      </c>
    </row>
    <row r="169" spans="1:16" ht="12.75" customHeight="1" thickBot="1" x14ac:dyDescent="0.25">
      <c r="A169" s="11" t="str">
        <f t="shared" si="12"/>
        <v>IBVS 1924 </v>
      </c>
      <c r="B169" s="3" t="str">
        <f t="shared" si="13"/>
        <v>II</v>
      </c>
      <c r="C169" s="11">
        <f t="shared" si="14"/>
        <v>43617.452899999997</v>
      </c>
      <c r="D169" s="8" t="str">
        <f t="shared" si="15"/>
        <v>vis</v>
      </c>
      <c r="E169" s="26">
        <f>VLOOKUP(C169,Active!C$21:E$973,3,FALSE)</f>
        <v>1878.4952434007878</v>
      </c>
      <c r="F169" s="3" t="s">
        <v>3176</v>
      </c>
      <c r="G169" s="8" t="str">
        <f t="shared" si="16"/>
        <v>43617.4529</v>
      </c>
      <c r="H169" s="11">
        <f t="shared" si="17"/>
        <v>1878.5</v>
      </c>
      <c r="I169" s="27" t="s">
        <v>941</v>
      </c>
      <c r="J169" s="28" t="s">
        <v>942</v>
      </c>
      <c r="K169" s="27">
        <v>1878.5</v>
      </c>
      <c r="L169" s="27" t="s">
        <v>943</v>
      </c>
      <c r="M169" s="28" t="s">
        <v>146</v>
      </c>
      <c r="N169" s="28" t="s">
        <v>147</v>
      </c>
      <c r="O169" s="29" t="s">
        <v>944</v>
      </c>
      <c r="P169" s="30" t="s">
        <v>945</v>
      </c>
    </row>
    <row r="170" spans="1:16" ht="12.75" customHeight="1" thickBot="1" x14ac:dyDescent="0.25">
      <c r="A170" s="11" t="str">
        <f t="shared" si="12"/>
        <v> AOEB 1 </v>
      </c>
      <c r="B170" s="3" t="str">
        <f t="shared" si="13"/>
        <v>I</v>
      </c>
      <c r="C170" s="11">
        <f t="shared" si="14"/>
        <v>43630.792999999998</v>
      </c>
      <c r="D170" s="8" t="str">
        <f t="shared" si="15"/>
        <v>vis</v>
      </c>
      <c r="E170" s="26">
        <f>VLOOKUP(C170,Active!C$21:E$973,3,FALSE)</f>
        <v>1902.9894662778188</v>
      </c>
      <c r="F170" s="3" t="s">
        <v>3176</v>
      </c>
      <c r="G170" s="8" t="str">
        <f t="shared" si="16"/>
        <v>43630.793</v>
      </c>
      <c r="H170" s="11">
        <f t="shared" si="17"/>
        <v>1903</v>
      </c>
      <c r="I170" s="27" t="s">
        <v>946</v>
      </c>
      <c r="J170" s="28" t="s">
        <v>947</v>
      </c>
      <c r="K170" s="27">
        <v>1903</v>
      </c>
      <c r="L170" s="27" t="s">
        <v>3295</v>
      </c>
      <c r="M170" s="28" t="s">
        <v>155</v>
      </c>
      <c r="N170" s="28"/>
      <c r="O170" s="29" t="s">
        <v>607</v>
      </c>
      <c r="P170" s="29" t="s">
        <v>737</v>
      </c>
    </row>
    <row r="171" spans="1:16" ht="12.75" customHeight="1" thickBot="1" x14ac:dyDescent="0.25">
      <c r="A171" s="11" t="str">
        <f t="shared" si="12"/>
        <v> BRNO 23 </v>
      </c>
      <c r="B171" s="3" t="str">
        <f t="shared" si="13"/>
        <v>I</v>
      </c>
      <c r="C171" s="11">
        <f t="shared" si="14"/>
        <v>43700.500999999997</v>
      </c>
      <c r="D171" s="8" t="str">
        <f t="shared" si="15"/>
        <v>vis</v>
      </c>
      <c r="E171" s="26">
        <f>VLOOKUP(C171,Active!C$21:E$973,3,FALSE)</f>
        <v>2030.9827563065207</v>
      </c>
      <c r="F171" s="3" t="s">
        <v>3176</v>
      </c>
      <c r="G171" s="8" t="str">
        <f t="shared" si="16"/>
        <v>43700.501</v>
      </c>
      <c r="H171" s="11">
        <f t="shared" si="17"/>
        <v>2031</v>
      </c>
      <c r="I171" s="27" t="s">
        <v>948</v>
      </c>
      <c r="J171" s="28" t="s">
        <v>949</v>
      </c>
      <c r="K171" s="27">
        <v>2031</v>
      </c>
      <c r="L171" s="27" t="s">
        <v>135</v>
      </c>
      <c r="M171" s="28" t="s">
        <v>155</v>
      </c>
      <c r="N171" s="28"/>
      <c r="O171" s="29" t="s">
        <v>950</v>
      </c>
      <c r="P171" s="29" t="s">
        <v>899</v>
      </c>
    </row>
    <row r="172" spans="1:16" ht="12.75" customHeight="1" thickBot="1" x14ac:dyDescent="0.25">
      <c r="A172" s="11" t="str">
        <f t="shared" si="12"/>
        <v> BBS 38 </v>
      </c>
      <c r="B172" s="3" t="str">
        <f t="shared" si="13"/>
        <v>I</v>
      </c>
      <c r="C172" s="11">
        <f t="shared" si="14"/>
        <v>43705.417999999998</v>
      </c>
      <c r="D172" s="8" t="str">
        <f t="shared" si="15"/>
        <v>vis</v>
      </c>
      <c r="E172" s="26">
        <f>VLOOKUP(C172,Active!C$21:E$973,3,FALSE)</f>
        <v>2040.0110314983394</v>
      </c>
      <c r="F172" s="3" t="s">
        <v>3176</v>
      </c>
      <c r="G172" s="8" t="str">
        <f t="shared" si="16"/>
        <v>43705.418</v>
      </c>
      <c r="H172" s="11">
        <f t="shared" si="17"/>
        <v>2040</v>
      </c>
      <c r="I172" s="27" t="s">
        <v>951</v>
      </c>
      <c r="J172" s="28" t="s">
        <v>952</v>
      </c>
      <c r="K172" s="27">
        <v>2040</v>
      </c>
      <c r="L172" s="27" t="s">
        <v>252</v>
      </c>
      <c r="M172" s="28" t="s">
        <v>155</v>
      </c>
      <c r="N172" s="28"/>
      <c r="O172" s="29" t="s">
        <v>467</v>
      </c>
      <c r="P172" s="29" t="s">
        <v>953</v>
      </c>
    </row>
    <row r="173" spans="1:16" ht="12.75" customHeight="1" thickBot="1" x14ac:dyDescent="0.25">
      <c r="A173" s="11" t="str">
        <f t="shared" si="12"/>
        <v> BBS 38 </v>
      </c>
      <c r="B173" s="3" t="str">
        <f t="shared" si="13"/>
        <v>I</v>
      </c>
      <c r="C173" s="11">
        <f t="shared" si="14"/>
        <v>43706.519</v>
      </c>
      <c r="D173" s="8" t="str">
        <f t="shared" si="15"/>
        <v>vis</v>
      </c>
      <c r="E173" s="26">
        <f>VLOOKUP(C173,Active!C$21:E$973,3,FALSE)</f>
        <v>2042.0326159982808</v>
      </c>
      <c r="F173" s="3" t="s">
        <v>3176</v>
      </c>
      <c r="G173" s="8" t="str">
        <f t="shared" si="16"/>
        <v>43706.519</v>
      </c>
      <c r="H173" s="11">
        <f t="shared" si="17"/>
        <v>2042</v>
      </c>
      <c r="I173" s="27" t="s">
        <v>954</v>
      </c>
      <c r="J173" s="28" t="s">
        <v>955</v>
      </c>
      <c r="K173" s="27">
        <v>2042</v>
      </c>
      <c r="L173" s="27" t="s">
        <v>3341</v>
      </c>
      <c r="M173" s="28" t="s">
        <v>155</v>
      </c>
      <c r="N173" s="28"/>
      <c r="O173" s="29" t="s">
        <v>872</v>
      </c>
      <c r="P173" s="29" t="s">
        <v>953</v>
      </c>
    </row>
    <row r="174" spans="1:16" ht="12.75" customHeight="1" thickBot="1" x14ac:dyDescent="0.25">
      <c r="A174" s="11" t="str">
        <f t="shared" si="12"/>
        <v> BBS 38 </v>
      </c>
      <c r="B174" s="3" t="str">
        <f t="shared" si="13"/>
        <v>I</v>
      </c>
      <c r="C174" s="11">
        <f t="shared" si="14"/>
        <v>43711.406999999999</v>
      </c>
      <c r="D174" s="8" t="str">
        <f t="shared" si="15"/>
        <v>vis</v>
      </c>
      <c r="E174" s="26">
        <f>VLOOKUP(C174,Active!C$21:E$973,3,FALSE)</f>
        <v>2051.0076432786532</v>
      </c>
      <c r="F174" s="3" t="s">
        <v>3176</v>
      </c>
      <c r="G174" s="8" t="str">
        <f t="shared" si="16"/>
        <v>43711.407</v>
      </c>
      <c r="H174" s="11">
        <f t="shared" si="17"/>
        <v>2051</v>
      </c>
      <c r="I174" s="27" t="s">
        <v>956</v>
      </c>
      <c r="J174" s="28" t="s">
        <v>957</v>
      </c>
      <c r="K174" s="27">
        <v>2051</v>
      </c>
      <c r="L174" s="27" t="s">
        <v>3233</v>
      </c>
      <c r="M174" s="28" t="s">
        <v>155</v>
      </c>
      <c r="N174" s="28"/>
      <c r="O174" s="29" t="s">
        <v>467</v>
      </c>
      <c r="P174" s="29" t="s">
        <v>953</v>
      </c>
    </row>
    <row r="175" spans="1:16" ht="12.75" customHeight="1" thickBot="1" x14ac:dyDescent="0.25">
      <c r="A175" s="11" t="str">
        <f t="shared" si="12"/>
        <v> BBS 38 </v>
      </c>
      <c r="B175" s="3" t="str">
        <f t="shared" si="13"/>
        <v>I</v>
      </c>
      <c r="C175" s="11">
        <f t="shared" si="14"/>
        <v>43712.495999999999</v>
      </c>
      <c r="D175" s="8" t="str">
        <f t="shared" si="15"/>
        <v>vis</v>
      </c>
      <c r="E175" s="26">
        <f>VLOOKUP(C175,Active!C$21:E$973,3,FALSE)</f>
        <v>2053.0071941600618</v>
      </c>
      <c r="F175" s="3" t="s">
        <v>3176</v>
      </c>
      <c r="G175" s="8" t="str">
        <f t="shared" si="16"/>
        <v>43712.496</v>
      </c>
      <c r="H175" s="11">
        <f t="shared" si="17"/>
        <v>2053</v>
      </c>
      <c r="I175" s="27" t="s">
        <v>958</v>
      </c>
      <c r="J175" s="28" t="s">
        <v>959</v>
      </c>
      <c r="K175" s="27">
        <v>2053</v>
      </c>
      <c r="L175" s="27" t="s">
        <v>3233</v>
      </c>
      <c r="M175" s="28" t="s">
        <v>155</v>
      </c>
      <c r="N175" s="28"/>
      <c r="O175" s="29" t="s">
        <v>550</v>
      </c>
      <c r="P175" s="29" t="s">
        <v>953</v>
      </c>
    </row>
    <row r="176" spans="1:16" ht="12.75" customHeight="1" thickBot="1" x14ac:dyDescent="0.25">
      <c r="A176" s="11" t="str">
        <f t="shared" si="12"/>
        <v> BBS 38 </v>
      </c>
      <c r="B176" s="3" t="str">
        <f t="shared" si="13"/>
        <v>I</v>
      </c>
      <c r="C176" s="11">
        <f t="shared" si="14"/>
        <v>43713.580999999998</v>
      </c>
      <c r="D176" s="8" t="str">
        <f t="shared" si="15"/>
        <v>vis</v>
      </c>
      <c r="E176" s="26">
        <f>VLOOKUP(C176,Active!C$21:E$973,3,FALSE)</f>
        <v>2054.9994005019598</v>
      </c>
      <c r="F176" s="3" t="s">
        <v>3176</v>
      </c>
      <c r="G176" s="8" t="str">
        <f t="shared" si="16"/>
        <v>43713.581</v>
      </c>
      <c r="H176" s="11">
        <f t="shared" si="17"/>
        <v>2055</v>
      </c>
      <c r="I176" s="27" t="s">
        <v>960</v>
      </c>
      <c r="J176" s="28" t="s">
        <v>961</v>
      </c>
      <c r="K176" s="27">
        <v>2055</v>
      </c>
      <c r="L176" s="27" t="s">
        <v>3</v>
      </c>
      <c r="M176" s="28" t="s">
        <v>155</v>
      </c>
      <c r="N176" s="28"/>
      <c r="O176" s="29" t="s">
        <v>665</v>
      </c>
      <c r="P176" s="29" t="s">
        <v>953</v>
      </c>
    </row>
    <row r="177" spans="1:16" ht="12.75" customHeight="1" thickBot="1" x14ac:dyDescent="0.25">
      <c r="A177" s="11" t="str">
        <f t="shared" si="12"/>
        <v> BBS 38 </v>
      </c>
      <c r="B177" s="3" t="str">
        <f t="shared" si="13"/>
        <v>I</v>
      </c>
      <c r="C177" s="11">
        <f t="shared" si="14"/>
        <v>43717.396000000001</v>
      </c>
      <c r="D177" s="8" t="str">
        <f t="shared" si="15"/>
        <v>vis</v>
      </c>
      <c r="E177" s="26">
        <f>VLOOKUP(C177,Active!C$21:E$973,3,FALSE)</f>
        <v>2062.0042550589665</v>
      </c>
      <c r="F177" s="3" t="s">
        <v>3176</v>
      </c>
      <c r="G177" s="8" t="str">
        <f t="shared" si="16"/>
        <v>43717.396</v>
      </c>
      <c r="H177" s="11">
        <f t="shared" si="17"/>
        <v>2062</v>
      </c>
      <c r="I177" s="27" t="s">
        <v>962</v>
      </c>
      <c r="J177" s="28" t="s">
        <v>963</v>
      </c>
      <c r="K177" s="27">
        <v>2062</v>
      </c>
      <c r="L177" s="27" t="s">
        <v>3245</v>
      </c>
      <c r="M177" s="28" t="s">
        <v>155</v>
      </c>
      <c r="N177" s="28"/>
      <c r="O177" s="29" t="s">
        <v>665</v>
      </c>
      <c r="P177" s="29" t="s">
        <v>953</v>
      </c>
    </row>
    <row r="178" spans="1:16" ht="12.75" customHeight="1" thickBot="1" x14ac:dyDescent="0.25">
      <c r="A178" s="11" t="str">
        <f t="shared" si="12"/>
        <v> BRNO 23 </v>
      </c>
      <c r="B178" s="3" t="str">
        <f t="shared" si="13"/>
        <v>I</v>
      </c>
      <c r="C178" s="11">
        <f t="shared" si="14"/>
        <v>43723.381000000001</v>
      </c>
      <c r="D178" s="8" t="str">
        <f t="shared" si="15"/>
        <v>vis</v>
      </c>
      <c r="E178" s="26">
        <f>VLOOKUP(C178,Active!C$21:E$973,3,FALSE)</f>
        <v>2072.9935222997692</v>
      </c>
      <c r="F178" s="3" t="s">
        <v>3176</v>
      </c>
      <c r="G178" s="8" t="str">
        <f t="shared" si="16"/>
        <v>43723.381</v>
      </c>
      <c r="H178" s="11">
        <f t="shared" si="17"/>
        <v>2073</v>
      </c>
      <c r="I178" s="27" t="s">
        <v>964</v>
      </c>
      <c r="J178" s="28" t="s">
        <v>965</v>
      </c>
      <c r="K178" s="27">
        <v>2073</v>
      </c>
      <c r="L178" s="27" t="s">
        <v>3177</v>
      </c>
      <c r="M178" s="28" t="s">
        <v>155</v>
      </c>
      <c r="N178" s="28"/>
      <c r="O178" s="29" t="s">
        <v>966</v>
      </c>
      <c r="P178" s="29" t="s">
        <v>899</v>
      </c>
    </row>
    <row r="179" spans="1:16" ht="12.75" customHeight="1" thickBot="1" x14ac:dyDescent="0.25">
      <c r="A179" s="11" t="str">
        <f t="shared" si="12"/>
        <v> BBS 38 </v>
      </c>
      <c r="B179" s="3" t="str">
        <f t="shared" si="13"/>
        <v>I</v>
      </c>
      <c r="C179" s="11">
        <f t="shared" si="14"/>
        <v>43723.385999999999</v>
      </c>
      <c r="D179" s="8" t="str">
        <f t="shared" si="15"/>
        <v>vis</v>
      </c>
      <c r="E179" s="26">
        <f>VLOOKUP(C179,Active!C$21:E$973,3,FALSE)</f>
        <v>2073.0027029741509</v>
      </c>
      <c r="F179" s="3" t="s">
        <v>3176</v>
      </c>
      <c r="G179" s="8" t="str">
        <f t="shared" si="16"/>
        <v>43723.386</v>
      </c>
      <c r="H179" s="11">
        <f t="shared" si="17"/>
        <v>2073</v>
      </c>
      <c r="I179" s="27" t="s">
        <v>967</v>
      </c>
      <c r="J179" s="28" t="s">
        <v>968</v>
      </c>
      <c r="K179" s="27">
        <v>2073</v>
      </c>
      <c r="L179" s="27" t="s">
        <v>3190</v>
      </c>
      <c r="M179" s="28" t="s">
        <v>155</v>
      </c>
      <c r="N179" s="28"/>
      <c r="O179" s="29" t="s">
        <v>665</v>
      </c>
      <c r="P179" s="29" t="s">
        <v>953</v>
      </c>
    </row>
    <row r="180" spans="1:16" ht="12.75" customHeight="1" thickBot="1" x14ac:dyDescent="0.25">
      <c r="A180" s="11" t="str">
        <f t="shared" si="12"/>
        <v> BBS 38 </v>
      </c>
      <c r="B180" s="3" t="str">
        <f t="shared" si="13"/>
        <v>I</v>
      </c>
      <c r="C180" s="11">
        <f t="shared" si="14"/>
        <v>43723.387000000002</v>
      </c>
      <c r="D180" s="8" t="str">
        <f t="shared" si="15"/>
        <v>vis</v>
      </c>
      <c r="E180" s="26">
        <f>VLOOKUP(C180,Active!C$21:E$973,3,FALSE)</f>
        <v>2073.0045391090352</v>
      </c>
      <c r="F180" s="3" t="s">
        <v>3176</v>
      </c>
      <c r="G180" s="8" t="str">
        <f t="shared" si="16"/>
        <v>43723.387</v>
      </c>
      <c r="H180" s="11">
        <f t="shared" si="17"/>
        <v>2073</v>
      </c>
      <c r="I180" s="27" t="s">
        <v>969</v>
      </c>
      <c r="J180" s="28" t="s">
        <v>970</v>
      </c>
      <c r="K180" s="27">
        <v>2073</v>
      </c>
      <c r="L180" s="27" t="s">
        <v>3245</v>
      </c>
      <c r="M180" s="28" t="s">
        <v>155</v>
      </c>
      <c r="N180" s="28"/>
      <c r="O180" s="29" t="s">
        <v>467</v>
      </c>
      <c r="P180" s="29" t="s">
        <v>953</v>
      </c>
    </row>
    <row r="181" spans="1:16" ht="12.75" customHeight="1" thickBot="1" x14ac:dyDescent="0.25">
      <c r="A181" s="11" t="str">
        <f t="shared" si="12"/>
        <v> BRNO 23 </v>
      </c>
      <c r="B181" s="3" t="str">
        <f t="shared" si="13"/>
        <v>I</v>
      </c>
      <c r="C181" s="11">
        <f t="shared" si="14"/>
        <v>43723.387999999999</v>
      </c>
      <c r="D181" s="8" t="str">
        <f t="shared" si="15"/>
        <v>vis</v>
      </c>
      <c r="E181" s="26">
        <f>VLOOKUP(C181,Active!C$21:E$973,3,FALSE)</f>
        <v>2073.0063752439064</v>
      </c>
      <c r="F181" s="3" t="s">
        <v>3176</v>
      </c>
      <c r="G181" s="8" t="str">
        <f t="shared" si="16"/>
        <v>43723.388</v>
      </c>
      <c r="H181" s="11">
        <f t="shared" si="17"/>
        <v>2073</v>
      </c>
      <c r="I181" s="27" t="s">
        <v>971</v>
      </c>
      <c r="J181" s="28" t="s">
        <v>972</v>
      </c>
      <c r="K181" s="27">
        <v>2073</v>
      </c>
      <c r="L181" s="27" t="s">
        <v>212</v>
      </c>
      <c r="M181" s="28" t="s">
        <v>155</v>
      </c>
      <c r="N181" s="28"/>
      <c r="O181" s="29" t="s">
        <v>891</v>
      </c>
      <c r="P181" s="29" t="s">
        <v>899</v>
      </c>
    </row>
    <row r="182" spans="1:16" ht="12.75" customHeight="1" thickBot="1" x14ac:dyDescent="0.25">
      <c r="A182" s="11" t="str">
        <f t="shared" si="12"/>
        <v> BRNO 23 </v>
      </c>
      <c r="B182" s="3" t="str">
        <f t="shared" si="13"/>
        <v>I</v>
      </c>
      <c r="C182" s="11">
        <f t="shared" si="14"/>
        <v>43724.459000000003</v>
      </c>
      <c r="D182" s="8" t="str">
        <f t="shared" si="15"/>
        <v>vis</v>
      </c>
      <c r="E182" s="26">
        <f>VLOOKUP(C182,Active!C$21:E$973,3,FALSE)</f>
        <v>2074.9728756975301</v>
      </c>
      <c r="F182" s="3" t="s">
        <v>3176</v>
      </c>
      <c r="G182" s="8" t="str">
        <f t="shared" si="16"/>
        <v>43724.459</v>
      </c>
      <c r="H182" s="11">
        <f t="shared" si="17"/>
        <v>2075</v>
      </c>
      <c r="I182" s="27" t="s">
        <v>973</v>
      </c>
      <c r="J182" s="28" t="s">
        <v>974</v>
      </c>
      <c r="K182" s="27">
        <v>2075</v>
      </c>
      <c r="L182" s="27" t="s">
        <v>140</v>
      </c>
      <c r="M182" s="28" t="s">
        <v>155</v>
      </c>
      <c r="N182" s="28"/>
      <c r="O182" s="29" t="s">
        <v>975</v>
      </c>
      <c r="P182" s="29" t="s">
        <v>899</v>
      </c>
    </row>
    <row r="183" spans="1:16" ht="12.75" customHeight="1" thickBot="1" x14ac:dyDescent="0.25">
      <c r="A183" s="11" t="str">
        <f t="shared" si="12"/>
        <v> BRNO 23 </v>
      </c>
      <c r="B183" s="3" t="str">
        <f t="shared" si="13"/>
        <v>I</v>
      </c>
      <c r="C183" s="11">
        <f t="shared" si="14"/>
        <v>43724.462</v>
      </c>
      <c r="D183" s="8" t="str">
        <f t="shared" si="15"/>
        <v>vis</v>
      </c>
      <c r="E183" s="26">
        <f>VLOOKUP(C183,Active!C$21:E$973,3,FALSE)</f>
        <v>2074.9783841021563</v>
      </c>
      <c r="F183" s="3" t="s">
        <v>3176</v>
      </c>
      <c r="G183" s="8" t="str">
        <f t="shared" si="16"/>
        <v>43724.462</v>
      </c>
      <c r="H183" s="11">
        <f t="shared" si="17"/>
        <v>2075</v>
      </c>
      <c r="I183" s="27" t="s">
        <v>976</v>
      </c>
      <c r="J183" s="28" t="s">
        <v>977</v>
      </c>
      <c r="K183" s="27">
        <v>2075</v>
      </c>
      <c r="L183" s="27" t="s">
        <v>3355</v>
      </c>
      <c r="M183" s="28" t="s">
        <v>155</v>
      </c>
      <c r="N183" s="28"/>
      <c r="O183" s="29" t="s">
        <v>966</v>
      </c>
      <c r="P183" s="29" t="s">
        <v>899</v>
      </c>
    </row>
    <row r="184" spans="1:16" ht="12.75" customHeight="1" thickBot="1" x14ac:dyDescent="0.25">
      <c r="A184" s="11" t="str">
        <f t="shared" si="12"/>
        <v> BRNO 23 </v>
      </c>
      <c r="B184" s="3" t="str">
        <f t="shared" si="13"/>
        <v>I</v>
      </c>
      <c r="C184" s="11">
        <f t="shared" si="14"/>
        <v>43724.464</v>
      </c>
      <c r="D184" s="8" t="str">
        <f t="shared" si="15"/>
        <v>vis</v>
      </c>
      <c r="E184" s="26">
        <f>VLOOKUP(C184,Active!C$21:E$973,3,FALSE)</f>
        <v>2074.9820563719118</v>
      </c>
      <c r="F184" s="3" t="s">
        <v>3176</v>
      </c>
      <c r="G184" s="8" t="str">
        <f t="shared" si="16"/>
        <v>43724.464</v>
      </c>
      <c r="H184" s="11">
        <f t="shared" si="17"/>
        <v>2075</v>
      </c>
      <c r="I184" s="27" t="s">
        <v>978</v>
      </c>
      <c r="J184" s="28" t="s">
        <v>979</v>
      </c>
      <c r="K184" s="27">
        <v>2075</v>
      </c>
      <c r="L184" s="27" t="s">
        <v>286</v>
      </c>
      <c r="M184" s="28" t="s">
        <v>155</v>
      </c>
      <c r="N184" s="28"/>
      <c r="O184" s="29" t="s">
        <v>760</v>
      </c>
      <c r="P184" s="29" t="s">
        <v>899</v>
      </c>
    </row>
    <row r="185" spans="1:16" ht="12.75" customHeight="1" thickBot="1" x14ac:dyDescent="0.25">
      <c r="A185" s="11" t="str">
        <f t="shared" si="12"/>
        <v> BRNO 23 </v>
      </c>
      <c r="B185" s="3" t="str">
        <f t="shared" si="13"/>
        <v>I</v>
      </c>
      <c r="C185" s="11">
        <f t="shared" si="14"/>
        <v>43724.464999999997</v>
      </c>
      <c r="D185" s="8" t="str">
        <f t="shared" si="15"/>
        <v>vis</v>
      </c>
      <c r="E185" s="26">
        <f>VLOOKUP(C185,Active!C$21:E$973,3,FALSE)</f>
        <v>2074.9838925067829</v>
      </c>
      <c r="F185" s="3" t="s">
        <v>3176</v>
      </c>
      <c r="G185" s="8" t="str">
        <f t="shared" si="16"/>
        <v>43724.465</v>
      </c>
      <c r="H185" s="11">
        <f t="shared" si="17"/>
        <v>2075</v>
      </c>
      <c r="I185" s="27" t="s">
        <v>980</v>
      </c>
      <c r="J185" s="28" t="s">
        <v>981</v>
      </c>
      <c r="K185" s="27">
        <v>2075</v>
      </c>
      <c r="L185" s="27" t="s">
        <v>135</v>
      </c>
      <c r="M185" s="28" t="s">
        <v>155</v>
      </c>
      <c r="N185" s="28"/>
      <c r="O185" s="29" t="s">
        <v>950</v>
      </c>
      <c r="P185" s="29" t="s">
        <v>899</v>
      </c>
    </row>
    <row r="186" spans="1:16" ht="12.75" customHeight="1" thickBot="1" x14ac:dyDescent="0.25">
      <c r="A186" s="11" t="str">
        <f t="shared" si="12"/>
        <v> BRNO 23 </v>
      </c>
      <c r="B186" s="3" t="str">
        <f t="shared" si="13"/>
        <v>I</v>
      </c>
      <c r="C186" s="11">
        <f t="shared" si="14"/>
        <v>43724.472000000002</v>
      </c>
      <c r="D186" s="8" t="str">
        <f t="shared" si="15"/>
        <v>vis</v>
      </c>
      <c r="E186" s="26">
        <f>VLOOKUP(C186,Active!C$21:E$973,3,FALSE)</f>
        <v>2074.9967454509333</v>
      </c>
      <c r="F186" s="3" t="s">
        <v>3176</v>
      </c>
      <c r="G186" s="8" t="str">
        <f t="shared" si="16"/>
        <v>43724.472</v>
      </c>
      <c r="H186" s="11">
        <f t="shared" si="17"/>
        <v>2075</v>
      </c>
      <c r="I186" s="27" t="s">
        <v>982</v>
      </c>
      <c r="J186" s="28" t="s">
        <v>983</v>
      </c>
      <c r="K186" s="27">
        <v>2075</v>
      </c>
      <c r="L186" s="27" t="s">
        <v>3236</v>
      </c>
      <c r="M186" s="28" t="s">
        <v>155</v>
      </c>
      <c r="N186" s="28"/>
      <c r="O186" s="29" t="s">
        <v>891</v>
      </c>
      <c r="P186" s="29" t="s">
        <v>899</v>
      </c>
    </row>
    <row r="187" spans="1:16" ht="12.75" customHeight="1" thickBot="1" x14ac:dyDescent="0.25">
      <c r="A187" s="11" t="str">
        <f t="shared" si="12"/>
        <v> BRNO 23 </v>
      </c>
      <c r="B187" s="3" t="str">
        <f t="shared" si="13"/>
        <v>I</v>
      </c>
      <c r="C187" s="11">
        <f t="shared" si="14"/>
        <v>43724.483999999997</v>
      </c>
      <c r="D187" s="8" t="str">
        <f t="shared" si="15"/>
        <v>vis</v>
      </c>
      <c r="E187" s="26">
        <f>VLOOKUP(C187,Active!C$21:E$973,3,FALSE)</f>
        <v>2075.0187790694522</v>
      </c>
      <c r="F187" s="3" t="s">
        <v>3176</v>
      </c>
      <c r="G187" s="8" t="str">
        <f t="shared" si="16"/>
        <v>43724.484</v>
      </c>
      <c r="H187" s="11">
        <f t="shared" si="17"/>
        <v>2075</v>
      </c>
      <c r="I187" s="27" t="s">
        <v>984</v>
      </c>
      <c r="J187" s="28" t="s">
        <v>985</v>
      </c>
      <c r="K187" s="27">
        <v>2075</v>
      </c>
      <c r="L187" s="27" t="s">
        <v>164</v>
      </c>
      <c r="M187" s="28" t="s">
        <v>155</v>
      </c>
      <c r="N187" s="28"/>
      <c r="O187" s="29" t="s">
        <v>986</v>
      </c>
      <c r="P187" s="29" t="s">
        <v>899</v>
      </c>
    </row>
    <row r="188" spans="1:16" ht="12.75" customHeight="1" thickBot="1" x14ac:dyDescent="0.25">
      <c r="A188" s="11" t="str">
        <f t="shared" si="12"/>
        <v> BRNO 23 </v>
      </c>
      <c r="B188" s="3" t="str">
        <f t="shared" si="13"/>
        <v>I</v>
      </c>
      <c r="C188" s="11">
        <f t="shared" si="14"/>
        <v>43724.485999999997</v>
      </c>
      <c r="D188" s="8" t="str">
        <f t="shared" si="15"/>
        <v>vis</v>
      </c>
      <c r="E188" s="26">
        <f>VLOOKUP(C188,Active!C$21:E$973,3,FALSE)</f>
        <v>2075.0224513392077</v>
      </c>
      <c r="F188" s="3" t="s">
        <v>3176</v>
      </c>
      <c r="G188" s="8" t="str">
        <f t="shared" si="16"/>
        <v>43724.486</v>
      </c>
      <c r="H188" s="11">
        <f t="shared" si="17"/>
        <v>2075</v>
      </c>
      <c r="I188" s="27" t="s">
        <v>987</v>
      </c>
      <c r="J188" s="28" t="s">
        <v>988</v>
      </c>
      <c r="K188" s="27">
        <v>2075</v>
      </c>
      <c r="L188" s="27" t="s">
        <v>3199</v>
      </c>
      <c r="M188" s="28" t="s">
        <v>155</v>
      </c>
      <c r="N188" s="28"/>
      <c r="O188" s="29" t="s">
        <v>989</v>
      </c>
      <c r="P188" s="29" t="s">
        <v>899</v>
      </c>
    </row>
    <row r="189" spans="1:16" ht="13.5" thickBot="1" x14ac:dyDescent="0.25">
      <c r="A189" s="11" t="str">
        <f t="shared" si="12"/>
        <v> BRNO 23 </v>
      </c>
      <c r="B189" s="3" t="str">
        <f t="shared" si="13"/>
        <v>I</v>
      </c>
      <c r="C189" s="11">
        <f t="shared" si="14"/>
        <v>43729.387000000002</v>
      </c>
      <c r="D189" s="8" t="str">
        <f t="shared" si="15"/>
        <v>vis</v>
      </c>
      <c r="E189" s="26">
        <f>VLOOKUP(C189,Active!C$21:E$973,3,FALSE)</f>
        <v>2084.0213483729967</v>
      </c>
      <c r="F189" s="3" t="s">
        <v>3176</v>
      </c>
      <c r="G189" s="8" t="str">
        <f t="shared" si="16"/>
        <v>43729.387</v>
      </c>
      <c r="H189" s="11">
        <f t="shared" si="17"/>
        <v>2084</v>
      </c>
      <c r="I189" s="27" t="s">
        <v>990</v>
      </c>
      <c r="J189" s="28" t="s">
        <v>991</v>
      </c>
      <c r="K189" s="27">
        <v>2084</v>
      </c>
      <c r="L189" s="27" t="s">
        <v>3199</v>
      </c>
      <c r="M189" s="28" t="s">
        <v>155</v>
      </c>
      <c r="N189" s="28"/>
      <c r="O189" s="29" t="s">
        <v>891</v>
      </c>
      <c r="P189" s="29" t="s">
        <v>899</v>
      </c>
    </row>
    <row r="190" spans="1:16" ht="13.5" thickBot="1" x14ac:dyDescent="0.25">
      <c r="A190" s="11" t="str">
        <f t="shared" si="12"/>
        <v> AOEB 1 </v>
      </c>
      <c r="B190" s="3" t="str">
        <f t="shared" si="13"/>
        <v>I</v>
      </c>
      <c r="C190" s="11">
        <f t="shared" si="14"/>
        <v>43739.726000000002</v>
      </c>
      <c r="D190" s="8" t="str">
        <f t="shared" si="15"/>
        <v>vis</v>
      </c>
      <c r="E190" s="26">
        <f>VLOOKUP(C190,Active!C$21:E$973,3,FALSE)</f>
        <v>2103.0051468696797</v>
      </c>
      <c r="F190" s="3" t="s">
        <v>3176</v>
      </c>
      <c r="G190" s="8" t="str">
        <f t="shared" si="16"/>
        <v>43739.726</v>
      </c>
      <c r="H190" s="11">
        <f t="shared" si="17"/>
        <v>2103</v>
      </c>
      <c r="I190" s="27" t="s">
        <v>992</v>
      </c>
      <c r="J190" s="28" t="s">
        <v>993</v>
      </c>
      <c r="K190" s="27">
        <v>2103</v>
      </c>
      <c r="L190" s="27" t="s">
        <v>212</v>
      </c>
      <c r="M190" s="28" t="s">
        <v>155</v>
      </c>
      <c r="N190" s="28"/>
      <c r="O190" s="29" t="s">
        <v>878</v>
      </c>
      <c r="P190" s="29" t="s">
        <v>737</v>
      </c>
    </row>
    <row r="191" spans="1:16" ht="13.5" thickBot="1" x14ac:dyDescent="0.25">
      <c r="A191" s="11" t="str">
        <f t="shared" si="12"/>
        <v> BBS 38 </v>
      </c>
      <c r="B191" s="3" t="str">
        <f t="shared" si="13"/>
        <v>I</v>
      </c>
      <c r="C191" s="11">
        <f t="shared" si="14"/>
        <v>43741.353999999999</v>
      </c>
      <c r="D191" s="8" t="str">
        <f t="shared" si="15"/>
        <v>vis</v>
      </c>
      <c r="E191" s="26">
        <f>VLOOKUP(C191,Active!C$21:E$973,3,FALSE)</f>
        <v>2105.9943744499624</v>
      </c>
      <c r="F191" s="3" t="s">
        <v>3176</v>
      </c>
      <c r="G191" s="8" t="str">
        <f t="shared" si="16"/>
        <v>43741.354</v>
      </c>
      <c r="H191" s="11">
        <f t="shared" si="17"/>
        <v>2106</v>
      </c>
      <c r="I191" s="27" t="s">
        <v>994</v>
      </c>
      <c r="J191" s="28" t="s">
        <v>995</v>
      </c>
      <c r="K191" s="27">
        <v>2106</v>
      </c>
      <c r="L191" s="27" t="s">
        <v>225</v>
      </c>
      <c r="M191" s="28" t="s">
        <v>155</v>
      </c>
      <c r="N191" s="28"/>
      <c r="O191" s="29" t="s">
        <v>550</v>
      </c>
      <c r="P191" s="29" t="s">
        <v>953</v>
      </c>
    </row>
    <row r="192" spans="1:16" ht="13.5" thickBot="1" x14ac:dyDescent="0.25">
      <c r="A192" s="11" t="str">
        <f t="shared" si="12"/>
        <v> BBS 39 </v>
      </c>
      <c r="B192" s="3" t="str">
        <f t="shared" si="13"/>
        <v>I</v>
      </c>
      <c r="C192" s="11">
        <f t="shared" si="14"/>
        <v>43762.597999999998</v>
      </c>
      <c r="D192" s="8" t="str">
        <f t="shared" si="15"/>
        <v>vis</v>
      </c>
      <c r="E192" s="26">
        <f>VLOOKUP(C192,Active!C$21:E$973,3,FALSE)</f>
        <v>2145.0012237838928</v>
      </c>
      <c r="F192" s="3" t="s">
        <v>3176</v>
      </c>
      <c r="G192" s="8" t="str">
        <f t="shared" si="16"/>
        <v>43762.598</v>
      </c>
      <c r="H192" s="11">
        <f t="shared" si="17"/>
        <v>2145</v>
      </c>
      <c r="I192" s="27" t="s">
        <v>996</v>
      </c>
      <c r="J192" s="28" t="s">
        <v>997</v>
      </c>
      <c r="K192" s="27">
        <v>2145</v>
      </c>
      <c r="L192" s="27" t="s">
        <v>3190</v>
      </c>
      <c r="M192" s="28" t="s">
        <v>155</v>
      </c>
      <c r="N192" s="28"/>
      <c r="O192" s="29" t="s">
        <v>550</v>
      </c>
      <c r="P192" s="29" t="s">
        <v>998</v>
      </c>
    </row>
    <row r="193" spans="1:16" ht="13.5" thickBot="1" x14ac:dyDescent="0.25">
      <c r="A193" s="11" t="str">
        <f t="shared" si="12"/>
        <v> BBS 39 </v>
      </c>
      <c r="B193" s="3" t="str">
        <f t="shared" si="13"/>
        <v>I</v>
      </c>
      <c r="C193" s="11">
        <f t="shared" si="14"/>
        <v>43765.328000000001</v>
      </c>
      <c r="D193" s="8" t="str">
        <f t="shared" si="15"/>
        <v>vis</v>
      </c>
      <c r="E193" s="26">
        <f>VLOOKUP(C193,Active!C$21:E$973,3,FALSE)</f>
        <v>2150.0138719990014</v>
      </c>
      <c r="F193" s="3" t="s">
        <v>3176</v>
      </c>
      <c r="G193" s="8" t="str">
        <f t="shared" si="16"/>
        <v>43765.328</v>
      </c>
      <c r="H193" s="11">
        <f t="shared" si="17"/>
        <v>2150</v>
      </c>
      <c r="I193" s="27" t="s">
        <v>999</v>
      </c>
      <c r="J193" s="28" t="s">
        <v>1000</v>
      </c>
      <c r="K193" s="27">
        <v>2150</v>
      </c>
      <c r="L193" s="27" t="s">
        <v>3289</v>
      </c>
      <c r="M193" s="28" t="s">
        <v>155</v>
      </c>
      <c r="N193" s="28"/>
      <c r="O193" s="29" t="s">
        <v>665</v>
      </c>
      <c r="P193" s="29" t="s">
        <v>998</v>
      </c>
    </row>
    <row r="194" spans="1:16" ht="13.5" thickBot="1" x14ac:dyDescent="0.25">
      <c r="A194" s="11" t="str">
        <f t="shared" si="12"/>
        <v> BBS 39 </v>
      </c>
      <c r="B194" s="3" t="str">
        <f t="shared" si="13"/>
        <v>I</v>
      </c>
      <c r="C194" s="11">
        <f t="shared" si="14"/>
        <v>43766.413999999997</v>
      </c>
      <c r="D194" s="8" t="str">
        <f t="shared" si="15"/>
        <v>vis</v>
      </c>
      <c r="E194" s="26">
        <f>VLOOKUP(C194,Active!C$21:E$973,3,FALSE)</f>
        <v>2152.0079144757701</v>
      </c>
      <c r="F194" s="3" t="s">
        <v>3176</v>
      </c>
      <c r="G194" s="8" t="str">
        <f t="shared" si="16"/>
        <v>43766.414</v>
      </c>
      <c r="H194" s="11">
        <f t="shared" si="17"/>
        <v>2152</v>
      </c>
      <c r="I194" s="27" t="s">
        <v>1001</v>
      </c>
      <c r="J194" s="28" t="s">
        <v>1002</v>
      </c>
      <c r="K194" s="27">
        <v>2152</v>
      </c>
      <c r="L194" s="27" t="s">
        <v>3233</v>
      </c>
      <c r="M194" s="28" t="s">
        <v>155</v>
      </c>
      <c r="N194" s="28"/>
      <c r="O194" s="29" t="s">
        <v>467</v>
      </c>
      <c r="P194" s="29" t="s">
        <v>998</v>
      </c>
    </row>
    <row r="195" spans="1:16" ht="13.5" thickBot="1" x14ac:dyDescent="0.25">
      <c r="A195" s="11" t="str">
        <f t="shared" si="12"/>
        <v> AOEB 1 </v>
      </c>
      <c r="B195" s="3" t="str">
        <f t="shared" si="13"/>
        <v>I</v>
      </c>
      <c r="C195" s="11">
        <f t="shared" si="14"/>
        <v>43775.671000000002</v>
      </c>
      <c r="D195" s="8" t="str">
        <f t="shared" si="15"/>
        <v>vis</v>
      </c>
      <c r="E195" s="26">
        <f>VLOOKUP(C195,Active!C$21:E$973,3,FALSE)</f>
        <v>2169.0050150351949</v>
      </c>
      <c r="F195" s="3" t="s">
        <v>3176</v>
      </c>
      <c r="G195" s="8" t="str">
        <f t="shared" si="16"/>
        <v>43775.671</v>
      </c>
      <c r="H195" s="11">
        <f t="shared" si="17"/>
        <v>2169</v>
      </c>
      <c r="I195" s="27" t="s">
        <v>1003</v>
      </c>
      <c r="J195" s="28" t="s">
        <v>1004</v>
      </c>
      <c r="K195" s="27">
        <v>2169</v>
      </c>
      <c r="L195" s="27" t="s">
        <v>212</v>
      </c>
      <c r="M195" s="28" t="s">
        <v>155</v>
      </c>
      <c r="N195" s="28"/>
      <c r="O195" s="29" t="s">
        <v>878</v>
      </c>
      <c r="P195" s="29" t="s">
        <v>737</v>
      </c>
    </row>
    <row r="196" spans="1:16" ht="13.5" thickBot="1" x14ac:dyDescent="0.25">
      <c r="A196" s="11" t="str">
        <f t="shared" si="12"/>
        <v> BRNO 23 </v>
      </c>
      <c r="B196" s="3" t="str">
        <f t="shared" si="13"/>
        <v>I</v>
      </c>
      <c r="C196" s="11">
        <f t="shared" si="14"/>
        <v>43790.372000000003</v>
      </c>
      <c r="D196" s="8" t="str">
        <f t="shared" si="15"/>
        <v>vis</v>
      </c>
      <c r="E196" s="26">
        <f>VLOOKUP(C196,Active!C$21:E$973,3,FALSE)</f>
        <v>2195.9980338667792</v>
      </c>
      <c r="F196" s="3" t="s">
        <v>3176</v>
      </c>
      <c r="G196" s="8" t="str">
        <f t="shared" si="16"/>
        <v>43790.372</v>
      </c>
      <c r="H196" s="11">
        <f t="shared" si="17"/>
        <v>2196</v>
      </c>
      <c r="I196" s="27" t="s">
        <v>1005</v>
      </c>
      <c r="J196" s="28" t="s">
        <v>1006</v>
      </c>
      <c r="K196" s="27">
        <v>2196</v>
      </c>
      <c r="L196" s="27" t="s">
        <v>101</v>
      </c>
      <c r="M196" s="28" t="s">
        <v>155</v>
      </c>
      <c r="N196" s="28"/>
      <c r="O196" s="29" t="s">
        <v>760</v>
      </c>
      <c r="P196" s="29" t="s">
        <v>899</v>
      </c>
    </row>
    <row r="197" spans="1:16" ht="13.5" thickBot="1" x14ac:dyDescent="0.25">
      <c r="A197" s="11" t="str">
        <f t="shared" si="12"/>
        <v> BBS 39 </v>
      </c>
      <c r="B197" s="3" t="str">
        <f t="shared" si="13"/>
        <v>I</v>
      </c>
      <c r="C197" s="11">
        <f t="shared" si="14"/>
        <v>43795.267999999996</v>
      </c>
      <c r="D197" s="8" t="str">
        <f t="shared" si="15"/>
        <v>vis</v>
      </c>
      <c r="E197" s="26">
        <f>VLOOKUP(C197,Active!C$21:E$973,3,FALSE)</f>
        <v>2204.9877502261597</v>
      </c>
      <c r="F197" s="3" t="s">
        <v>3176</v>
      </c>
      <c r="G197" s="8" t="str">
        <f t="shared" si="16"/>
        <v>43795.268</v>
      </c>
      <c r="H197" s="11">
        <f t="shared" si="17"/>
        <v>2205</v>
      </c>
      <c r="I197" s="27" t="s">
        <v>1007</v>
      </c>
      <c r="J197" s="28" t="s">
        <v>1008</v>
      </c>
      <c r="K197" s="27">
        <v>2205</v>
      </c>
      <c r="L197" s="27" t="s">
        <v>3239</v>
      </c>
      <c r="M197" s="28" t="s">
        <v>155</v>
      </c>
      <c r="N197" s="28"/>
      <c r="O197" s="29" t="s">
        <v>665</v>
      </c>
      <c r="P197" s="29" t="s">
        <v>998</v>
      </c>
    </row>
    <row r="198" spans="1:16" ht="13.5" thickBot="1" x14ac:dyDescent="0.25">
      <c r="A198" s="11" t="str">
        <f t="shared" si="12"/>
        <v> BBS 39 </v>
      </c>
      <c r="B198" s="3" t="str">
        <f t="shared" si="13"/>
        <v>I</v>
      </c>
      <c r="C198" s="11">
        <f t="shared" si="14"/>
        <v>43796.357000000004</v>
      </c>
      <c r="D198" s="8" t="str">
        <f t="shared" si="15"/>
        <v>vis</v>
      </c>
      <c r="E198" s="26">
        <f>VLOOKUP(C198,Active!C$21:E$973,3,FALSE)</f>
        <v>2206.987301107582</v>
      </c>
      <c r="F198" s="3" t="s">
        <v>3176</v>
      </c>
      <c r="G198" s="8" t="str">
        <f t="shared" si="16"/>
        <v>43796.357</v>
      </c>
      <c r="H198" s="11">
        <f t="shared" si="17"/>
        <v>2207</v>
      </c>
      <c r="I198" s="27" t="s">
        <v>1009</v>
      </c>
      <c r="J198" s="28" t="s">
        <v>1010</v>
      </c>
      <c r="K198" s="27">
        <v>2207</v>
      </c>
      <c r="L198" s="27" t="s">
        <v>3239</v>
      </c>
      <c r="M198" s="28" t="s">
        <v>155</v>
      </c>
      <c r="N198" s="28"/>
      <c r="O198" s="29" t="s">
        <v>665</v>
      </c>
      <c r="P198" s="29" t="s">
        <v>998</v>
      </c>
    </row>
    <row r="199" spans="1:16" ht="13.5" thickBot="1" x14ac:dyDescent="0.25">
      <c r="A199" s="11" t="str">
        <f t="shared" si="12"/>
        <v> BBS 39 </v>
      </c>
      <c r="B199" s="3" t="str">
        <f t="shared" si="13"/>
        <v>I</v>
      </c>
      <c r="C199" s="11">
        <f t="shared" si="14"/>
        <v>43796.366000000002</v>
      </c>
      <c r="D199" s="8" t="str">
        <f t="shared" si="15"/>
        <v>vis</v>
      </c>
      <c r="E199" s="26">
        <f>VLOOKUP(C199,Active!C$21:E$973,3,FALSE)</f>
        <v>2207.0038263214747</v>
      </c>
      <c r="F199" s="3" t="s">
        <v>3176</v>
      </c>
      <c r="G199" s="8" t="str">
        <f t="shared" si="16"/>
        <v>43796.366</v>
      </c>
      <c r="H199" s="11">
        <f t="shared" si="17"/>
        <v>2207</v>
      </c>
      <c r="I199" s="27" t="s">
        <v>1011</v>
      </c>
      <c r="J199" s="28" t="s">
        <v>1012</v>
      </c>
      <c r="K199" s="27">
        <v>2207</v>
      </c>
      <c r="L199" s="27" t="s">
        <v>3245</v>
      </c>
      <c r="M199" s="28" t="s">
        <v>155</v>
      </c>
      <c r="N199" s="28"/>
      <c r="O199" s="29" t="s">
        <v>467</v>
      </c>
      <c r="P199" s="29" t="s">
        <v>998</v>
      </c>
    </row>
    <row r="200" spans="1:16" ht="13.5" thickBot="1" x14ac:dyDescent="0.25">
      <c r="A200" s="11" t="str">
        <f t="shared" si="12"/>
        <v> MVS 8.136 </v>
      </c>
      <c r="B200" s="3" t="str">
        <f t="shared" si="13"/>
        <v>I</v>
      </c>
      <c r="C200" s="11">
        <f t="shared" si="14"/>
        <v>43832.303999999996</v>
      </c>
      <c r="D200" s="8" t="str">
        <f t="shared" si="15"/>
        <v>vis</v>
      </c>
      <c r="E200" s="26">
        <f>VLOOKUP(C200,Active!C$21:E$973,3,FALSE)</f>
        <v>2272.9908415428395</v>
      </c>
      <c r="F200" s="3" t="s">
        <v>3176</v>
      </c>
      <c r="G200" s="8" t="str">
        <f t="shared" si="16"/>
        <v>43832.304</v>
      </c>
      <c r="H200" s="11">
        <f t="shared" si="17"/>
        <v>2273</v>
      </c>
      <c r="I200" s="27" t="s">
        <v>1013</v>
      </c>
      <c r="J200" s="28" t="s">
        <v>1014</v>
      </c>
      <c r="K200" s="27">
        <v>2273</v>
      </c>
      <c r="L200" s="27" t="s">
        <v>3193</v>
      </c>
      <c r="M200" s="28" t="s">
        <v>3178</v>
      </c>
      <c r="N200" s="28"/>
      <c r="O200" s="29" t="s">
        <v>1015</v>
      </c>
      <c r="P200" s="29" t="s">
        <v>1016</v>
      </c>
    </row>
    <row r="201" spans="1:16" ht="13.5" thickBot="1" x14ac:dyDescent="0.25">
      <c r="A201" s="11" t="str">
        <f t="shared" si="12"/>
        <v> MVS 8.136 </v>
      </c>
      <c r="B201" s="3" t="str">
        <f t="shared" si="13"/>
        <v>I</v>
      </c>
      <c r="C201" s="11">
        <f t="shared" si="14"/>
        <v>43899.294000000002</v>
      </c>
      <c r="D201" s="8" t="str">
        <f t="shared" si="15"/>
        <v>vis</v>
      </c>
      <c r="E201" s="26">
        <f>VLOOKUP(C201,Active!C$21:E$973,3,FALSE)</f>
        <v>2395.9935169749788</v>
      </c>
      <c r="F201" s="3" t="s">
        <v>3176</v>
      </c>
      <c r="G201" s="8" t="str">
        <f t="shared" si="16"/>
        <v>43899.294</v>
      </c>
      <c r="H201" s="11">
        <f t="shared" si="17"/>
        <v>2396</v>
      </c>
      <c r="I201" s="27" t="s">
        <v>1017</v>
      </c>
      <c r="J201" s="28" t="s">
        <v>1018</v>
      </c>
      <c r="K201" s="27">
        <v>2396</v>
      </c>
      <c r="L201" s="27" t="s">
        <v>225</v>
      </c>
      <c r="M201" s="28" t="s">
        <v>3178</v>
      </c>
      <c r="N201" s="28"/>
      <c r="O201" s="29" t="s">
        <v>1015</v>
      </c>
      <c r="P201" s="29" t="s">
        <v>1016</v>
      </c>
    </row>
    <row r="202" spans="1:16" ht="13.5" thickBot="1" x14ac:dyDescent="0.25">
      <c r="A202" s="11" t="str">
        <f t="shared" si="12"/>
        <v> BRNO 23 </v>
      </c>
      <c r="B202" s="3" t="str">
        <f t="shared" si="13"/>
        <v>I</v>
      </c>
      <c r="C202" s="11">
        <f t="shared" si="14"/>
        <v>43956.480000000003</v>
      </c>
      <c r="D202" s="8" t="str">
        <f t="shared" si="15"/>
        <v>vis</v>
      </c>
      <c r="E202" s="26">
        <f>VLOOKUP(C202,Active!C$21:E$973,3,FALSE)</f>
        <v>2500.9947260697982</v>
      </c>
      <c r="F202" s="3" t="s">
        <v>3176</v>
      </c>
      <c r="G202" s="8" t="str">
        <f t="shared" si="16"/>
        <v>43956.480</v>
      </c>
      <c r="H202" s="11">
        <f t="shared" si="17"/>
        <v>2501</v>
      </c>
      <c r="I202" s="27" t="s">
        <v>1019</v>
      </c>
      <c r="J202" s="28" t="s">
        <v>1020</v>
      </c>
      <c r="K202" s="27">
        <v>2501</v>
      </c>
      <c r="L202" s="27" t="s">
        <v>225</v>
      </c>
      <c r="M202" s="28" t="s">
        <v>155</v>
      </c>
      <c r="N202" s="28"/>
      <c r="O202" s="29" t="s">
        <v>950</v>
      </c>
      <c r="P202" s="29" t="s">
        <v>899</v>
      </c>
    </row>
    <row r="203" spans="1:16" ht="13.5" thickBot="1" x14ac:dyDescent="0.25">
      <c r="A203" s="11" t="str">
        <f t="shared" ref="A203:A266" si="18">P203</f>
        <v> AOEB 1 </v>
      </c>
      <c r="B203" s="3" t="str">
        <f t="shared" ref="B203:B266" si="19">IF(H203=INT(H203),"I","II")</f>
        <v>I</v>
      </c>
      <c r="C203" s="11">
        <f t="shared" ref="C203:C266" si="20">1*G203</f>
        <v>43970.629000000001</v>
      </c>
      <c r="D203" s="8" t="str">
        <f t="shared" ref="D203:D266" si="21">VLOOKUP(F203,I$1:J$5,2,FALSE)</f>
        <v>vis</v>
      </c>
      <c r="E203" s="26">
        <f>VLOOKUP(C203,Active!C$21:E$973,3,FALSE)</f>
        <v>2526.9741984490925</v>
      </c>
      <c r="F203" s="3" t="s">
        <v>3176</v>
      </c>
      <c r="G203" s="8" t="str">
        <f t="shared" ref="G203:G266" si="22">MID(I203,3,LEN(I203)-3)</f>
        <v>43970.629</v>
      </c>
      <c r="H203" s="11">
        <f t="shared" ref="H203:H266" si="23">1*K203</f>
        <v>2527</v>
      </c>
      <c r="I203" s="27" t="s">
        <v>1021</v>
      </c>
      <c r="J203" s="28" t="s">
        <v>1022</v>
      </c>
      <c r="K203" s="27">
        <v>2527</v>
      </c>
      <c r="L203" s="27" t="s">
        <v>695</v>
      </c>
      <c r="M203" s="28" t="s">
        <v>155</v>
      </c>
      <c r="N203" s="28"/>
      <c r="O203" s="29" t="s">
        <v>607</v>
      </c>
      <c r="P203" s="29" t="s">
        <v>737</v>
      </c>
    </row>
    <row r="204" spans="1:16" ht="13.5" thickBot="1" x14ac:dyDescent="0.25">
      <c r="A204" s="11" t="str">
        <f t="shared" si="18"/>
        <v> BRNO 23 </v>
      </c>
      <c r="B204" s="3" t="str">
        <f t="shared" si="19"/>
        <v>I</v>
      </c>
      <c r="C204" s="11">
        <f t="shared" si="20"/>
        <v>43998.419000000002</v>
      </c>
      <c r="D204" s="8" t="str">
        <f t="shared" si="21"/>
        <v>vis</v>
      </c>
      <c r="E204" s="26">
        <f>VLOOKUP(C204,Active!C$21:E$973,3,FALSE)</f>
        <v>2578.0003866900088</v>
      </c>
      <c r="F204" s="3" t="s">
        <v>3176</v>
      </c>
      <c r="G204" s="8" t="str">
        <f t="shared" si="22"/>
        <v>43998.419</v>
      </c>
      <c r="H204" s="11">
        <f t="shared" si="23"/>
        <v>2578</v>
      </c>
      <c r="I204" s="27" t="s">
        <v>1023</v>
      </c>
      <c r="J204" s="28" t="s">
        <v>1024</v>
      </c>
      <c r="K204" s="27">
        <v>2578</v>
      </c>
      <c r="L204" s="27" t="s">
        <v>3</v>
      </c>
      <c r="M204" s="28" t="s">
        <v>155</v>
      </c>
      <c r="N204" s="28"/>
      <c r="O204" s="29" t="s">
        <v>1025</v>
      </c>
      <c r="P204" s="29" t="s">
        <v>899</v>
      </c>
    </row>
    <row r="205" spans="1:16" ht="13.5" thickBot="1" x14ac:dyDescent="0.25">
      <c r="A205" s="11" t="str">
        <f t="shared" si="18"/>
        <v> BRNO 23 </v>
      </c>
      <c r="B205" s="3" t="str">
        <f t="shared" si="19"/>
        <v>I</v>
      </c>
      <c r="C205" s="11">
        <f t="shared" si="20"/>
        <v>44022.377</v>
      </c>
      <c r="D205" s="8" t="str">
        <f t="shared" si="21"/>
        <v>vis</v>
      </c>
      <c r="E205" s="26">
        <f>VLOOKUP(C205,Active!C$21:E$973,3,FALSE)</f>
        <v>2621.9905060810047</v>
      </c>
      <c r="F205" s="3" t="s">
        <v>3176</v>
      </c>
      <c r="G205" s="8" t="str">
        <f t="shared" si="22"/>
        <v>44022.377</v>
      </c>
      <c r="H205" s="11">
        <f t="shared" si="23"/>
        <v>2622</v>
      </c>
      <c r="I205" s="27" t="s">
        <v>1026</v>
      </c>
      <c r="J205" s="28" t="s">
        <v>1027</v>
      </c>
      <c r="K205" s="27">
        <v>2622</v>
      </c>
      <c r="L205" s="27" t="s">
        <v>3193</v>
      </c>
      <c r="M205" s="28" t="s">
        <v>155</v>
      </c>
      <c r="N205" s="28"/>
      <c r="O205" s="29" t="s">
        <v>1025</v>
      </c>
      <c r="P205" s="29" t="s">
        <v>899</v>
      </c>
    </row>
    <row r="206" spans="1:16" ht="13.5" thickBot="1" x14ac:dyDescent="0.25">
      <c r="A206" s="11" t="str">
        <f t="shared" si="18"/>
        <v> BBS 44 </v>
      </c>
      <c r="B206" s="3" t="str">
        <f t="shared" si="19"/>
        <v>I</v>
      </c>
      <c r="C206" s="11">
        <f t="shared" si="20"/>
        <v>44028.375</v>
      </c>
      <c r="D206" s="8" t="str">
        <f t="shared" si="21"/>
        <v>vis</v>
      </c>
      <c r="E206" s="26">
        <f>VLOOKUP(C206,Active!C$21:E$973,3,FALSE)</f>
        <v>2633.0036430752107</v>
      </c>
      <c r="F206" s="3" t="s">
        <v>3176</v>
      </c>
      <c r="G206" s="8" t="str">
        <f t="shared" si="22"/>
        <v>44028.375</v>
      </c>
      <c r="H206" s="11">
        <f t="shared" si="23"/>
        <v>2633</v>
      </c>
      <c r="I206" s="27" t="s">
        <v>1028</v>
      </c>
      <c r="J206" s="28" t="s">
        <v>1029</v>
      </c>
      <c r="K206" s="27">
        <v>2633</v>
      </c>
      <c r="L206" s="27" t="s">
        <v>3245</v>
      </c>
      <c r="M206" s="28" t="s">
        <v>155</v>
      </c>
      <c r="N206" s="28"/>
      <c r="O206" s="29" t="s">
        <v>665</v>
      </c>
      <c r="P206" s="29" t="s">
        <v>1030</v>
      </c>
    </row>
    <row r="207" spans="1:16" ht="13.5" thickBot="1" x14ac:dyDescent="0.25">
      <c r="A207" s="11" t="str">
        <f t="shared" si="18"/>
        <v> BRNO 23 </v>
      </c>
      <c r="B207" s="3" t="str">
        <f t="shared" si="19"/>
        <v>I</v>
      </c>
      <c r="C207" s="11">
        <f t="shared" si="20"/>
        <v>44077.39</v>
      </c>
      <c r="D207" s="8" t="str">
        <f t="shared" si="21"/>
        <v>vis</v>
      </c>
      <c r="E207" s="26">
        <f>VLOOKUP(C207,Active!C$21:E$973,3,FALSE)</f>
        <v>2723.0017940873881</v>
      </c>
      <c r="F207" s="3" t="s">
        <v>3176</v>
      </c>
      <c r="G207" s="8" t="str">
        <f t="shared" si="22"/>
        <v>44077.390</v>
      </c>
      <c r="H207" s="11">
        <f t="shared" si="23"/>
        <v>2723</v>
      </c>
      <c r="I207" s="27" t="s">
        <v>1031</v>
      </c>
      <c r="J207" s="28" t="s">
        <v>1032</v>
      </c>
      <c r="K207" s="27">
        <v>2723</v>
      </c>
      <c r="L207" s="27" t="s">
        <v>3190</v>
      </c>
      <c r="M207" s="28" t="s">
        <v>155</v>
      </c>
      <c r="N207" s="28"/>
      <c r="O207" s="29" t="s">
        <v>760</v>
      </c>
      <c r="P207" s="29" t="s">
        <v>899</v>
      </c>
    </row>
    <row r="208" spans="1:16" ht="13.5" thickBot="1" x14ac:dyDescent="0.25">
      <c r="A208" s="11" t="str">
        <f t="shared" si="18"/>
        <v> BRNO 23 </v>
      </c>
      <c r="B208" s="3" t="str">
        <f t="shared" si="19"/>
        <v>I</v>
      </c>
      <c r="C208" s="11">
        <f t="shared" si="20"/>
        <v>44077.394</v>
      </c>
      <c r="D208" s="8" t="str">
        <f t="shared" si="21"/>
        <v>vis</v>
      </c>
      <c r="E208" s="26">
        <f>VLOOKUP(C208,Active!C$21:E$973,3,FALSE)</f>
        <v>2723.0091386268987</v>
      </c>
      <c r="F208" s="3" t="s">
        <v>3176</v>
      </c>
      <c r="G208" s="8" t="str">
        <f t="shared" si="22"/>
        <v>44077.394</v>
      </c>
      <c r="H208" s="11">
        <f t="shared" si="23"/>
        <v>2723</v>
      </c>
      <c r="I208" s="27" t="s">
        <v>1033</v>
      </c>
      <c r="J208" s="28" t="s">
        <v>1034</v>
      </c>
      <c r="K208" s="27">
        <v>2723</v>
      </c>
      <c r="L208" s="27" t="s">
        <v>65</v>
      </c>
      <c r="M208" s="28" t="s">
        <v>155</v>
      </c>
      <c r="N208" s="28"/>
      <c r="O208" s="29" t="s">
        <v>1035</v>
      </c>
      <c r="P208" s="29" t="s">
        <v>899</v>
      </c>
    </row>
    <row r="209" spans="1:16" ht="13.5" thickBot="1" x14ac:dyDescent="0.25">
      <c r="A209" s="11" t="str">
        <f t="shared" si="18"/>
        <v> BRNO 23 </v>
      </c>
      <c r="B209" s="3" t="str">
        <f t="shared" si="19"/>
        <v>I</v>
      </c>
      <c r="C209" s="11">
        <f t="shared" si="20"/>
        <v>44077.394</v>
      </c>
      <c r="D209" s="8" t="str">
        <f t="shared" si="21"/>
        <v>vis</v>
      </c>
      <c r="E209" s="26">
        <f>VLOOKUP(C209,Active!C$21:E$973,3,FALSE)</f>
        <v>2723.0091386268987</v>
      </c>
      <c r="F209" s="3" t="s">
        <v>3176</v>
      </c>
      <c r="G209" s="8" t="str">
        <f t="shared" si="22"/>
        <v>44077.394</v>
      </c>
      <c r="H209" s="11">
        <f t="shared" si="23"/>
        <v>2723</v>
      </c>
      <c r="I209" s="27" t="s">
        <v>1033</v>
      </c>
      <c r="J209" s="28" t="s">
        <v>1034</v>
      </c>
      <c r="K209" s="27">
        <v>2723</v>
      </c>
      <c r="L209" s="27" t="s">
        <v>65</v>
      </c>
      <c r="M209" s="28" t="s">
        <v>155</v>
      </c>
      <c r="N209" s="28"/>
      <c r="O209" s="29" t="s">
        <v>1036</v>
      </c>
      <c r="P209" s="29" t="s">
        <v>899</v>
      </c>
    </row>
    <row r="210" spans="1:16" ht="13.5" thickBot="1" x14ac:dyDescent="0.25">
      <c r="A210" s="11" t="str">
        <f t="shared" si="18"/>
        <v> BRNO 23 </v>
      </c>
      <c r="B210" s="3" t="str">
        <f t="shared" si="19"/>
        <v>I</v>
      </c>
      <c r="C210" s="11">
        <f t="shared" si="20"/>
        <v>44077.398000000001</v>
      </c>
      <c r="D210" s="8" t="str">
        <f t="shared" si="21"/>
        <v>vis</v>
      </c>
      <c r="E210" s="26">
        <f>VLOOKUP(C210,Active!C$21:E$973,3,FALSE)</f>
        <v>2723.0164831664097</v>
      </c>
      <c r="F210" s="3" t="s">
        <v>3176</v>
      </c>
      <c r="G210" s="8" t="str">
        <f t="shared" si="22"/>
        <v>44077.398</v>
      </c>
      <c r="H210" s="11">
        <f t="shared" si="23"/>
        <v>2723</v>
      </c>
      <c r="I210" s="27" t="s">
        <v>1037</v>
      </c>
      <c r="J210" s="28" t="s">
        <v>1038</v>
      </c>
      <c r="K210" s="27">
        <v>2723</v>
      </c>
      <c r="L210" s="27" t="s">
        <v>3267</v>
      </c>
      <c r="M210" s="28" t="s">
        <v>155</v>
      </c>
      <c r="N210" s="28"/>
      <c r="O210" s="29" t="s">
        <v>950</v>
      </c>
      <c r="P210" s="29" t="s">
        <v>899</v>
      </c>
    </row>
    <row r="211" spans="1:16" ht="13.5" thickBot="1" x14ac:dyDescent="0.25">
      <c r="A211" s="11" t="str">
        <f t="shared" si="18"/>
        <v> BRNO 23 </v>
      </c>
      <c r="B211" s="3" t="str">
        <f t="shared" si="19"/>
        <v>I</v>
      </c>
      <c r="C211" s="11">
        <f t="shared" si="20"/>
        <v>44077.398999999998</v>
      </c>
      <c r="D211" s="8" t="str">
        <f t="shared" si="21"/>
        <v>vis</v>
      </c>
      <c r="E211" s="26">
        <f>VLOOKUP(C211,Active!C$21:E$973,3,FALSE)</f>
        <v>2723.0183193012808</v>
      </c>
      <c r="F211" s="3" t="s">
        <v>3176</v>
      </c>
      <c r="G211" s="8" t="str">
        <f t="shared" si="22"/>
        <v>44077.399</v>
      </c>
      <c r="H211" s="11">
        <f t="shared" si="23"/>
        <v>2723</v>
      </c>
      <c r="I211" s="27" t="s">
        <v>1039</v>
      </c>
      <c r="J211" s="28" t="s">
        <v>1040</v>
      </c>
      <c r="K211" s="27">
        <v>2723</v>
      </c>
      <c r="L211" s="27" t="s">
        <v>164</v>
      </c>
      <c r="M211" s="28" t="s">
        <v>155</v>
      </c>
      <c r="N211" s="28"/>
      <c r="O211" s="29" t="s">
        <v>1041</v>
      </c>
      <c r="P211" s="29" t="s">
        <v>899</v>
      </c>
    </row>
    <row r="212" spans="1:16" ht="13.5" thickBot="1" x14ac:dyDescent="0.25">
      <c r="A212" s="11" t="str">
        <f t="shared" si="18"/>
        <v> BRNO 23 </v>
      </c>
      <c r="B212" s="3" t="str">
        <f t="shared" si="19"/>
        <v>I</v>
      </c>
      <c r="C212" s="11">
        <f t="shared" si="20"/>
        <v>44077.4</v>
      </c>
      <c r="D212" s="8" t="str">
        <f t="shared" si="21"/>
        <v>vis</v>
      </c>
      <c r="E212" s="26">
        <f>VLOOKUP(C212,Active!C$21:E$973,3,FALSE)</f>
        <v>2723.0201554361652</v>
      </c>
      <c r="F212" s="3" t="s">
        <v>3176</v>
      </c>
      <c r="G212" s="8" t="str">
        <f t="shared" si="22"/>
        <v>44077.400</v>
      </c>
      <c r="H212" s="11">
        <f t="shared" si="23"/>
        <v>2723</v>
      </c>
      <c r="I212" s="27" t="s">
        <v>1042</v>
      </c>
      <c r="J212" s="28" t="s">
        <v>1043</v>
      </c>
      <c r="K212" s="27">
        <v>2723</v>
      </c>
      <c r="L212" s="27" t="s">
        <v>3335</v>
      </c>
      <c r="M212" s="28" t="s">
        <v>155</v>
      </c>
      <c r="N212" s="28"/>
      <c r="O212" s="29" t="s">
        <v>1044</v>
      </c>
      <c r="P212" s="29" t="s">
        <v>899</v>
      </c>
    </row>
    <row r="213" spans="1:16" ht="13.5" thickBot="1" x14ac:dyDescent="0.25">
      <c r="A213" s="11" t="str">
        <f t="shared" si="18"/>
        <v> BRNO 23 </v>
      </c>
      <c r="B213" s="3" t="str">
        <f t="shared" si="19"/>
        <v>I</v>
      </c>
      <c r="C213" s="11">
        <f t="shared" si="20"/>
        <v>44077.404000000002</v>
      </c>
      <c r="D213" s="8" t="str">
        <f t="shared" si="21"/>
        <v>vis</v>
      </c>
      <c r="E213" s="26">
        <f>VLOOKUP(C213,Active!C$21:E$973,3,FALSE)</f>
        <v>2723.0274999756757</v>
      </c>
      <c r="F213" s="3" t="s">
        <v>3176</v>
      </c>
      <c r="G213" s="8" t="str">
        <f t="shared" si="22"/>
        <v>44077.404</v>
      </c>
      <c r="H213" s="11">
        <f t="shared" si="23"/>
        <v>2723</v>
      </c>
      <c r="I213" s="27" t="s">
        <v>1045</v>
      </c>
      <c r="J213" s="28" t="s">
        <v>1046</v>
      </c>
      <c r="K213" s="27">
        <v>2723</v>
      </c>
      <c r="L213" s="27" t="s">
        <v>3346</v>
      </c>
      <c r="M213" s="28" t="s">
        <v>155</v>
      </c>
      <c r="N213" s="28"/>
      <c r="O213" s="29" t="s">
        <v>975</v>
      </c>
      <c r="P213" s="29" t="s">
        <v>899</v>
      </c>
    </row>
    <row r="214" spans="1:16" ht="13.5" thickBot="1" x14ac:dyDescent="0.25">
      <c r="A214" s="11" t="str">
        <f t="shared" si="18"/>
        <v> BRNO 23 </v>
      </c>
      <c r="B214" s="3" t="str">
        <f t="shared" si="19"/>
        <v>I</v>
      </c>
      <c r="C214" s="11">
        <f t="shared" si="20"/>
        <v>44077.406000000003</v>
      </c>
      <c r="D214" s="8" t="str">
        <f t="shared" si="21"/>
        <v>vis</v>
      </c>
      <c r="E214" s="26">
        <f>VLOOKUP(C214,Active!C$21:E$973,3,FALSE)</f>
        <v>2723.0311722454312</v>
      </c>
      <c r="F214" s="3" t="s">
        <v>3176</v>
      </c>
      <c r="G214" s="8" t="str">
        <f t="shared" si="22"/>
        <v>44077.406</v>
      </c>
      <c r="H214" s="11">
        <f t="shared" si="23"/>
        <v>2723</v>
      </c>
      <c r="I214" s="27" t="s">
        <v>1047</v>
      </c>
      <c r="J214" s="28" t="s">
        <v>1048</v>
      </c>
      <c r="K214" s="27">
        <v>2723</v>
      </c>
      <c r="L214" s="27" t="s">
        <v>14</v>
      </c>
      <c r="M214" s="28" t="s">
        <v>155</v>
      </c>
      <c r="N214" s="28"/>
      <c r="O214" s="29" t="s">
        <v>1049</v>
      </c>
      <c r="P214" s="29" t="s">
        <v>899</v>
      </c>
    </row>
    <row r="215" spans="1:16" ht="13.5" thickBot="1" x14ac:dyDescent="0.25">
      <c r="A215" s="11" t="str">
        <f t="shared" si="18"/>
        <v> AOEB 1 </v>
      </c>
      <c r="B215" s="3" t="str">
        <f t="shared" si="19"/>
        <v>I</v>
      </c>
      <c r="C215" s="11">
        <f t="shared" si="20"/>
        <v>44081.737999999998</v>
      </c>
      <c r="D215" s="8" t="str">
        <f t="shared" si="21"/>
        <v>vis</v>
      </c>
      <c r="E215" s="26">
        <f>VLOOKUP(C215,Active!C$21:E$973,3,FALSE)</f>
        <v>2730.9853085340019</v>
      </c>
      <c r="F215" s="3" t="s">
        <v>3176</v>
      </c>
      <c r="G215" s="8" t="str">
        <f t="shared" si="22"/>
        <v>44081.738</v>
      </c>
      <c r="H215" s="11">
        <f t="shared" si="23"/>
        <v>2731</v>
      </c>
      <c r="I215" s="27" t="s">
        <v>1050</v>
      </c>
      <c r="J215" s="28" t="s">
        <v>1051</v>
      </c>
      <c r="K215" s="27">
        <v>2731</v>
      </c>
      <c r="L215" s="27" t="s">
        <v>130</v>
      </c>
      <c r="M215" s="28" t="s">
        <v>155</v>
      </c>
      <c r="N215" s="28"/>
      <c r="O215" s="29" t="s">
        <v>607</v>
      </c>
      <c r="P215" s="29" t="s">
        <v>737</v>
      </c>
    </row>
    <row r="216" spans="1:16" ht="13.5" thickBot="1" x14ac:dyDescent="0.25">
      <c r="A216" s="11" t="str">
        <f t="shared" si="18"/>
        <v> AOEB 1 </v>
      </c>
      <c r="B216" s="3" t="str">
        <f t="shared" si="19"/>
        <v>I</v>
      </c>
      <c r="C216" s="11">
        <f t="shared" si="20"/>
        <v>44092.642</v>
      </c>
      <c r="D216" s="8" t="str">
        <f t="shared" si="21"/>
        <v>vis</v>
      </c>
      <c r="E216" s="26">
        <f>VLOOKUP(C216,Active!C$21:E$973,3,FALSE)</f>
        <v>2751.0065232363791</v>
      </c>
      <c r="F216" s="3" t="s">
        <v>3176</v>
      </c>
      <c r="G216" s="8" t="str">
        <f t="shared" si="22"/>
        <v>44092.642</v>
      </c>
      <c r="H216" s="11">
        <f t="shared" si="23"/>
        <v>2751</v>
      </c>
      <c r="I216" s="27" t="s">
        <v>1052</v>
      </c>
      <c r="J216" s="28" t="s">
        <v>1053</v>
      </c>
      <c r="K216" s="27">
        <v>2751</v>
      </c>
      <c r="L216" s="27" t="s">
        <v>3233</v>
      </c>
      <c r="M216" s="28" t="s">
        <v>155</v>
      </c>
      <c r="N216" s="28"/>
      <c r="O216" s="29" t="s">
        <v>346</v>
      </c>
      <c r="P216" s="29" t="s">
        <v>737</v>
      </c>
    </row>
    <row r="217" spans="1:16" ht="13.5" thickBot="1" x14ac:dyDescent="0.25">
      <c r="A217" s="11" t="str">
        <f t="shared" si="18"/>
        <v> AOEB 1 </v>
      </c>
      <c r="B217" s="3" t="str">
        <f t="shared" si="19"/>
        <v>I</v>
      </c>
      <c r="C217" s="11">
        <f t="shared" si="20"/>
        <v>44098.633000000002</v>
      </c>
      <c r="D217" s="8" t="str">
        <f t="shared" si="21"/>
        <v>vis</v>
      </c>
      <c r="E217" s="26">
        <f>VLOOKUP(C217,Active!C$21:E$973,3,FALSE)</f>
        <v>2762.0068072864478</v>
      </c>
      <c r="F217" s="3" t="s">
        <v>3176</v>
      </c>
      <c r="G217" s="8" t="str">
        <f t="shared" si="22"/>
        <v>44098.633</v>
      </c>
      <c r="H217" s="11">
        <f t="shared" si="23"/>
        <v>2762</v>
      </c>
      <c r="I217" s="27" t="s">
        <v>1054</v>
      </c>
      <c r="J217" s="28" t="s">
        <v>1055</v>
      </c>
      <c r="K217" s="27">
        <v>2762</v>
      </c>
      <c r="L217" s="27" t="s">
        <v>3233</v>
      </c>
      <c r="M217" s="28" t="s">
        <v>155</v>
      </c>
      <c r="N217" s="28"/>
      <c r="O217" s="29" t="s">
        <v>289</v>
      </c>
      <c r="P217" s="29" t="s">
        <v>737</v>
      </c>
    </row>
    <row r="218" spans="1:16" ht="13.5" thickBot="1" x14ac:dyDescent="0.25">
      <c r="A218" s="11" t="str">
        <f t="shared" si="18"/>
        <v> AOEB 1 </v>
      </c>
      <c r="B218" s="3" t="str">
        <f t="shared" si="19"/>
        <v>I</v>
      </c>
      <c r="C218" s="11">
        <f t="shared" si="20"/>
        <v>44098.637000000002</v>
      </c>
      <c r="D218" s="8" t="str">
        <f t="shared" si="21"/>
        <v>vis</v>
      </c>
      <c r="E218" s="26">
        <f>VLOOKUP(C218,Active!C$21:E$973,3,FALSE)</f>
        <v>2762.0141518259584</v>
      </c>
      <c r="F218" s="3" t="s">
        <v>3176</v>
      </c>
      <c r="G218" s="8" t="str">
        <f t="shared" si="22"/>
        <v>44098.637</v>
      </c>
      <c r="H218" s="11">
        <f t="shared" si="23"/>
        <v>2762</v>
      </c>
      <c r="I218" s="27" t="s">
        <v>1056</v>
      </c>
      <c r="J218" s="28" t="s">
        <v>1057</v>
      </c>
      <c r="K218" s="27">
        <v>2762</v>
      </c>
      <c r="L218" s="27" t="s">
        <v>3289</v>
      </c>
      <c r="M218" s="28" t="s">
        <v>155</v>
      </c>
      <c r="N218" s="28"/>
      <c r="O218" s="29" t="s">
        <v>346</v>
      </c>
      <c r="P218" s="29" t="s">
        <v>737</v>
      </c>
    </row>
    <row r="219" spans="1:16" ht="13.5" thickBot="1" x14ac:dyDescent="0.25">
      <c r="A219" s="11" t="str">
        <f t="shared" si="18"/>
        <v> AOEB 1 </v>
      </c>
      <c r="B219" s="3" t="str">
        <f t="shared" si="19"/>
        <v>I</v>
      </c>
      <c r="C219" s="11">
        <f t="shared" si="20"/>
        <v>44099.713000000003</v>
      </c>
      <c r="D219" s="8" t="str">
        <f t="shared" si="21"/>
        <v>vis</v>
      </c>
      <c r="E219" s="26">
        <f>VLOOKUP(C219,Active!C$21:E$973,3,FALSE)</f>
        <v>2763.9898329539642</v>
      </c>
      <c r="F219" s="3" t="s">
        <v>3176</v>
      </c>
      <c r="G219" s="8" t="str">
        <f t="shared" si="22"/>
        <v>44099.713</v>
      </c>
      <c r="H219" s="11">
        <f t="shared" si="23"/>
        <v>2764</v>
      </c>
      <c r="I219" s="27" t="s">
        <v>1058</v>
      </c>
      <c r="J219" s="28" t="s">
        <v>1059</v>
      </c>
      <c r="K219" s="27">
        <v>2764</v>
      </c>
      <c r="L219" s="27" t="s">
        <v>3193</v>
      </c>
      <c r="M219" s="28" t="s">
        <v>155</v>
      </c>
      <c r="N219" s="28"/>
      <c r="O219" s="29" t="s">
        <v>289</v>
      </c>
      <c r="P219" s="29" t="s">
        <v>737</v>
      </c>
    </row>
    <row r="220" spans="1:16" ht="13.5" thickBot="1" x14ac:dyDescent="0.25">
      <c r="A220" s="11" t="str">
        <f t="shared" si="18"/>
        <v> BRNO 23 </v>
      </c>
      <c r="B220" s="3" t="str">
        <f t="shared" si="19"/>
        <v>I</v>
      </c>
      <c r="C220" s="11">
        <f t="shared" si="20"/>
        <v>44101.351000000002</v>
      </c>
      <c r="D220" s="8" t="str">
        <f t="shared" si="21"/>
        <v>vis</v>
      </c>
      <c r="E220" s="26">
        <f>VLOOKUP(C220,Active!C$21:E$973,3,FALSE)</f>
        <v>2766.9974218830234</v>
      </c>
      <c r="F220" s="3" t="s">
        <v>3176</v>
      </c>
      <c r="G220" s="8" t="str">
        <f t="shared" si="22"/>
        <v>44101.351</v>
      </c>
      <c r="H220" s="11">
        <f t="shared" si="23"/>
        <v>2767</v>
      </c>
      <c r="I220" s="27" t="s">
        <v>1060</v>
      </c>
      <c r="J220" s="28" t="s">
        <v>1061</v>
      </c>
      <c r="K220" s="27">
        <v>2767</v>
      </c>
      <c r="L220" s="27" t="s">
        <v>101</v>
      </c>
      <c r="M220" s="28" t="s">
        <v>155</v>
      </c>
      <c r="N220" s="28"/>
      <c r="O220" s="29" t="s">
        <v>760</v>
      </c>
      <c r="P220" s="29" t="s">
        <v>899</v>
      </c>
    </row>
    <row r="221" spans="1:16" ht="13.5" thickBot="1" x14ac:dyDescent="0.25">
      <c r="A221" s="11" t="str">
        <f t="shared" si="18"/>
        <v> BRNO 23 </v>
      </c>
      <c r="B221" s="3" t="str">
        <f t="shared" si="19"/>
        <v>I</v>
      </c>
      <c r="C221" s="11">
        <f t="shared" si="20"/>
        <v>44101.36</v>
      </c>
      <c r="D221" s="8" t="str">
        <f t="shared" si="21"/>
        <v>vis</v>
      </c>
      <c r="E221" s="26">
        <f>VLOOKUP(C221,Active!C$21:E$973,3,FALSE)</f>
        <v>2767.0139470969161</v>
      </c>
      <c r="F221" s="3" t="s">
        <v>3176</v>
      </c>
      <c r="G221" s="8" t="str">
        <f t="shared" si="22"/>
        <v>44101.360</v>
      </c>
      <c r="H221" s="11">
        <f t="shared" si="23"/>
        <v>2767</v>
      </c>
      <c r="I221" s="27" t="s">
        <v>1062</v>
      </c>
      <c r="J221" s="28" t="s">
        <v>1063</v>
      </c>
      <c r="K221" s="27">
        <v>2767</v>
      </c>
      <c r="L221" s="27" t="s">
        <v>3289</v>
      </c>
      <c r="M221" s="28" t="s">
        <v>155</v>
      </c>
      <c r="N221" s="28"/>
      <c r="O221" s="29" t="s">
        <v>1064</v>
      </c>
      <c r="P221" s="29" t="s">
        <v>899</v>
      </c>
    </row>
    <row r="222" spans="1:16" ht="13.5" thickBot="1" x14ac:dyDescent="0.25">
      <c r="A222" s="11" t="str">
        <f t="shared" si="18"/>
        <v> BRNO 23 </v>
      </c>
      <c r="B222" s="3" t="str">
        <f t="shared" si="19"/>
        <v>I</v>
      </c>
      <c r="C222" s="11">
        <f t="shared" si="20"/>
        <v>44102.447999999997</v>
      </c>
      <c r="D222" s="8" t="str">
        <f t="shared" si="21"/>
        <v>vis</v>
      </c>
      <c r="E222" s="26">
        <f>VLOOKUP(C222,Active!C$21:E$973,3,FALSE)</f>
        <v>2769.0116618434408</v>
      </c>
      <c r="F222" s="3" t="s">
        <v>3176</v>
      </c>
      <c r="G222" s="8" t="str">
        <f t="shared" si="22"/>
        <v>44102.448</v>
      </c>
      <c r="H222" s="11">
        <f t="shared" si="23"/>
        <v>2769</v>
      </c>
      <c r="I222" s="27" t="s">
        <v>1065</v>
      </c>
      <c r="J222" s="28" t="s">
        <v>1066</v>
      </c>
      <c r="K222" s="27">
        <v>2769</v>
      </c>
      <c r="L222" s="27" t="s">
        <v>123</v>
      </c>
      <c r="M222" s="28" t="s">
        <v>155</v>
      </c>
      <c r="N222" s="28"/>
      <c r="O222" s="29" t="s">
        <v>1064</v>
      </c>
      <c r="P222" s="29" t="s">
        <v>899</v>
      </c>
    </row>
    <row r="223" spans="1:16" ht="13.5" thickBot="1" x14ac:dyDescent="0.25">
      <c r="A223" s="11" t="str">
        <f t="shared" si="18"/>
        <v> BRNO 23 </v>
      </c>
      <c r="B223" s="3" t="str">
        <f t="shared" si="19"/>
        <v>I</v>
      </c>
      <c r="C223" s="11">
        <f t="shared" si="20"/>
        <v>44167.252999999997</v>
      </c>
      <c r="D223" s="8" t="str">
        <f t="shared" si="21"/>
        <v>vis</v>
      </c>
      <c r="E223" s="26">
        <f>VLOOKUP(C223,Active!C$21:E$973,3,FALSE)</f>
        <v>2888.0023825686117</v>
      </c>
      <c r="F223" s="3" t="s">
        <v>3176</v>
      </c>
      <c r="G223" s="8" t="str">
        <f t="shared" si="22"/>
        <v>44167.253</v>
      </c>
      <c r="H223" s="11">
        <f t="shared" si="23"/>
        <v>2888</v>
      </c>
      <c r="I223" s="27" t="s">
        <v>1067</v>
      </c>
      <c r="J223" s="28" t="s">
        <v>1068</v>
      </c>
      <c r="K223" s="27">
        <v>2888</v>
      </c>
      <c r="L223" s="27" t="s">
        <v>3245</v>
      </c>
      <c r="M223" s="28" t="s">
        <v>155</v>
      </c>
      <c r="N223" s="28"/>
      <c r="O223" s="29" t="s">
        <v>1069</v>
      </c>
      <c r="P223" s="29" t="s">
        <v>899</v>
      </c>
    </row>
    <row r="224" spans="1:16" ht="13.5" thickBot="1" x14ac:dyDescent="0.25">
      <c r="A224" s="11" t="str">
        <f t="shared" si="18"/>
        <v> MVS 8.192 </v>
      </c>
      <c r="B224" s="3" t="str">
        <f t="shared" si="19"/>
        <v>I</v>
      </c>
      <c r="C224" s="11">
        <f t="shared" si="20"/>
        <v>44174.324999999997</v>
      </c>
      <c r="D224" s="8" t="str">
        <f t="shared" si="21"/>
        <v>vis</v>
      </c>
      <c r="E224" s="26">
        <f>VLOOKUP(C224,Active!C$21:E$973,3,FALSE)</f>
        <v>2900.987528421068</v>
      </c>
      <c r="F224" s="3" t="s">
        <v>3176</v>
      </c>
      <c r="G224" s="8" t="str">
        <f t="shared" si="22"/>
        <v>44174.325</v>
      </c>
      <c r="H224" s="11">
        <f t="shared" si="23"/>
        <v>2901</v>
      </c>
      <c r="I224" s="27" t="s">
        <v>1070</v>
      </c>
      <c r="J224" s="28" t="s">
        <v>1071</v>
      </c>
      <c r="K224" s="27">
        <v>2901</v>
      </c>
      <c r="L224" s="27" t="s">
        <v>3295</v>
      </c>
      <c r="M224" s="28" t="s">
        <v>3178</v>
      </c>
      <c r="N224" s="28"/>
      <c r="O224" s="29" t="s">
        <v>1015</v>
      </c>
      <c r="P224" s="29" t="s">
        <v>1072</v>
      </c>
    </row>
    <row r="225" spans="1:16" ht="13.5" thickBot="1" x14ac:dyDescent="0.25">
      <c r="A225" s="11" t="str">
        <f t="shared" si="18"/>
        <v> AOEB 1 </v>
      </c>
      <c r="B225" s="3" t="str">
        <f t="shared" si="19"/>
        <v>I</v>
      </c>
      <c r="C225" s="11">
        <f t="shared" si="20"/>
        <v>44195.572</v>
      </c>
      <c r="D225" s="8" t="str">
        <f t="shared" si="21"/>
        <v>vis</v>
      </c>
      <c r="E225" s="26">
        <f>VLOOKUP(C225,Active!C$21:E$973,3,FALSE)</f>
        <v>2939.9998861596382</v>
      </c>
      <c r="F225" s="3" t="s">
        <v>3176</v>
      </c>
      <c r="G225" s="8" t="str">
        <f t="shared" si="22"/>
        <v>44195.572</v>
      </c>
      <c r="H225" s="11">
        <f t="shared" si="23"/>
        <v>2940</v>
      </c>
      <c r="I225" s="27" t="s">
        <v>1073</v>
      </c>
      <c r="J225" s="28" t="s">
        <v>1074</v>
      </c>
      <c r="K225" s="27">
        <v>2940</v>
      </c>
      <c r="L225" s="27" t="s">
        <v>3</v>
      </c>
      <c r="M225" s="28" t="s">
        <v>155</v>
      </c>
      <c r="N225" s="28"/>
      <c r="O225" s="29" t="s">
        <v>289</v>
      </c>
      <c r="P225" s="29" t="s">
        <v>737</v>
      </c>
    </row>
    <row r="226" spans="1:16" ht="13.5" thickBot="1" x14ac:dyDescent="0.25">
      <c r="A226" s="11" t="str">
        <f t="shared" si="18"/>
        <v> AOEB 1 </v>
      </c>
      <c r="B226" s="3" t="str">
        <f t="shared" si="19"/>
        <v>I</v>
      </c>
      <c r="C226" s="11">
        <f t="shared" si="20"/>
        <v>44196.661</v>
      </c>
      <c r="D226" s="8" t="str">
        <f t="shared" si="21"/>
        <v>vis</v>
      </c>
      <c r="E226" s="26">
        <f>VLOOKUP(C226,Active!C$21:E$973,3,FALSE)</f>
        <v>2941.9994370410473</v>
      </c>
      <c r="F226" s="3" t="s">
        <v>3176</v>
      </c>
      <c r="G226" s="8" t="str">
        <f t="shared" si="22"/>
        <v>44196.661</v>
      </c>
      <c r="H226" s="11">
        <f t="shared" si="23"/>
        <v>2942</v>
      </c>
      <c r="I226" s="27" t="s">
        <v>1075</v>
      </c>
      <c r="J226" s="28" t="s">
        <v>1076</v>
      </c>
      <c r="K226" s="27">
        <v>2942</v>
      </c>
      <c r="L226" s="27" t="s">
        <v>3</v>
      </c>
      <c r="M226" s="28" t="s">
        <v>155</v>
      </c>
      <c r="N226" s="28"/>
      <c r="O226" s="29" t="s">
        <v>289</v>
      </c>
      <c r="P226" s="29" t="s">
        <v>737</v>
      </c>
    </row>
    <row r="227" spans="1:16" ht="13.5" thickBot="1" x14ac:dyDescent="0.25">
      <c r="A227" s="11" t="str">
        <f t="shared" si="18"/>
        <v> BBS 46 </v>
      </c>
      <c r="B227" s="3" t="str">
        <f t="shared" si="19"/>
        <v>I</v>
      </c>
      <c r="C227" s="11">
        <f t="shared" si="20"/>
        <v>44211.336000000003</v>
      </c>
      <c r="D227" s="8" t="str">
        <f t="shared" si="21"/>
        <v>vis</v>
      </c>
      <c r="E227" s="26">
        <f>VLOOKUP(C227,Active!C$21:E$973,3,FALSE)</f>
        <v>2968.9447163658251</v>
      </c>
      <c r="F227" s="3" t="s">
        <v>3176</v>
      </c>
      <c r="G227" s="8" t="str">
        <f t="shared" si="22"/>
        <v>44211.336</v>
      </c>
      <c r="H227" s="11">
        <f t="shared" si="23"/>
        <v>2969</v>
      </c>
      <c r="I227" s="27" t="s">
        <v>1077</v>
      </c>
      <c r="J227" s="28" t="s">
        <v>1078</v>
      </c>
      <c r="K227" s="27">
        <v>2969</v>
      </c>
      <c r="L227" s="27" t="s">
        <v>1079</v>
      </c>
      <c r="M227" s="28" t="s">
        <v>155</v>
      </c>
      <c r="N227" s="28"/>
      <c r="O227" s="29" t="s">
        <v>550</v>
      </c>
      <c r="P227" s="29" t="s">
        <v>1080</v>
      </c>
    </row>
    <row r="228" spans="1:16" ht="13.5" thickBot="1" x14ac:dyDescent="0.25">
      <c r="A228" s="11" t="str">
        <f t="shared" si="18"/>
        <v> MVS 8.192 </v>
      </c>
      <c r="B228" s="3" t="str">
        <f t="shared" si="19"/>
        <v>I</v>
      </c>
      <c r="C228" s="11">
        <f t="shared" si="20"/>
        <v>44223.337</v>
      </c>
      <c r="D228" s="8" t="str">
        <f t="shared" si="21"/>
        <v>vis</v>
      </c>
      <c r="E228" s="26">
        <f>VLOOKUP(C228,Active!C$21:E$973,3,FALSE)</f>
        <v>2990.9801710286188</v>
      </c>
      <c r="F228" s="3" t="s">
        <v>3176</v>
      </c>
      <c r="G228" s="8" t="str">
        <f t="shared" si="22"/>
        <v>44223.337</v>
      </c>
      <c r="H228" s="11">
        <f t="shared" si="23"/>
        <v>2991</v>
      </c>
      <c r="I228" s="27" t="s">
        <v>1081</v>
      </c>
      <c r="J228" s="28" t="s">
        <v>1082</v>
      </c>
      <c r="K228" s="27">
        <v>2991</v>
      </c>
      <c r="L228" s="27" t="s">
        <v>286</v>
      </c>
      <c r="M228" s="28" t="s">
        <v>3178</v>
      </c>
      <c r="N228" s="28"/>
      <c r="O228" s="29" t="s">
        <v>1015</v>
      </c>
      <c r="P228" s="29" t="s">
        <v>1072</v>
      </c>
    </row>
    <row r="229" spans="1:16" ht="13.5" thickBot="1" x14ac:dyDescent="0.25">
      <c r="A229" s="11" t="str">
        <f t="shared" si="18"/>
        <v> AOEB 1 </v>
      </c>
      <c r="B229" s="3" t="str">
        <f t="shared" si="19"/>
        <v>I</v>
      </c>
      <c r="C229" s="11">
        <f t="shared" si="20"/>
        <v>44226.616000000002</v>
      </c>
      <c r="D229" s="8" t="str">
        <f t="shared" si="21"/>
        <v>vis</v>
      </c>
      <c r="E229" s="26">
        <f>VLOOKUP(C229,Active!C$21:E$973,3,FALSE)</f>
        <v>2997.000857291378</v>
      </c>
      <c r="F229" s="3" t="s">
        <v>3176</v>
      </c>
      <c r="G229" s="8" t="str">
        <f t="shared" si="22"/>
        <v>44226.616</v>
      </c>
      <c r="H229" s="11">
        <f t="shared" si="23"/>
        <v>2997</v>
      </c>
      <c r="I229" s="27" t="s">
        <v>1083</v>
      </c>
      <c r="J229" s="28" t="s">
        <v>1084</v>
      </c>
      <c r="K229" s="27">
        <v>2997</v>
      </c>
      <c r="L229" s="27" t="s">
        <v>3190</v>
      </c>
      <c r="M229" s="28" t="s">
        <v>155</v>
      </c>
      <c r="N229" s="28"/>
      <c r="O229" s="29" t="s">
        <v>289</v>
      </c>
      <c r="P229" s="29" t="s">
        <v>737</v>
      </c>
    </row>
    <row r="230" spans="1:16" ht="13.5" thickBot="1" x14ac:dyDescent="0.25">
      <c r="A230" s="11" t="str">
        <f t="shared" si="18"/>
        <v> BRNO 23 </v>
      </c>
      <c r="B230" s="3" t="str">
        <f t="shared" si="19"/>
        <v>I</v>
      </c>
      <c r="C230" s="11">
        <f t="shared" si="20"/>
        <v>44251.663</v>
      </c>
      <c r="D230" s="8" t="str">
        <f t="shared" si="21"/>
        <v>vis</v>
      </c>
      <c r="E230" s="26">
        <f>VLOOKUP(C230,Active!C$21:E$973,3,FALSE)</f>
        <v>3042.9905275637825</v>
      </c>
      <c r="F230" s="3" t="s">
        <v>3176</v>
      </c>
      <c r="G230" s="8" t="str">
        <f t="shared" si="22"/>
        <v>44251.663</v>
      </c>
      <c r="H230" s="11">
        <f t="shared" si="23"/>
        <v>3043</v>
      </c>
      <c r="I230" s="27" t="s">
        <v>1085</v>
      </c>
      <c r="J230" s="28" t="s">
        <v>1086</v>
      </c>
      <c r="K230" s="27">
        <v>3043</v>
      </c>
      <c r="L230" s="27" t="s">
        <v>3193</v>
      </c>
      <c r="M230" s="28" t="s">
        <v>155</v>
      </c>
      <c r="N230" s="28"/>
      <c r="O230" s="29" t="s">
        <v>1025</v>
      </c>
      <c r="P230" s="29" t="s">
        <v>899</v>
      </c>
    </row>
    <row r="231" spans="1:16" ht="13.5" thickBot="1" x14ac:dyDescent="0.25">
      <c r="A231" s="11" t="str">
        <f t="shared" si="18"/>
        <v> BRNO 23 </v>
      </c>
      <c r="B231" s="3" t="str">
        <f t="shared" si="19"/>
        <v>I</v>
      </c>
      <c r="C231" s="11">
        <f t="shared" si="20"/>
        <v>44252.205999999998</v>
      </c>
      <c r="D231" s="8" t="str">
        <f t="shared" si="21"/>
        <v>vis</v>
      </c>
      <c r="E231" s="26">
        <f>VLOOKUP(C231,Active!C$21:E$973,3,FALSE)</f>
        <v>3043.9875488021671</v>
      </c>
      <c r="F231" s="3" t="s">
        <v>3176</v>
      </c>
      <c r="G231" s="8" t="str">
        <f t="shared" si="22"/>
        <v>44252.206</v>
      </c>
      <c r="H231" s="11">
        <f t="shared" si="23"/>
        <v>3044</v>
      </c>
      <c r="I231" s="27" t="s">
        <v>1087</v>
      </c>
      <c r="J231" s="28" t="s">
        <v>1088</v>
      </c>
      <c r="K231" s="27">
        <v>3044</v>
      </c>
      <c r="L231" s="27" t="s">
        <v>3295</v>
      </c>
      <c r="M231" s="28" t="s">
        <v>155</v>
      </c>
      <c r="N231" s="28"/>
      <c r="O231" s="29" t="s">
        <v>1025</v>
      </c>
      <c r="P231" s="29" t="s">
        <v>899</v>
      </c>
    </row>
    <row r="232" spans="1:16" ht="13.5" thickBot="1" x14ac:dyDescent="0.25">
      <c r="A232" s="11" t="str">
        <f t="shared" si="18"/>
        <v> BRNO 23 </v>
      </c>
      <c r="B232" s="3" t="str">
        <f t="shared" si="19"/>
        <v>I</v>
      </c>
      <c r="C232" s="11">
        <f t="shared" si="20"/>
        <v>44255.474999999999</v>
      </c>
      <c r="D232" s="8" t="str">
        <f t="shared" si="21"/>
        <v>vis</v>
      </c>
      <c r="E232" s="26">
        <f>VLOOKUP(C232,Active!C$21:E$973,3,FALSE)</f>
        <v>3049.9898737161493</v>
      </c>
      <c r="F232" s="3" t="s">
        <v>3176</v>
      </c>
      <c r="G232" s="8" t="str">
        <f t="shared" si="22"/>
        <v>44255.475</v>
      </c>
      <c r="H232" s="11">
        <f t="shared" si="23"/>
        <v>3050</v>
      </c>
      <c r="I232" s="27" t="s">
        <v>1089</v>
      </c>
      <c r="J232" s="28" t="s">
        <v>1090</v>
      </c>
      <c r="K232" s="27">
        <v>3050</v>
      </c>
      <c r="L232" s="27" t="s">
        <v>3193</v>
      </c>
      <c r="M232" s="28" t="s">
        <v>155</v>
      </c>
      <c r="N232" s="28"/>
      <c r="O232" s="29" t="s">
        <v>1025</v>
      </c>
      <c r="P232" s="29" t="s">
        <v>899</v>
      </c>
    </row>
    <row r="233" spans="1:16" ht="13.5" thickBot="1" x14ac:dyDescent="0.25">
      <c r="A233" s="11" t="str">
        <f t="shared" si="18"/>
        <v> BRNO 23 </v>
      </c>
      <c r="B233" s="3" t="str">
        <f t="shared" si="19"/>
        <v>I</v>
      </c>
      <c r="C233" s="11">
        <f t="shared" si="20"/>
        <v>44256.561999999998</v>
      </c>
      <c r="D233" s="8" t="str">
        <f t="shared" si="21"/>
        <v>vis</v>
      </c>
      <c r="E233" s="26">
        <f>VLOOKUP(C233,Active!C$21:E$973,3,FALSE)</f>
        <v>3051.9857523278029</v>
      </c>
      <c r="F233" s="3" t="s">
        <v>3176</v>
      </c>
      <c r="G233" s="8" t="str">
        <f t="shared" si="22"/>
        <v>44256.562</v>
      </c>
      <c r="H233" s="11">
        <f t="shared" si="23"/>
        <v>3052</v>
      </c>
      <c r="I233" s="27" t="s">
        <v>1091</v>
      </c>
      <c r="J233" s="28" t="s">
        <v>1092</v>
      </c>
      <c r="K233" s="27">
        <v>3052</v>
      </c>
      <c r="L233" s="27" t="s">
        <v>3239</v>
      </c>
      <c r="M233" s="28" t="s">
        <v>155</v>
      </c>
      <c r="N233" s="28"/>
      <c r="O233" s="29" t="s">
        <v>1025</v>
      </c>
      <c r="P233" s="29" t="s">
        <v>899</v>
      </c>
    </row>
    <row r="234" spans="1:16" ht="13.5" thickBot="1" x14ac:dyDescent="0.25">
      <c r="A234" s="11" t="str">
        <f t="shared" si="18"/>
        <v> AOEB 1 </v>
      </c>
      <c r="B234" s="3" t="str">
        <f t="shared" si="19"/>
        <v>I</v>
      </c>
      <c r="C234" s="11">
        <f t="shared" si="20"/>
        <v>44348.618000000002</v>
      </c>
      <c r="D234" s="8" t="str">
        <f t="shared" si="21"/>
        <v>vis</v>
      </c>
      <c r="E234" s="26">
        <f>VLOOKUP(C234,Active!C$21:E$973,3,FALSE)</f>
        <v>3221.0129845950164</v>
      </c>
      <c r="F234" s="3" t="s">
        <v>3176</v>
      </c>
      <c r="G234" s="8" t="str">
        <f t="shared" si="22"/>
        <v>44348.618</v>
      </c>
      <c r="H234" s="11">
        <f t="shared" si="23"/>
        <v>3221</v>
      </c>
      <c r="I234" s="27" t="s">
        <v>1093</v>
      </c>
      <c r="J234" s="28" t="s">
        <v>1094</v>
      </c>
      <c r="K234" s="27">
        <v>3221</v>
      </c>
      <c r="L234" s="27" t="s">
        <v>3289</v>
      </c>
      <c r="M234" s="28" t="s">
        <v>155</v>
      </c>
      <c r="N234" s="28"/>
      <c r="O234" s="29" t="s">
        <v>289</v>
      </c>
      <c r="P234" s="29" t="s">
        <v>737</v>
      </c>
    </row>
    <row r="235" spans="1:16" ht="13.5" thickBot="1" x14ac:dyDescent="0.25">
      <c r="A235" s="11" t="str">
        <f t="shared" si="18"/>
        <v> BBS 47 </v>
      </c>
      <c r="B235" s="3" t="str">
        <f t="shared" si="19"/>
        <v>I</v>
      </c>
      <c r="C235" s="11">
        <f t="shared" si="20"/>
        <v>44358.421000000002</v>
      </c>
      <c r="D235" s="8" t="str">
        <f t="shared" si="21"/>
        <v>vis</v>
      </c>
      <c r="E235" s="26">
        <f>VLOOKUP(C235,Active!C$21:E$973,3,FALSE)</f>
        <v>3239.012614797452</v>
      </c>
      <c r="F235" s="3" t="s">
        <v>3176</v>
      </c>
      <c r="G235" s="8" t="str">
        <f t="shared" si="22"/>
        <v>44358.421</v>
      </c>
      <c r="H235" s="11">
        <f t="shared" si="23"/>
        <v>3239</v>
      </c>
      <c r="I235" s="27" t="s">
        <v>1095</v>
      </c>
      <c r="J235" s="28" t="s">
        <v>1096</v>
      </c>
      <c r="K235" s="27">
        <v>3239</v>
      </c>
      <c r="L235" s="27" t="s">
        <v>123</v>
      </c>
      <c r="M235" s="28" t="s">
        <v>155</v>
      </c>
      <c r="N235" s="28"/>
      <c r="O235" s="29" t="s">
        <v>550</v>
      </c>
      <c r="P235" s="29" t="s">
        <v>1097</v>
      </c>
    </row>
    <row r="236" spans="1:16" ht="13.5" thickBot="1" x14ac:dyDescent="0.25">
      <c r="A236" s="11" t="str">
        <f t="shared" si="18"/>
        <v> AOEB 1 </v>
      </c>
      <c r="B236" s="3" t="str">
        <f t="shared" si="19"/>
        <v>I</v>
      </c>
      <c r="C236" s="11">
        <f t="shared" si="20"/>
        <v>44381.822999999997</v>
      </c>
      <c r="D236" s="8" t="str">
        <f t="shared" si="21"/>
        <v>vis</v>
      </c>
      <c r="E236" s="26">
        <f>VLOOKUP(C236,Active!C$21:E$973,3,FALSE)</f>
        <v>3281.9818431966464</v>
      </c>
      <c r="F236" s="3" t="s">
        <v>3176</v>
      </c>
      <c r="G236" s="8" t="str">
        <f t="shared" si="22"/>
        <v>44381.823</v>
      </c>
      <c r="H236" s="11">
        <f t="shared" si="23"/>
        <v>3282</v>
      </c>
      <c r="I236" s="27" t="s">
        <v>1098</v>
      </c>
      <c r="J236" s="28" t="s">
        <v>1099</v>
      </c>
      <c r="K236" s="27">
        <v>3282</v>
      </c>
      <c r="L236" s="27" t="s">
        <v>135</v>
      </c>
      <c r="M236" s="28" t="s">
        <v>155</v>
      </c>
      <c r="N236" s="28"/>
      <c r="O236" s="29" t="s">
        <v>1100</v>
      </c>
      <c r="P236" s="29" t="s">
        <v>737</v>
      </c>
    </row>
    <row r="237" spans="1:16" ht="13.5" thickBot="1" x14ac:dyDescent="0.25">
      <c r="A237" s="11" t="str">
        <f t="shared" si="18"/>
        <v> AOEB 1 </v>
      </c>
      <c r="B237" s="3" t="str">
        <f t="shared" si="19"/>
        <v>I</v>
      </c>
      <c r="C237" s="11">
        <f t="shared" si="20"/>
        <v>44399.807000000001</v>
      </c>
      <c r="D237" s="8" t="str">
        <f t="shared" si="21"/>
        <v>vis</v>
      </c>
      <c r="E237" s="26">
        <f>VLOOKUP(C237,Active!C$21:E$973,3,FALSE)</f>
        <v>3315.002892830501</v>
      </c>
      <c r="F237" s="3" t="s">
        <v>3176</v>
      </c>
      <c r="G237" s="8" t="str">
        <f t="shared" si="22"/>
        <v>44399.807</v>
      </c>
      <c r="H237" s="11">
        <f t="shared" si="23"/>
        <v>3315</v>
      </c>
      <c r="I237" s="27" t="s">
        <v>1101</v>
      </c>
      <c r="J237" s="28" t="s">
        <v>1102</v>
      </c>
      <c r="K237" s="27">
        <v>3315</v>
      </c>
      <c r="L237" s="27" t="s">
        <v>3245</v>
      </c>
      <c r="M237" s="28" t="s">
        <v>155</v>
      </c>
      <c r="N237" s="28"/>
      <c r="O237" s="29" t="s">
        <v>1100</v>
      </c>
      <c r="P237" s="29" t="s">
        <v>737</v>
      </c>
    </row>
    <row r="238" spans="1:16" ht="13.5" thickBot="1" x14ac:dyDescent="0.25">
      <c r="A238" s="11" t="str">
        <f t="shared" si="18"/>
        <v> AOEB 1 </v>
      </c>
      <c r="B238" s="3" t="str">
        <f t="shared" si="19"/>
        <v>I</v>
      </c>
      <c r="C238" s="11">
        <f t="shared" si="20"/>
        <v>44410.692000000003</v>
      </c>
      <c r="D238" s="8" t="str">
        <f t="shared" si="21"/>
        <v>vis</v>
      </c>
      <c r="E238" s="26">
        <f>VLOOKUP(C238,Active!C$21:E$973,3,FALSE)</f>
        <v>3334.9892209702084</v>
      </c>
      <c r="F238" s="3" t="s">
        <v>3176</v>
      </c>
      <c r="G238" s="8" t="str">
        <f t="shared" si="22"/>
        <v>44410.692</v>
      </c>
      <c r="H238" s="11">
        <f t="shared" si="23"/>
        <v>3335</v>
      </c>
      <c r="I238" s="27" t="s">
        <v>1103</v>
      </c>
      <c r="J238" s="28" t="s">
        <v>1104</v>
      </c>
      <c r="K238" s="27">
        <v>3335</v>
      </c>
      <c r="L238" s="27" t="s">
        <v>3193</v>
      </c>
      <c r="M238" s="28" t="s">
        <v>155</v>
      </c>
      <c r="N238" s="28"/>
      <c r="O238" s="29" t="s">
        <v>607</v>
      </c>
      <c r="P238" s="29" t="s">
        <v>737</v>
      </c>
    </row>
    <row r="239" spans="1:16" ht="13.5" thickBot="1" x14ac:dyDescent="0.25">
      <c r="A239" s="11" t="str">
        <f t="shared" si="18"/>
        <v> BBS 49 </v>
      </c>
      <c r="B239" s="3" t="str">
        <f t="shared" si="19"/>
        <v>I</v>
      </c>
      <c r="C239" s="11">
        <f t="shared" si="20"/>
        <v>44445.555999999997</v>
      </c>
      <c r="D239" s="8" t="str">
        <f t="shared" si="21"/>
        <v>vis</v>
      </c>
      <c r="E239" s="26">
        <f>VLOOKUP(C239,Active!C$21:E$973,3,FALSE)</f>
        <v>3399.0042273333229</v>
      </c>
      <c r="F239" s="3" t="s">
        <v>3176</v>
      </c>
      <c r="G239" s="8" t="str">
        <f t="shared" si="22"/>
        <v>44445.556</v>
      </c>
      <c r="H239" s="11">
        <f t="shared" si="23"/>
        <v>3399</v>
      </c>
      <c r="I239" s="27" t="s">
        <v>1105</v>
      </c>
      <c r="J239" s="28" t="s">
        <v>1106</v>
      </c>
      <c r="K239" s="27">
        <v>3399</v>
      </c>
      <c r="L239" s="27" t="s">
        <v>212</v>
      </c>
      <c r="M239" s="28" t="s">
        <v>155</v>
      </c>
      <c r="N239" s="28"/>
      <c r="O239" s="29" t="s">
        <v>550</v>
      </c>
      <c r="P239" s="29" t="s">
        <v>1107</v>
      </c>
    </row>
    <row r="240" spans="1:16" ht="13.5" thickBot="1" x14ac:dyDescent="0.25">
      <c r="A240" s="11" t="str">
        <f t="shared" si="18"/>
        <v> MVS 9.18 </v>
      </c>
      <c r="B240" s="3" t="str">
        <f t="shared" si="19"/>
        <v>I</v>
      </c>
      <c r="C240" s="11">
        <f t="shared" si="20"/>
        <v>44456.440999999999</v>
      </c>
      <c r="D240" s="8" t="str">
        <f t="shared" si="21"/>
        <v>vis</v>
      </c>
      <c r="E240" s="26">
        <f>VLOOKUP(C240,Active!C$21:E$973,3,FALSE)</f>
        <v>3418.9905554730299</v>
      </c>
      <c r="F240" s="3" t="s">
        <v>3176</v>
      </c>
      <c r="G240" s="8" t="str">
        <f t="shared" si="22"/>
        <v>44456.441</v>
      </c>
      <c r="H240" s="11">
        <f t="shared" si="23"/>
        <v>3419</v>
      </c>
      <c r="I240" s="27" t="s">
        <v>1108</v>
      </c>
      <c r="J240" s="28" t="s">
        <v>1109</v>
      </c>
      <c r="K240" s="27">
        <v>3419</v>
      </c>
      <c r="L240" s="27" t="s">
        <v>3193</v>
      </c>
      <c r="M240" s="28" t="s">
        <v>155</v>
      </c>
      <c r="N240" s="28"/>
      <c r="O240" s="29" t="s">
        <v>1110</v>
      </c>
      <c r="P240" s="29" t="s">
        <v>1111</v>
      </c>
    </row>
    <row r="241" spans="1:16" ht="13.5" thickBot="1" x14ac:dyDescent="0.25">
      <c r="A241" s="11" t="str">
        <f t="shared" si="18"/>
        <v> MVS 9.18 </v>
      </c>
      <c r="B241" s="3" t="str">
        <f t="shared" si="19"/>
        <v>I</v>
      </c>
      <c r="C241" s="11">
        <f t="shared" si="20"/>
        <v>44456.440999999999</v>
      </c>
      <c r="D241" s="8" t="str">
        <f t="shared" si="21"/>
        <v>vis</v>
      </c>
      <c r="E241" s="26">
        <f>VLOOKUP(C241,Active!C$21:E$973,3,FALSE)</f>
        <v>3418.9905554730299</v>
      </c>
      <c r="F241" s="3" t="s">
        <v>3176</v>
      </c>
      <c r="G241" s="8" t="str">
        <f t="shared" si="22"/>
        <v>44456.441</v>
      </c>
      <c r="H241" s="11">
        <f t="shared" si="23"/>
        <v>3419</v>
      </c>
      <c r="I241" s="27" t="s">
        <v>1108</v>
      </c>
      <c r="J241" s="28" t="s">
        <v>1109</v>
      </c>
      <c r="K241" s="27">
        <v>3419</v>
      </c>
      <c r="L241" s="27" t="s">
        <v>3193</v>
      </c>
      <c r="M241" s="28" t="s">
        <v>155</v>
      </c>
      <c r="N241" s="28"/>
      <c r="O241" s="29" t="s">
        <v>1112</v>
      </c>
      <c r="P241" s="29" t="s">
        <v>1111</v>
      </c>
    </row>
    <row r="242" spans="1:16" ht="13.5" thickBot="1" x14ac:dyDescent="0.25">
      <c r="A242" s="11" t="str">
        <f t="shared" si="18"/>
        <v> MVS 9.18 </v>
      </c>
      <c r="B242" s="3" t="str">
        <f t="shared" si="19"/>
        <v>I</v>
      </c>
      <c r="C242" s="11">
        <f t="shared" si="20"/>
        <v>44456.442999999999</v>
      </c>
      <c r="D242" s="8" t="str">
        <f t="shared" si="21"/>
        <v>vis</v>
      </c>
      <c r="E242" s="26">
        <f>VLOOKUP(C242,Active!C$21:E$973,3,FALSE)</f>
        <v>3418.9942277427854</v>
      </c>
      <c r="F242" s="3" t="s">
        <v>3176</v>
      </c>
      <c r="G242" s="8" t="str">
        <f t="shared" si="22"/>
        <v>44456.443</v>
      </c>
      <c r="H242" s="11">
        <f t="shared" si="23"/>
        <v>3419</v>
      </c>
      <c r="I242" s="27" t="s">
        <v>1113</v>
      </c>
      <c r="J242" s="28" t="s">
        <v>1114</v>
      </c>
      <c r="K242" s="27">
        <v>3419</v>
      </c>
      <c r="L242" s="27" t="s">
        <v>225</v>
      </c>
      <c r="M242" s="28" t="s">
        <v>155</v>
      </c>
      <c r="N242" s="28"/>
      <c r="O242" s="29" t="s">
        <v>1115</v>
      </c>
      <c r="P242" s="29" t="s">
        <v>1111</v>
      </c>
    </row>
    <row r="243" spans="1:16" ht="13.5" thickBot="1" x14ac:dyDescent="0.25">
      <c r="A243" s="11" t="str">
        <f t="shared" si="18"/>
        <v> MVS 9.18 </v>
      </c>
      <c r="B243" s="3" t="str">
        <f t="shared" si="19"/>
        <v>I</v>
      </c>
      <c r="C243" s="11">
        <f t="shared" si="20"/>
        <v>44456.449000000001</v>
      </c>
      <c r="D243" s="8" t="str">
        <f t="shared" si="21"/>
        <v>vis</v>
      </c>
      <c r="E243" s="26">
        <f>VLOOKUP(C243,Active!C$21:E$973,3,FALSE)</f>
        <v>3419.0052445520514</v>
      </c>
      <c r="F243" s="3" t="s">
        <v>3176</v>
      </c>
      <c r="G243" s="8" t="str">
        <f t="shared" si="22"/>
        <v>44456.449</v>
      </c>
      <c r="H243" s="11">
        <f t="shared" si="23"/>
        <v>3419</v>
      </c>
      <c r="I243" s="27" t="s">
        <v>1116</v>
      </c>
      <c r="J243" s="28" t="s">
        <v>1117</v>
      </c>
      <c r="K243" s="27">
        <v>3419</v>
      </c>
      <c r="L243" s="27" t="s">
        <v>212</v>
      </c>
      <c r="M243" s="28" t="s">
        <v>155</v>
      </c>
      <c r="N243" s="28"/>
      <c r="O243" s="29" t="s">
        <v>1118</v>
      </c>
      <c r="P243" s="29" t="s">
        <v>1111</v>
      </c>
    </row>
    <row r="244" spans="1:16" ht="13.5" thickBot="1" x14ac:dyDescent="0.25">
      <c r="A244" s="11" t="str">
        <f t="shared" si="18"/>
        <v> BRNO 23 </v>
      </c>
      <c r="B244" s="3" t="str">
        <f t="shared" si="19"/>
        <v>I</v>
      </c>
      <c r="C244" s="11">
        <f t="shared" si="20"/>
        <v>44462.438999999998</v>
      </c>
      <c r="D244" s="8" t="str">
        <f t="shared" si="21"/>
        <v>vis</v>
      </c>
      <c r="E244" s="26">
        <f>VLOOKUP(C244,Active!C$21:E$973,3,FALSE)</f>
        <v>3430.0036924672359</v>
      </c>
      <c r="F244" s="3" t="s">
        <v>3176</v>
      </c>
      <c r="G244" s="8" t="str">
        <f t="shared" si="22"/>
        <v>44462.439</v>
      </c>
      <c r="H244" s="11">
        <f t="shared" si="23"/>
        <v>3430</v>
      </c>
      <c r="I244" s="27" t="s">
        <v>1119</v>
      </c>
      <c r="J244" s="28" t="s">
        <v>1120</v>
      </c>
      <c r="K244" s="27">
        <v>3430</v>
      </c>
      <c r="L244" s="27" t="s">
        <v>212</v>
      </c>
      <c r="M244" s="28" t="s">
        <v>155</v>
      </c>
      <c r="N244" s="28"/>
      <c r="O244" s="29" t="s">
        <v>1121</v>
      </c>
      <c r="P244" s="29" t="s">
        <v>899</v>
      </c>
    </row>
    <row r="245" spans="1:16" ht="13.5" thickBot="1" x14ac:dyDescent="0.25">
      <c r="A245" s="11" t="str">
        <f t="shared" si="18"/>
        <v> BRNO 23 </v>
      </c>
      <c r="B245" s="3" t="str">
        <f t="shared" si="19"/>
        <v>I</v>
      </c>
      <c r="C245" s="11">
        <f t="shared" si="20"/>
        <v>44462.438999999998</v>
      </c>
      <c r="D245" s="8" t="str">
        <f t="shared" si="21"/>
        <v>vis</v>
      </c>
      <c r="E245" s="26">
        <f>VLOOKUP(C245,Active!C$21:E$973,3,FALSE)</f>
        <v>3430.0036924672359</v>
      </c>
      <c r="F245" s="3" t="s">
        <v>3176</v>
      </c>
      <c r="G245" s="8" t="str">
        <f t="shared" si="22"/>
        <v>44462.439</v>
      </c>
      <c r="H245" s="11">
        <f t="shared" si="23"/>
        <v>3430</v>
      </c>
      <c r="I245" s="27" t="s">
        <v>1119</v>
      </c>
      <c r="J245" s="28" t="s">
        <v>1120</v>
      </c>
      <c r="K245" s="27">
        <v>3430</v>
      </c>
      <c r="L245" s="27" t="s">
        <v>212</v>
      </c>
      <c r="M245" s="28" t="s">
        <v>155</v>
      </c>
      <c r="N245" s="28"/>
      <c r="O245" s="29" t="s">
        <v>1122</v>
      </c>
      <c r="P245" s="29" t="s">
        <v>899</v>
      </c>
    </row>
    <row r="246" spans="1:16" ht="13.5" thickBot="1" x14ac:dyDescent="0.25">
      <c r="A246" s="11" t="str">
        <f t="shared" si="18"/>
        <v> BRNO 23 </v>
      </c>
      <c r="B246" s="3" t="str">
        <f t="shared" si="19"/>
        <v>I</v>
      </c>
      <c r="C246" s="11">
        <f t="shared" si="20"/>
        <v>44462.440999999999</v>
      </c>
      <c r="D246" s="8" t="str">
        <f t="shared" si="21"/>
        <v>vis</v>
      </c>
      <c r="E246" s="26">
        <f>VLOOKUP(C246,Active!C$21:E$973,3,FALSE)</f>
        <v>3430.0073647369913</v>
      </c>
      <c r="F246" s="3" t="s">
        <v>3176</v>
      </c>
      <c r="G246" s="8" t="str">
        <f t="shared" si="22"/>
        <v>44462.441</v>
      </c>
      <c r="H246" s="11">
        <f t="shared" si="23"/>
        <v>3430</v>
      </c>
      <c r="I246" s="27" t="s">
        <v>1123</v>
      </c>
      <c r="J246" s="28" t="s">
        <v>1124</v>
      </c>
      <c r="K246" s="27">
        <v>3430</v>
      </c>
      <c r="L246" s="27" t="s">
        <v>65</v>
      </c>
      <c r="M246" s="28" t="s">
        <v>155</v>
      </c>
      <c r="N246" s="28"/>
      <c r="O246" s="29" t="s">
        <v>1125</v>
      </c>
      <c r="P246" s="29" t="s">
        <v>899</v>
      </c>
    </row>
    <row r="247" spans="1:16" ht="13.5" thickBot="1" x14ac:dyDescent="0.25">
      <c r="A247" s="11" t="str">
        <f t="shared" si="18"/>
        <v> BRNO 23 </v>
      </c>
      <c r="B247" s="3" t="str">
        <f t="shared" si="19"/>
        <v>I</v>
      </c>
      <c r="C247" s="11">
        <f t="shared" si="20"/>
        <v>44462.440999999999</v>
      </c>
      <c r="D247" s="8" t="str">
        <f t="shared" si="21"/>
        <v>vis</v>
      </c>
      <c r="E247" s="26">
        <f>VLOOKUP(C247,Active!C$21:E$973,3,FALSE)</f>
        <v>3430.0073647369913</v>
      </c>
      <c r="F247" s="3" t="s">
        <v>3176</v>
      </c>
      <c r="G247" s="8" t="str">
        <f t="shared" si="22"/>
        <v>44462.441</v>
      </c>
      <c r="H247" s="11">
        <f t="shared" si="23"/>
        <v>3430</v>
      </c>
      <c r="I247" s="27" t="s">
        <v>1123</v>
      </c>
      <c r="J247" s="28" t="s">
        <v>1124</v>
      </c>
      <c r="K247" s="27">
        <v>3430</v>
      </c>
      <c r="L247" s="27" t="s">
        <v>65</v>
      </c>
      <c r="M247" s="28" t="s">
        <v>155</v>
      </c>
      <c r="N247" s="28"/>
      <c r="O247" s="29" t="s">
        <v>891</v>
      </c>
      <c r="P247" s="29" t="s">
        <v>899</v>
      </c>
    </row>
    <row r="248" spans="1:16" ht="13.5" thickBot="1" x14ac:dyDescent="0.25">
      <c r="A248" s="11" t="str">
        <f t="shared" si="18"/>
        <v> BRNO 23 </v>
      </c>
      <c r="B248" s="3" t="str">
        <f t="shared" si="19"/>
        <v>I</v>
      </c>
      <c r="C248" s="11">
        <f t="shared" si="20"/>
        <v>44468.425999999999</v>
      </c>
      <c r="D248" s="8" t="str">
        <f t="shared" si="21"/>
        <v>vis</v>
      </c>
      <c r="E248" s="26">
        <f>VLOOKUP(C248,Active!C$21:E$973,3,FALSE)</f>
        <v>3440.9966319777941</v>
      </c>
      <c r="F248" s="3" t="s">
        <v>3176</v>
      </c>
      <c r="G248" s="8" t="str">
        <f t="shared" si="22"/>
        <v>44468.426</v>
      </c>
      <c r="H248" s="11">
        <f t="shared" si="23"/>
        <v>3441</v>
      </c>
      <c r="I248" s="27" t="s">
        <v>1126</v>
      </c>
      <c r="J248" s="28" t="s">
        <v>1127</v>
      </c>
      <c r="K248" s="27">
        <v>3441</v>
      </c>
      <c r="L248" s="27" t="s">
        <v>101</v>
      </c>
      <c r="M248" s="28" t="s">
        <v>155</v>
      </c>
      <c r="N248" s="28"/>
      <c r="O248" s="29" t="s">
        <v>1128</v>
      </c>
      <c r="P248" s="29" t="s">
        <v>899</v>
      </c>
    </row>
    <row r="249" spans="1:16" ht="13.5" thickBot="1" x14ac:dyDescent="0.25">
      <c r="A249" s="11" t="str">
        <f t="shared" si="18"/>
        <v>IBVS 2327 </v>
      </c>
      <c r="B249" s="3" t="str">
        <f t="shared" si="19"/>
        <v>II</v>
      </c>
      <c r="C249" s="11">
        <f t="shared" si="20"/>
        <v>44484.496200000001</v>
      </c>
      <c r="D249" s="8" t="str">
        <f t="shared" si="21"/>
        <v>vis</v>
      </c>
      <c r="E249" s="26">
        <f>VLOOKUP(C249,Active!C$21:E$973,3,FALSE)</f>
        <v>3470.5036866834166</v>
      </c>
      <c r="F249" s="3" t="s">
        <v>3176</v>
      </c>
      <c r="G249" s="8" t="str">
        <f t="shared" si="22"/>
        <v>44484.4962</v>
      </c>
      <c r="H249" s="11">
        <f t="shared" si="23"/>
        <v>3470.5</v>
      </c>
      <c r="I249" s="27" t="s">
        <v>1129</v>
      </c>
      <c r="J249" s="28" t="s">
        <v>1130</v>
      </c>
      <c r="K249" s="27">
        <v>3470.5</v>
      </c>
      <c r="L249" s="27" t="s">
        <v>1131</v>
      </c>
      <c r="M249" s="28" t="s">
        <v>146</v>
      </c>
      <c r="N249" s="28" t="s">
        <v>147</v>
      </c>
      <c r="O249" s="29" t="s">
        <v>1132</v>
      </c>
      <c r="P249" s="30" t="s">
        <v>1133</v>
      </c>
    </row>
    <row r="250" spans="1:16" ht="13.5" thickBot="1" x14ac:dyDescent="0.25">
      <c r="A250" s="11" t="str">
        <f t="shared" si="18"/>
        <v>IBVS 2327 </v>
      </c>
      <c r="B250" s="3" t="str">
        <f t="shared" si="19"/>
        <v>II</v>
      </c>
      <c r="C250" s="11">
        <f t="shared" si="20"/>
        <v>44485.582000000002</v>
      </c>
      <c r="D250" s="8" t="str">
        <f t="shared" si="21"/>
        <v>vis</v>
      </c>
      <c r="E250" s="26">
        <f>VLOOKUP(C250,Active!C$21:E$973,3,FALSE)</f>
        <v>3472.4973619332195</v>
      </c>
      <c r="F250" s="3" t="s">
        <v>3176</v>
      </c>
      <c r="G250" s="8" t="str">
        <f t="shared" si="22"/>
        <v>44485.5820</v>
      </c>
      <c r="H250" s="11">
        <f t="shared" si="23"/>
        <v>3472.5</v>
      </c>
      <c r="I250" s="27" t="s">
        <v>1134</v>
      </c>
      <c r="J250" s="28" t="s">
        <v>1135</v>
      </c>
      <c r="K250" s="27">
        <v>3472.5</v>
      </c>
      <c r="L250" s="27" t="s">
        <v>771</v>
      </c>
      <c r="M250" s="28" t="s">
        <v>146</v>
      </c>
      <c r="N250" s="28" t="s">
        <v>147</v>
      </c>
      <c r="O250" s="29" t="s">
        <v>1132</v>
      </c>
      <c r="P250" s="30" t="s">
        <v>1133</v>
      </c>
    </row>
    <row r="251" spans="1:16" ht="13.5" thickBot="1" x14ac:dyDescent="0.25">
      <c r="A251" s="11" t="str">
        <f t="shared" si="18"/>
        <v> BRNO 23 </v>
      </c>
      <c r="B251" s="3" t="str">
        <f t="shared" si="19"/>
        <v>I</v>
      </c>
      <c r="C251" s="11">
        <f t="shared" si="20"/>
        <v>44486.396999999997</v>
      </c>
      <c r="D251" s="8" t="str">
        <f t="shared" si="21"/>
        <v>vis</v>
      </c>
      <c r="E251" s="26">
        <f>VLOOKUP(C251,Active!C$21:E$973,3,FALSE)</f>
        <v>3473.9938118582318</v>
      </c>
      <c r="F251" s="3" t="s">
        <v>3176</v>
      </c>
      <c r="G251" s="8" t="str">
        <f t="shared" si="22"/>
        <v>44486.397</v>
      </c>
      <c r="H251" s="11">
        <f t="shared" si="23"/>
        <v>3474</v>
      </c>
      <c r="I251" s="27" t="s">
        <v>1136</v>
      </c>
      <c r="J251" s="28" t="s">
        <v>1137</v>
      </c>
      <c r="K251" s="27">
        <v>3474</v>
      </c>
      <c r="L251" s="27" t="s">
        <v>225</v>
      </c>
      <c r="M251" s="28" t="s">
        <v>155</v>
      </c>
      <c r="N251" s="28"/>
      <c r="O251" s="29" t="s">
        <v>760</v>
      </c>
      <c r="P251" s="29" t="s">
        <v>899</v>
      </c>
    </row>
    <row r="252" spans="1:16" ht="13.5" thickBot="1" x14ac:dyDescent="0.25">
      <c r="A252" s="11" t="str">
        <f t="shared" si="18"/>
        <v> BBS 50 </v>
      </c>
      <c r="B252" s="3" t="str">
        <f t="shared" si="19"/>
        <v>I</v>
      </c>
      <c r="C252" s="11">
        <f t="shared" si="20"/>
        <v>44486.400000000001</v>
      </c>
      <c r="D252" s="8" t="str">
        <f t="shared" si="21"/>
        <v>vis</v>
      </c>
      <c r="E252" s="26">
        <f>VLOOKUP(C252,Active!C$21:E$973,3,FALSE)</f>
        <v>3473.9993202628716</v>
      </c>
      <c r="F252" s="3" t="s">
        <v>3176</v>
      </c>
      <c r="G252" s="8" t="str">
        <f t="shared" si="22"/>
        <v>44486.400</v>
      </c>
      <c r="H252" s="11">
        <f t="shared" si="23"/>
        <v>3474</v>
      </c>
      <c r="I252" s="27" t="s">
        <v>1138</v>
      </c>
      <c r="J252" s="28" t="s">
        <v>1139</v>
      </c>
      <c r="K252" s="27">
        <v>3474</v>
      </c>
      <c r="L252" s="27" t="s">
        <v>3</v>
      </c>
      <c r="M252" s="28" t="s">
        <v>155</v>
      </c>
      <c r="N252" s="28"/>
      <c r="O252" s="29" t="s">
        <v>467</v>
      </c>
      <c r="P252" s="29" t="s">
        <v>1140</v>
      </c>
    </row>
    <row r="253" spans="1:16" ht="13.5" thickBot="1" x14ac:dyDescent="0.25">
      <c r="A253" s="11" t="str">
        <f t="shared" si="18"/>
        <v> BRNO 23 </v>
      </c>
      <c r="B253" s="3" t="str">
        <f t="shared" si="19"/>
        <v>I</v>
      </c>
      <c r="C253" s="11">
        <f t="shared" si="20"/>
        <v>44486.402000000002</v>
      </c>
      <c r="D253" s="8" t="str">
        <f t="shared" si="21"/>
        <v>vis</v>
      </c>
      <c r="E253" s="26">
        <f>VLOOKUP(C253,Active!C$21:E$973,3,FALSE)</f>
        <v>3474.0029925326271</v>
      </c>
      <c r="F253" s="3" t="s">
        <v>3176</v>
      </c>
      <c r="G253" s="8" t="str">
        <f t="shared" si="22"/>
        <v>44486.402</v>
      </c>
      <c r="H253" s="11">
        <f t="shared" si="23"/>
        <v>3474</v>
      </c>
      <c r="I253" s="27" t="s">
        <v>1141</v>
      </c>
      <c r="J253" s="28" t="s">
        <v>1142</v>
      </c>
      <c r="K253" s="27">
        <v>3474</v>
      </c>
      <c r="L253" s="27" t="s">
        <v>3245</v>
      </c>
      <c r="M253" s="28" t="s">
        <v>155</v>
      </c>
      <c r="N253" s="28"/>
      <c r="O253" s="29" t="s">
        <v>1064</v>
      </c>
      <c r="P253" s="29" t="s">
        <v>899</v>
      </c>
    </row>
    <row r="254" spans="1:16" ht="13.5" thickBot="1" x14ac:dyDescent="0.25">
      <c r="A254" s="11" t="str">
        <f t="shared" si="18"/>
        <v>IBVS 2327 </v>
      </c>
      <c r="B254" s="3" t="str">
        <f t="shared" si="19"/>
        <v>I</v>
      </c>
      <c r="C254" s="11">
        <f t="shared" si="20"/>
        <v>44486.403200000001</v>
      </c>
      <c r="D254" s="8" t="str">
        <f t="shared" si="21"/>
        <v>vis</v>
      </c>
      <c r="E254" s="26">
        <f>VLOOKUP(C254,Active!C$21:E$973,3,FALSE)</f>
        <v>3474.0051958944778</v>
      </c>
      <c r="F254" s="3" t="s">
        <v>3176</v>
      </c>
      <c r="G254" s="8" t="str">
        <f t="shared" si="22"/>
        <v>44486.4032</v>
      </c>
      <c r="H254" s="11">
        <f t="shared" si="23"/>
        <v>3474</v>
      </c>
      <c r="I254" s="27" t="s">
        <v>1143</v>
      </c>
      <c r="J254" s="28" t="s">
        <v>1144</v>
      </c>
      <c r="K254" s="27">
        <v>3474</v>
      </c>
      <c r="L254" s="27" t="s">
        <v>1145</v>
      </c>
      <c r="M254" s="28" t="s">
        <v>146</v>
      </c>
      <c r="N254" s="28" t="s">
        <v>147</v>
      </c>
      <c r="O254" s="29" t="s">
        <v>1132</v>
      </c>
      <c r="P254" s="30" t="s">
        <v>1133</v>
      </c>
    </row>
    <row r="255" spans="1:16" ht="13.5" thickBot="1" x14ac:dyDescent="0.25">
      <c r="A255" s="11" t="str">
        <f t="shared" si="18"/>
        <v>BAVM 36 </v>
      </c>
      <c r="B255" s="3" t="str">
        <f t="shared" si="19"/>
        <v>I</v>
      </c>
      <c r="C255" s="11">
        <f t="shared" si="20"/>
        <v>44486.404999999999</v>
      </c>
      <c r="D255" s="8" t="str">
        <f t="shared" si="21"/>
        <v>vis</v>
      </c>
      <c r="E255" s="26">
        <f>VLOOKUP(C255,Active!C$21:E$973,3,FALSE)</f>
        <v>3474.0085009372533</v>
      </c>
      <c r="F255" s="3" t="s">
        <v>3176</v>
      </c>
      <c r="G255" s="8" t="str">
        <f t="shared" si="22"/>
        <v>44486.405</v>
      </c>
      <c r="H255" s="11">
        <f t="shared" si="23"/>
        <v>3474</v>
      </c>
      <c r="I255" s="27" t="s">
        <v>1146</v>
      </c>
      <c r="J255" s="28" t="s">
        <v>1147</v>
      </c>
      <c r="K255" s="27">
        <v>3474</v>
      </c>
      <c r="L255" s="27" t="s">
        <v>65</v>
      </c>
      <c r="M255" s="28" t="s">
        <v>155</v>
      </c>
      <c r="N255" s="28"/>
      <c r="O255" s="29" t="s">
        <v>1148</v>
      </c>
      <c r="P255" s="30" t="s">
        <v>1149</v>
      </c>
    </row>
    <row r="256" spans="1:16" ht="13.5" thickBot="1" x14ac:dyDescent="0.25">
      <c r="A256" s="11" t="str">
        <f t="shared" si="18"/>
        <v> BRNO 23 </v>
      </c>
      <c r="B256" s="3" t="str">
        <f t="shared" si="19"/>
        <v>I</v>
      </c>
      <c r="C256" s="11">
        <f t="shared" si="20"/>
        <v>44487.483999999997</v>
      </c>
      <c r="D256" s="8" t="str">
        <f t="shared" si="21"/>
        <v>vis</v>
      </c>
      <c r="E256" s="26">
        <f>VLOOKUP(C256,Active!C$21:E$973,3,FALSE)</f>
        <v>3475.9896904698853</v>
      </c>
      <c r="F256" s="3" t="s">
        <v>3176</v>
      </c>
      <c r="G256" s="8" t="str">
        <f t="shared" si="22"/>
        <v>44487.484</v>
      </c>
      <c r="H256" s="11">
        <f t="shared" si="23"/>
        <v>3476</v>
      </c>
      <c r="I256" s="27" t="s">
        <v>1150</v>
      </c>
      <c r="J256" s="28" t="s">
        <v>1151</v>
      </c>
      <c r="K256" s="27">
        <v>3476</v>
      </c>
      <c r="L256" s="27" t="s">
        <v>3193</v>
      </c>
      <c r="M256" s="28" t="s">
        <v>155</v>
      </c>
      <c r="N256" s="28"/>
      <c r="O256" s="29" t="s">
        <v>760</v>
      </c>
      <c r="P256" s="29" t="s">
        <v>899</v>
      </c>
    </row>
    <row r="257" spans="1:16" ht="13.5" thickBot="1" x14ac:dyDescent="0.25">
      <c r="A257" s="11" t="str">
        <f t="shared" si="18"/>
        <v>BAVM 36 </v>
      </c>
      <c r="B257" s="3" t="str">
        <f t="shared" si="19"/>
        <v>II</v>
      </c>
      <c r="C257" s="11">
        <f t="shared" si="20"/>
        <v>44489.402999999998</v>
      </c>
      <c r="D257" s="8" t="str">
        <f t="shared" si="21"/>
        <v>vis</v>
      </c>
      <c r="E257" s="26">
        <f>VLOOKUP(C257,Active!C$21:E$973,3,FALSE)</f>
        <v>3479.5132332994785</v>
      </c>
      <c r="F257" s="3" t="s">
        <v>3176</v>
      </c>
      <c r="G257" s="8" t="str">
        <f t="shared" si="22"/>
        <v>44489.403</v>
      </c>
      <c r="H257" s="11">
        <f t="shared" si="23"/>
        <v>3479.5</v>
      </c>
      <c r="I257" s="27" t="s">
        <v>1152</v>
      </c>
      <c r="J257" s="28" t="s">
        <v>1153</v>
      </c>
      <c r="K257" s="27">
        <v>3479.5</v>
      </c>
      <c r="L257" s="27" t="s">
        <v>3289</v>
      </c>
      <c r="M257" s="28" t="s">
        <v>155</v>
      </c>
      <c r="N257" s="28"/>
      <c r="O257" s="29" t="s">
        <v>1148</v>
      </c>
      <c r="P257" s="30" t="s">
        <v>1149</v>
      </c>
    </row>
    <row r="258" spans="1:16" ht="13.5" thickBot="1" x14ac:dyDescent="0.25">
      <c r="A258" s="11" t="str">
        <f t="shared" si="18"/>
        <v>BAVM 36 </v>
      </c>
      <c r="B258" s="3" t="str">
        <f t="shared" si="19"/>
        <v>I</v>
      </c>
      <c r="C258" s="11">
        <f t="shared" si="20"/>
        <v>44491.305999999997</v>
      </c>
      <c r="D258" s="8" t="str">
        <f t="shared" si="21"/>
        <v>vis</v>
      </c>
      <c r="E258" s="26">
        <f>VLOOKUP(C258,Active!C$21:E$973,3,FALSE)</f>
        <v>3483.0073979710291</v>
      </c>
      <c r="F258" s="3" t="s">
        <v>3176</v>
      </c>
      <c r="G258" s="8" t="str">
        <f t="shared" si="22"/>
        <v>44491.306</v>
      </c>
      <c r="H258" s="11">
        <f t="shared" si="23"/>
        <v>3483</v>
      </c>
      <c r="I258" s="27" t="s">
        <v>1154</v>
      </c>
      <c r="J258" s="28" t="s">
        <v>1155</v>
      </c>
      <c r="K258" s="27">
        <v>3483</v>
      </c>
      <c r="L258" s="27" t="s">
        <v>65</v>
      </c>
      <c r="M258" s="28" t="s">
        <v>155</v>
      </c>
      <c r="N258" s="28"/>
      <c r="O258" s="29" t="s">
        <v>1148</v>
      </c>
      <c r="P258" s="30" t="s">
        <v>1149</v>
      </c>
    </row>
    <row r="259" spans="1:16" ht="13.5" thickBot="1" x14ac:dyDescent="0.25">
      <c r="A259" s="11" t="str">
        <f t="shared" si="18"/>
        <v> BBS 50 </v>
      </c>
      <c r="B259" s="3" t="str">
        <f t="shared" si="19"/>
        <v>I</v>
      </c>
      <c r="C259" s="11">
        <f t="shared" si="20"/>
        <v>44491.307999999997</v>
      </c>
      <c r="D259" s="8" t="str">
        <f t="shared" si="21"/>
        <v>vis</v>
      </c>
      <c r="E259" s="26">
        <f>VLOOKUP(C259,Active!C$21:E$973,3,FALSE)</f>
        <v>3483.0110702407842</v>
      </c>
      <c r="F259" s="3" t="s">
        <v>3176</v>
      </c>
      <c r="G259" s="8" t="str">
        <f t="shared" si="22"/>
        <v>44491.308</v>
      </c>
      <c r="H259" s="11">
        <f t="shared" si="23"/>
        <v>3483</v>
      </c>
      <c r="I259" s="27" t="s">
        <v>1156</v>
      </c>
      <c r="J259" s="28" t="s">
        <v>1157</v>
      </c>
      <c r="K259" s="27">
        <v>3483</v>
      </c>
      <c r="L259" s="27" t="s">
        <v>123</v>
      </c>
      <c r="M259" s="28" t="s">
        <v>155</v>
      </c>
      <c r="N259" s="28"/>
      <c r="O259" s="29" t="s">
        <v>665</v>
      </c>
      <c r="P259" s="29" t="s">
        <v>1140</v>
      </c>
    </row>
    <row r="260" spans="1:16" ht="13.5" thickBot="1" x14ac:dyDescent="0.25">
      <c r="A260" s="11" t="str">
        <f t="shared" si="18"/>
        <v> BBS 50 </v>
      </c>
      <c r="B260" s="3" t="str">
        <f t="shared" si="19"/>
        <v>I</v>
      </c>
      <c r="C260" s="11">
        <f t="shared" si="20"/>
        <v>44503.288</v>
      </c>
      <c r="D260" s="8" t="str">
        <f t="shared" si="21"/>
        <v>vis</v>
      </c>
      <c r="E260" s="26">
        <f>VLOOKUP(C260,Active!C$21:E$973,3,FALSE)</f>
        <v>3505.0079660711667</v>
      </c>
      <c r="F260" s="3" t="s">
        <v>3176</v>
      </c>
      <c r="G260" s="8" t="str">
        <f t="shared" si="22"/>
        <v>44503.288</v>
      </c>
      <c r="H260" s="11">
        <f t="shared" si="23"/>
        <v>3505</v>
      </c>
      <c r="I260" s="27" t="s">
        <v>1158</v>
      </c>
      <c r="J260" s="28" t="s">
        <v>1159</v>
      </c>
      <c r="K260" s="27">
        <v>3505</v>
      </c>
      <c r="L260" s="27" t="s">
        <v>65</v>
      </c>
      <c r="M260" s="28" t="s">
        <v>155</v>
      </c>
      <c r="N260" s="28"/>
      <c r="O260" s="29" t="s">
        <v>550</v>
      </c>
      <c r="P260" s="29" t="s">
        <v>1140</v>
      </c>
    </row>
    <row r="261" spans="1:16" ht="13.5" thickBot="1" x14ac:dyDescent="0.25">
      <c r="A261" s="11" t="str">
        <f t="shared" si="18"/>
        <v> BBS 50 </v>
      </c>
      <c r="B261" s="3" t="str">
        <f t="shared" si="19"/>
        <v>I</v>
      </c>
      <c r="C261" s="11">
        <f t="shared" si="20"/>
        <v>44510.368000000002</v>
      </c>
      <c r="D261" s="8" t="str">
        <f t="shared" si="21"/>
        <v>vis</v>
      </c>
      <c r="E261" s="26">
        <f>VLOOKUP(C261,Active!C$21:E$973,3,FALSE)</f>
        <v>3518.0078010026446</v>
      </c>
      <c r="F261" s="3" t="s">
        <v>3176</v>
      </c>
      <c r="G261" s="8" t="str">
        <f t="shared" si="22"/>
        <v>44510.368</v>
      </c>
      <c r="H261" s="11">
        <f t="shared" si="23"/>
        <v>3518</v>
      </c>
      <c r="I261" s="27" t="s">
        <v>1160</v>
      </c>
      <c r="J261" s="28" t="s">
        <v>1161</v>
      </c>
      <c r="K261" s="27">
        <v>3518</v>
      </c>
      <c r="L261" s="27" t="s">
        <v>65</v>
      </c>
      <c r="M261" s="28" t="s">
        <v>155</v>
      </c>
      <c r="N261" s="28"/>
      <c r="O261" s="29" t="s">
        <v>467</v>
      </c>
      <c r="P261" s="29" t="s">
        <v>1140</v>
      </c>
    </row>
    <row r="262" spans="1:16" ht="13.5" thickBot="1" x14ac:dyDescent="0.25">
      <c r="A262" s="11" t="str">
        <f t="shared" si="18"/>
        <v>BAVM 34 </v>
      </c>
      <c r="B262" s="3" t="str">
        <f t="shared" si="19"/>
        <v>I</v>
      </c>
      <c r="C262" s="11">
        <f t="shared" si="20"/>
        <v>44516.357000000004</v>
      </c>
      <c r="D262" s="8" t="str">
        <f t="shared" si="21"/>
        <v>vis</v>
      </c>
      <c r="E262" s="26">
        <f>VLOOKUP(C262,Active!C$21:E$973,3,FALSE)</f>
        <v>3529.0044127829578</v>
      </c>
      <c r="F262" s="3" t="s">
        <v>3176</v>
      </c>
      <c r="G262" s="8" t="str">
        <f t="shared" si="22"/>
        <v>44516.357</v>
      </c>
      <c r="H262" s="11">
        <f t="shared" si="23"/>
        <v>3529</v>
      </c>
      <c r="I262" s="27" t="s">
        <v>1162</v>
      </c>
      <c r="J262" s="28" t="s">
        <v>1163</v>
      </c>
      <c r="K262" s="27">
        <v>3529</v>
      </c>
      <c r="L262" s="27" t="s">
        <v>212</v>
      </c>
      <c r="M262" s="28" t="s">
        <v>3178</v>
      </c>
      <c r="N262" s="28"/>
      <c r="O262" s="29" t="s">
        <v>1164</v>
      </c>
      <c r="P262" s="30" t="s">
        <v>1165</v>
      </c>
    </row>
    <row r="263" spans="1:16" ht="13.5" thickBot="1" x14ac:dyDescent="0.25">
      <c r="A263" s="11" t="str">
        <f t="shared" si="18"/>
        <v> BBS 51 </v>
      </c>
      <c r="B263" s="3" t="str">
        <f t="shared" si="19"/>
        <v>I</v>
      </c>
      <c r="C263" s="11">
        <f t="shared" si="20"/>
        <v>44540.319000000003</v>
      </c>
      <c r="D263" s="8" t="str">
        <f t="shared" si="21"/>
        <v>vis</v>
      </c>
      <c r="E263" s="26">
        <f>VLOOKUP(C263,Active!C$21:E$973,3,FALSE)</f>
        <v>3573.0018767134643</v>
      </c>
      <c r="F263" s="3" t="s">
        <v>3176</v>
      </c>
      <c r="G263" s="8" t="str">
        <f t="shared" si="22"/>
        <v>44540.319</v>
      </c>
      <c r="H263" s="11">
        <f t="shared" si="23"/>
        <v>3573</v>
      </c>
      <c r="I263" s="27" t="s">
        <v>1166</v>
      </c>
      <c r="J263" s="28" t="s">
        <v>1167</v>
      </c>
      <c r="K263" s="27">
        <v>3573</v>
      </c>
      <c r="L263" s="27" t="s">
        <v>3245</v>
      </c>
      <c r="M263" s="28" t="s">
        <v>155</v>
      </c>
      <c r="N263" s="28"/>
      <c r="O263" s="29" t="s">
        <v>665</v>
      </c>
      <c r="P263" s="29" t="s">
        <v>1168</v>
      </c>
    </row>
    <row r="264" spans="1:16" ht="13.5" thickBot="1" x14ac:dyDescent="0.25">
      <c r="A264" s="11" t="str">
        <f t="shared" si="18"/>
        <v> BBS 51 </v>
      </c>
      <c r="B264" s="3" t="str">
        <f t="shared" si="19"/>
        <v>I</v>
      </c>
      <c r="C264" s="11">
        <f t="shared" si="20"/>
        <v>44541.41</v>
      </c>
      <c r="D264" s="8" t="str">
        <f t="shared" si="21"/>
        <v>vis</v>
      </c>
      <c r="E264" s="26">
        <f>VLOOKUP(C264,Active!C$21:E$973,3,FALSE)</f>
        <v>3575.0050998646288</v>
      </c>
      <c r="F264" s="3" t="s">
        <v>3176</v>
      </c>
      <c r="G264" s="8" t="str">
        <f t="shared" si="22"/>
        <v>44541.410</v>
      </c>
      <c r="H264" s="11">
        <f t="shared" si="23"/>
        <v>3575</v>
      </c>
      <c r="I264" s="27" t="s">
        <v>1169</v>
      </c>
      <c r="J264" s="28" t="s">
        <v>1170</v>
      </c>
      <c r="K264" s="27">
        <v>3575</v>
      </c>
      <c r="L264" s="27" t="s">
        <v>212</v>
      </c>
      <c r="M264" s="28" t="s">
        <v>155</v>
      </c>
      <c r="N264" s="28"/>
      <c r="O264" s="29" t="s">
        <v>467</v>
      </c>
      <c r="P264" s="29" t="s">
        <v>1168</v>
      </c>
    </row>
    <row r="265" spans="1:16" ht="13.5" thickBot="1" x14ac:dyDescent="0.25">
      <c r="A265" s="11" t="str">
        <f t="shared" si="18"/>
        <v> BBS 51 </v>
      </c>
      <c r="B265" s="3" t="str">
        <f t="shared" si="19"/>
        <v>I</v>
      </c>
      <c r="C265" s="11">
        <f t="shared" si="20"/>
        <v>44564.292000000001</v>
      </c>
      <c r="D265" s="8" t="str">
        <f t="shared" si="21"/>
        <v>vis</v>
      </c>
      <c r="E265" s="26">
        <f>VLOOKUP(C265,Active!C$21:E$973,3,FALSE)</f>
        <v>3617.0195381276189</v>
      </c>
      <c r="F265" s="3" t="s">
        <v>3176</v>
      </c>
      <c r="G265" s="8" t="str">
        <f t="shared" si="22"/>
        <v>44564.292</v>
      </c>
      <c r="H265" s="11">
        <f t="shared" si="23"/>
        <v>3617</v>
      </c>
      <c r="I265" s="27" t="s">
        <v>1171</v>
      </c>
      <c r="J265" s="28" t="s">
        <v>1172</v>
      </c>
      <c r="K265" s="27">
        <v>3617</v>
      </c>
      <c r="L265" s="27" t="s">
        <v>3335</v>
      </c>
      <c r="M265" s="28" t="s">
        <v>155</v>
      </c>
      <c r="N265" s="28"/>
      <c r="O265" s="29" t="s">
        <v>665</v>
      </c>
      <c r="P265" s="29" t="s">
        <v>1168</v>
      </c>
    </row>
    <row r="266" spans="1:16" ht="13.5" thickBot="1" x14ac:dyDescent="0.25">
      <c r="A266" s="11" t="str">
        <f t="shared" si="18"/>
        <v> BBS 51 </v>
      </c>
      <c r="B266" s="3" t="str">
        <f t="shared" si="19"/>
        <v>I</v>
      </c>
      <c r="C266" s="11">
        <f t="shared" si="20"/>
        <v>44565.373</v>
      </c>
      <c r="D266" s="8" t="str">
        <f t="shared" si="21"/>
        <v>vis</v>
      </c>
      <c r="E266" s="26">
        <f>VLOOKUP(C266,Active!C$21:E$973,3,FALSE)</f>
        <v>3619.0043999300065</v>
      </c>
      <c r="F266" s="3" t="s">
        <v>3176</v>
      </c>
      <c r="G266" s="8" t="str">
        <f t="shared" si="22"/>
        <v>44565.373</v>
      </c>
      <c r="H266" s="11">
        <f t="shared" si="23"/>
        <v>3619</v>
      </c>
      <c r="I266" s="27" t="s">
        <v>1173</v>
      </c>
      <c r="J266" s="28" t="s">
        <v>1174</v>
      </c>
      <c r="K266" s="27">
        <v>3619</v>
      </c>
      <c r="L266" s="27" t="s">
        <v>212</v>
      </c>
      <c r="M266" s="28" t="s">
        <v>155</v>
      </c>
      <c r="N266" s="28"/>
      <c r="O266" s="29" t="s">
        <v>467</v>
      </c>
      <c r="P266" s="29" t="s">
        <v>1168</v>
      </c>
    </row>
    <row r="267" spans="1:16" ht="13.5" thickBot="1" x14ac:dyDescent="0.25">
      <c r="A267" s="11" t="str">
        <f t="shared" ref="A267:A330" si="24">P267</f>
        <v> BBS 52 </v>
      </c>
      <c r="B267" s="3" t="str">
        <f t="shared" ref="B267:B330" si="25">IF(H267=INT(H267),"I","II")</f>
        <v>I</v>
      </c>
      <c r="C267" s="11">
        <f t="shared" ref="C267:C330" si="26">1*G267</f>
        <v>44582.254000000001</v>
      </c>
      <c r="D267" s="8" t="str">
        <f t="shared" ref="D267:D330" si="27">VLOOKUP(F267,I$1:J$5,2,FALSE)</f>
        <v>vis</v>
      </c>
      <c r="E267" s="26">
        <f>VLOOKUP(C267,Active!C$21:E$973,3,FALSE)</f>
        <v>3650.0001927941639</v>
      </c>
      <c r="F267" s="3" t="s">
        <v>3176</v>
      </c>
      <c r="G267" s="8" t="str">
        <f t="shared" ref="G267:G330" si="28">MID(I267,3,LEN(I267)-3)</f>
        <v>44582.254</v>
      </c>
      <c r="H267" s="11">
        <f t="shared" ref="H267:H330" si="29">1*K267</f>
        <v>3650</v>
      </c>
      <c r="I267" s="27" t="s">
        <v>1175</v>
      </c>
      <c r="J267" s="28" t="s">
        <v>1176</v>
      </c>
      <c r="K267" s="27">
        <v>3650</v>
      </c>
      <c r="L267" s="27" t="s">
        <v>3190</v>
      </c>
      <c r="M267" s="28" t="s">
        <v>155</v>
      </c>
      <c r="N267" s="28"/>
      <c r="O267" s="29" t="s">
        <v>467</v>
      </c>
      <c r="P267" s="29" t="s">
        <v>1177</v>
      </c>
    </row>
    <row r="268" spans="1:16" ht="13.5" thickBot="1" x14ac:dyDescent="0.25">
      <c r="A268" s="11" t="str">
        <f t="shared" si="24"/>
        <v> BRNO 23 </v>
      </c>
      <c r="B268" s="3" t="str">
        <f t="shared" si="25"/>
        <v>I</v>
      </c>
      <c r="C268" s="11">
        <f t="shared" si="26"/>
        <v>44638.345999999998</v>
      </c>
      <c r="D268" s="8" t="str">
        <f t="shared" si="27"/>
        <v>vis</v>
      </c>
      <c r="E268" s="26">
        <f>VLOOKUP(C268,Active!C$21:E$973,3,FALSE)</f>
        <v>3752.9926703331794</v>
      </c>
      <c r="F268" s="3" t="s">
        <v>3176</v>
      </c>
      <c r="G268" s="8" t="str">
        <f t="shared" si="28"/>
        <v>44638.346</v>
      </c>
      <c r="H268" s="11">
        <f t="shared" si="29"/>
        <v>3753</v>
      </c>
      <c r="I268" s="27" t="s">
        <v>1178</v>
      </c>
      <c r="J268" s="28" t="s">
        <v>1179</v>
      </c>
      <c r="K268" s="27">
        <v>3753</v>
      </c>
      <c r="L268" s="27" t="s">
        <v>225</v>
      </c>
      <c r="M268" s="28" t="s">
        <v>155</v>
      </c>
      <c r="N268" s="28"/>
      <c r="O268" s="29" t="s">
        <v>950</v>
      </c>
      <c r="P268" s="29" t="s">
        <v>899</v>
      </c>
    </row>
    <row r="269" spans="1:16" ht="13.5" thickBot="1" x14ac:dyDescent="0.25">
      <c r="A269" s="11" t="str">
        <f t="shared" si="24"/>
        <v> BRNO 26 </v>
      </c>
      <c r="B269" s="3" t="str">
        <f t="shared" si="25"/>
        <v>I</v>
      </c>
      <c r="C269" s="11">
        <f t="shared" si="26"/>
        <v>44638.347000000002</v>
      </c>
      <c r="D269" s="8" t="str">
        <f t="shared" si="27"/>
        <v>vis</v>
      </c>
      <c r="E269" s="26">
        <f>VLOOKUP(C269,Active!C$21:E$973,3,FALSE)</f>
        <v>3752.9945064680637</v>
      </c>
      <c r="F269" s="3" t="s">
        <v>3176</v>
      </c>
      <c r="G269" s="8" t="str">
        <f t="shared" si="28"/>
        <v>44638.347</v>
      </c>
      <c r="H269" s="11">
        <f t="shared" si="29"/>
        <v>3753</v>
      </c>
      <c r="I269" s="27" t="s">
        <v>1180</v>
      </c>
      <c r="J269" s="28" t="s">
        <v>1181</v>
      </c>
      <c r="K269" s="27">
        <v>3753</v>
      </c>
      <c r="L269" s="27" t="s">
        <v>3236</v>
      </c>
      <c r="M269" s="28" t="s">
        <v>155</v>
      </c>
      <c r="N269" s="28"/>
      <c r="O269" s="29" t="s">
        <v>768</v>
      </c>
      <c r="P269" s="29" t="s">
        <v>1182</v>
      </c>
    </row>
    <row r="270" spans="1:16" ht="13.5" thickBot="1" x14ac:dyDescent="0.25">
      <c r="A270" s="11" t="str">
        <f t="shared" si="24"/>
        <v> BRNO 26 </v>
      </c>
      <c r="B270" s="3" t="str">
        <f t="shared" si="25"/>
        <v>I</v>
      </c>
      <c r="C270" s="11">
        <f t="shared" si="26"/>
        <v>44663.396999999997</v>
      </c>
      <c r="D270" s="8" t="str">
        <f t="shared" si="27"/>
        <v>vis</v>
      </c>
      <c r="E270" s="26">
        <f>VLOOKUP(C270,Active!C$21:E$973,3,FALSE)</f>
        <v>3798.9896851450949</v>
      </c>
      <c r="F270" s="3" t="s">
        <v>3176</v>
      </c>
      <c r="G270" s="8" t="str">
        <f t="shared" si="28"/>
        <v>44663.397</v>
      </c>
      <c r="H270" s="11">
        <f t="shared" si="29"/>
        <v>3799</v>
      </c>
      <c r="I270" s="27" t="s">
        <v>1183</v>
      </c>
      <c r="J270" s="28" t="s">
        <v>1184</v>
      </c>
      <c r="K270" s="27">
        <v>3799</v>
      </c>
      <c r="L270" s="27" t="s">
        <v>3193</v>
      </c>
      <c r="M270" s="28" t="s">
        <v>155</v>
      </c>
      <c r="N270" s="28"/>
      <c r="O270" s="29" t="s">
        <v>768</v>
      </c>
      <c r="P270" s="29" t="s">
        <v>1182</v>
      </c>
    </row>
    <row r="271" spans="1:16" ht="13.5" thickBot="1" x14ac:dyDescent="0.25">
      <c r="A271" s="11" t="str">
        <f t="shared" si="24"/>
        <v>BAVM 36 </v>
      </c>
      <c r="B271" s="3" t="str">
        <f t="shared" si="25"/>
        <v>I</v>
      </c>
      <c r="C271" s="11">
        <f t="shared" si="26"/>
        <v>44701.527999999998</v>
      </c>
      <c r="D271" s="8" t="str">
        <f t="shared" si="27"/>
        <v>vis</v>
      </c>
      <c r="E271" s="26">
        <f>VLOOKUP(C271,Active!C$21:E$973,3,FALSE)</f>
        <v>3869.0033441524497</v>
      </c>
      <c r="F271" s="3" t="s">
        <v>3176</v>
      </c>
      <c r="G271" s="8" t="str">
        <f t="shared" si="28"/>
        <v>44701.528</v>
      </c>
      <c r="H271" s="11">
        <f t="shared" si="29"/>
        <v>3869</v>
      </c>
      <c r="I271" s="27" t="s">
        <v>1185</v>
      </c>
      <c r="J271" s="28" t="s">
        <v>1186</v>
      </c>
      <c r="K271" s="27">
        <v>3869</v>
      </c>
      <c r="L271" s="27" t="s">
        <v>212</v>
      </c>
      <c r="M271" s="28" t="s">
        <v>155</v>
      </c>
      <c r="N271" s="28"/>
      <c r="O271" s="29" t="s">
        <v>1148</v>
      </c>
      <c r="P271" s="30" t="s">
        <v>1149</v>
      </c>
    </row>
    <row r="272" spans="1:16" ht="13.5" thickBot="1" x14ac:dyDescent="0.25">
      <c r="A272" s="11" t="str">
        <f t="shared" si="24"/>
        <v> BRNO 26 </v>
      </c>
      <c r="B272" s="3" t="str">
        <f t="shared" si="25"/>
        <v>I</v>
      </c>
      <c r="C272" s="11">
        <f t="shared" si="26"/>
        <v>44707.508000000002</v>
      </c>
      <c r="D272" s="8" t="str">
        <f t="shared" si="27"/>
        <v>vis</v>
      </c>
      <c r="E272" s="26">
        <f>VLOOKUP(C272,Active!C$21:E$973,3,FALSE)</f>
        <v>3879.9834307188703</v>
      </c>
      <c r="F272" s="3" t="s">
        <v>3176</v>
      </c>
      <c r="G272" s="8" t="str">
        <f t="shared" si="28"/>
        <v>44707.508</v>
      </c>
      <c r="H272" s="11">
        <f t="shared" si="29"/>
        <v>3880</v>
      </c>
      <c r="I272" s="27" t="s">
        <v>1187</v>
      </c>
      <c r="J272" s="28" t="s">
        <v>1188</v>
      </c>
      <c r="K272" s="27">
        <v>3880</v>
      </c>
      <c r="L272" s="27" t="s">
        <v>130</v>
      </c>
      <c r="M272" s="28" t="s">
        <v>155</v>
      </c>
      <c r="N272" s="28"/>
      <c r="O272" s="29" t="s">
        <v>1069</v>
      </c>
      <c r="P272" s="29" t="s">
        <v>1182</v>
      </c>
    </row>
    <row r="273" spans="1:16" ht="13.5" thickBot="1" x14ac:dyDescent="0.25">
      <c r="A273" s="11" t="str">
        <f t="shared" si="24"/>
        <v> AOEB 1 </v>
      </c>
      <c r="B273" s="3" t="str">
        <f t="shared" si="25"/>
        <v>I</v>
      </c>
      <c r="C273" s="11">
        <f t="shared" si="26"/>
        <v>44709.696000000004</v>
      </c>
      <c r="D273" s="8" t="str">
        <f t="shared" si="27"/>
        <v>vis</v>
      </c>
      <c r="E273" s="26">
        <f>VLOOKUP(C273,Active!C$21:E$973,3,FALSE)</f>
        <v>3884.0008938304654</v>
      </c>
      <c r="F273" s="3" t="s">
        <v>3176</v>
      </c>
      <c r="G273" s="8" t="str">
        <f t="shared" si="28"/>
        <v>44709.696</v>
      </c>
      <c r="H273" s="11">
        <f t="shared" si="29"/>
        <v>3884</v>
      </c>
      <c r="I273" s="27" t="s">
        <v>1189</v>
      </c>
      <c r="J273" s="28" t="s">
        <v>1190</v>
      </c>
      <c r="K273" s="27">
        <v>3884</v>
      </c>
      <c r="L273" s="27" t="s">
        <v>3190</v>
      </c>
      <c r="M273" s="28" t="s">
        <v>155</v>
      </c>
      <c r="N273" s="28"/>
      <c r="O273" s="29" t="s">
        <v>1191</v>
      </c>
      <c r="P273" s="29" t="s">
        <v>737</v>
      </c>
    </row>
    <row r="274" spans="1:16" ht="13.5" thickBot="1" x14ac:dyDescent="0.25">
      <c r="A274" s="11" t="str">
        <f t="shared" si="24"/>
        <v> AOEB 1 </v>
      </c>
      <c r="B274" s="3" t="str">
        <f t="shared" si="25"/>
        <v>I</v>
      </c>
      <c r="C274" s="11">
        <f t="shared" si="26"/>
        <v>44727.673999999999</v>
      </c>
      <c r="D274" s="8" t="str">
        <f t="shared" si="27"/>
        <v>vis</v>
      </c>
      <c r="E274" s="26">
        <f>VLOOKUP(C274,Active!C$21:E$973,3,FALSE)</f>
        <v>3917.0109266550403</v>
      </c>
      <c r="F274" s="3" t="s">
        <v>3176</v>
      </c>
      <c r="G274" s="8" t="str">
        <f t="shared" si="28"/>
        <v>44727.674</v>
      </c>
      <c r="H274" s="11">
        <f t="shared" si="29"/>
        <v>3917</v>
      </c>
      <c r="I274" s="27" t="s">
        <v>1192</v>
      </c>
      <c r="J274" s="28" t="s">
        <v>1193</v>
      </c>
      <c r="K274" s="27">
        <v>3917</v>
      </c>
      <c r="L274" s="27" t="s">
        <v>123</v>
      </c>
      <c r="M274" s="28" t="s">
        <v>155</v>
      </c>
      <c r="N274" s="28"/>
      <c r="O274" s="29" t="s">
        <v>289</v>
      </c>
      <c r="P274" s="29" t="s">
        <v>737</v>
      </c>
    </row>
    <row r="275" spans="1:16" ht="13.5" thickBot="1" x14ac:dyDescent="0.25">
      <c r="A275" s="11" t="str">
        <f t="shared" si="24"/>
        <v> AOEB 1 </v>
      </c>
      <c r="B275" s="3" t="str">
        <f t="shared" si="25"/>
        <v>I</v>
      </c>
      <c r="C275" s="11">
        <f t="shared" si="26"/>
        <v>44752.720999999998</v>
      </c>
      <c r="D275" s="8" t="str">
        <f t="shared" si="27"/>
        <v>vis</v>
      </c>
      <c r="E275" s="26">
        <f>VLOOKUP(C275,Active!C$21:E$973,3,FALSE)</f>
        <v>3963.0005969274448</v>
      </c>
      <c r="F275" s="3" t="s">
        <v>3176</v>
      </c>
      <c r="G275" s="8" t="str">
        <f t="shared" si="28"/>
        <v>44752.721</v>
      </c>
      <c r="H275" s="11">
        <f t="shared" si="29"/>
        <v>3963</v>
      </c>
      <c r="I275" s="27" t="s">
        <v>1194</v>
      </c>
      <c r="J275" s="28" t="s">
        <v>1195</v>
      </c>
      <c r="K275" s="27">
        <v>3963</v>
      </c>
      <c r="L275" s="27" t="s">
        <v>3190</v>
      </c>
      <c r="M275" s="28" t="s">
        <v>155</v>
      </c>
      <c r="N275" s="28"/>
      <c r="O275" s="29" t="s">
        <v>607</v>
      </c>
      <c r="P275" s="29" t="s">
        <v>737</v>
      </c>
    </row>
    <row r="276" spans="1:16" ht="13.5" thickBot="1" x14ac:dyDescent="0.25">
      <c r="A276" s="11" t="str">
        <f t="shared" si="24"/>
        <v> AOEB 1 </v>
      </c>
      <c r="B276" s="3" t="str">
        <f t="shared" si="25"/>
        <v>I</v>
      </c>
      <c r="C276" s="11">
        <f t="shared" si="26"/>
        <v>44778.858999999997</v>
      </c>
      <c r="D276" s="8" t="str">
        <f t="shared" si="27"/>
        <v>vis</v>
      </c>
      <c r="E276" s="26">
        <f>VLOOKUP(C276,Active!C$21:E$973,3,FALSE)</f>
        <v>4010.9934903510139</v>
      </c>
      <c r="F276" s="3" t="s">
        <v>3176</v>
      </c>
      <c r="G276" s="8" t="str">
        <f t="shared" si="28"/>
        <v>44778.859</v>
      </c>
      <c r="H276" s="11">
        <f t="shared" si="29"/>
        <v>4011</v>
      </c>
      <c r="I276" s="27" t="s">
        <v>1196</v>
      </c>
      <c r="J276" s="28" t="s">
        <v>1197</v>
      </c>
      <c r="K276" s="27">
        <v>4011</v>
      </c>
      <c r="L276" s="27" t="s">
        <v>225</v>
      </c>
      <c r="M276" s="28" t="s">
        <v>155</v>
      </c>
      <c r="N276" s="28"/>
      <c r="O276" s="29" t="s">
        <v>752</v>
      </c>
      <c r="P276" s="29" t="s">
        <v>737</v>
      </c>
    </row>
    <row r="277" spans="1:16" ht="13.5" thickBot="1" x14ac:dyDescent="0.25">
      <c r="A277" s="11" t="str">
        <f t="shared" si="24"/>
        <v> AOEB 1 </v>
      </c>
      <c r="B277" s="3" t="str">
        <f t="shared" si="25"/>
        <v>I</v>
      </c>
      <c r="C277" s="11">
        <f t="shared" si="26"/>
        <v>44784.853000000003</v>
      </c>
      <c r="D277" s="8" t="str">
        <f t="shared" si="27"/>
        <v>vis</v>
      </c>
      <c r="E277" s="26">
        <f>VLOOKUP(C277,Active!C$21:E$973,3,FALSE)</f>
        <v>4021.9992828057225</v>
      </c>
      <c r="F277" s="3" t="s">
        <v>3176</v>
      </c>
      <c r="G277" s="8" t="str">
        <f t="shared" si="28"/>
        <v>44784.853</v>
      </c>
      <c r="H277" s="11">
        <f t="shared" si="29"/>
        <v>4022</v>
      </c>
      <c r="I277" s="27" t="s">
        <v>1198</v>
      </c>
      <c r="J277" s="28" t="s">
        <v>1199</v>
      </c>
      <c r="K277" s="27">
        <v>4022</v>
      </c>
      <c r="L277" s="27" t="s">
        <v>3</v>
      </c>
      <c r="M277" s="28" t="s">
        <v>155</v>
      </c>
      <c r="N277" s="28"/>
      <c r="O277" s="29" t="s">
        <v>752</v>
      </c>
      <c r="P277" s="29" t="s">
        <v>737</v>
      </c>
    </row>
    <row r="278" spans="1:16" ht="13.5" thickBot="1" x14ac:dyDescent="0.25">
      <c r="A278" s="11" t="str">
        <f t="shared" si="24"/>
        <v> AOEB 1 </v>
      </c>
      <c r="B278" s="3" t="str">
        <f t="shared" si="25"/>
        <v>I</v>
      </c>
      <c r="C278" s="11">
        <f t="shared" si="26"/>
        <v>44795.748</v>
      </c>
      <c r="D278" s="8" t="str">
        <f t="shared" si="27"/>
        <v>vis</v>
      </c>
      <c r="E278" s="26">
        <f>VLOOKUP(C278,Active!C$21:E$973,3,FALSE)</f>
        <v>4042.0039722941933</v>
      </c>
      <c r="F278" s="3" t="s">
        <v>3176</v>
      </c>
      <c r="G278" s="8" t="str">
        <f t="shared" si="28"/>
        <v>44795.748</v>
      </c>
      <c r="H278" s="11">
        <f t="shared" si="29"/>
        <v>4042</v>
      </c>
      <c r="I278" s="27" t="s">
        <v>1200</v>
      </c>
      <c r="J278" s="28" t="s">
        <v>1201</v>
      </c>
      <c r="K278" s="27">
        <v>4042</v>
      </c>
      <c r="L278" s="27" t="s">
        <v>212</v>
      </c>
      <c r="M278" s="28" t="s">
        <v>155</v>
      </c>
      <c r="N278" s="28"/>
      <c r="O278" s="29" t="s">
        <v>1191</v>
      </c>
      <c r="P278" s="29" t="s">
        <v>737</v>
      </c>
    </row>
    <row r="279" spans="1:16" ht="13.5" thickBot="1" x14ac:dyDescent="0.25">
      <c r="A279" s="11" t="str">
        <f t="shared" si="24"/>
        <v> BRNO 26 </v>
      </c>
      <c r="B279" s="3" t="str">
        <f t="shared" si="25"/>
        <v>I</v>
      </c>
      <c r="C279" s="11">
        <f t="shared" si="26"/>
        <v>44816.434999999998</v>
      </c>
      <c r="D279" s="8" t="str">
        <f t="shared" si="27"/>
        <v>vis</v>
      </c>
      <c r="E279" s="26">
        <f>VLOOKUP(C279,Active!C$21:E$973,3,FALSE)</f>
        <v>4079.9880945014515</v>
      </c>
      <c r="F279" s="3" t="s">
        <v>3176</v>
      </c>
      <c r="G279" s="8" t="str">
        <f t="shared" si="28"/>
        <v>44816.435</v>
      </c>
      <c r="H279" s="11">
        <f t="shared" si="29"/>
        <v>4080</v>
      </c>
      <c r="I279" s="27" t="s">
        <v>1202</v>
      </c>
      <c r="J279" s="28" t="s">
        <v>1203</v>
      </c>
      <c r="K279" s="27">
        <v>4080</v>
      </c>
      <c r="L279" s="27" t="s">
        <v>3295</v>
      </c>
      <c r="M279" s="28" t="s">
        <v>155</v>
      </c>
      <c r="N279" s="28"/>
      <c r="O279" s="29" t="s">
        <v>1204</v>
      </c>
      <c r="P279" s="29" t="s">
        <v>1182</v>
      </c>
    </row>
    <row r="280" spans="1:16" ht="13.5" thickBot="1" x14ac:dyDescent="0.25">
      <c r="A280" s="11" t="str">
        <f t="shared" si="24"/>
        <v> BRNO 26 </v>
      </c>
      <c r="B280" s="3" t="str">
        <f t="shared" si="25"/>
        <v>I</v>
      </c>
      <c r="C280" s="11">
        <f t="shared" si="26"/>
        <v>44816.444000000003</v>
      </c>
      <c r="D280" s="8" t="str">
        <f t="shared" si="27"/>
        <v>vis</v>
      </c>
      <c r="E280" s="26">
        <f>VLOOKUP(C280,Active!C$21:E$973,3,FALSE)</f>
        <v>4080.0046197153574</v>
      </c>
      <c r="F280" s="3" t="s">
        <v>3176</v>
      </c>
      <c r="G280" s="8" t="str">
        <f t="shared" si="28"/>
        <v>44816.444</v>
      </c>
      <c r="H280" s="11">
        <f t="shared" si="29"/>
        <v>4080</v>
      </c>
      <c r="I280" s="27" t="s">
        <v>1205</v>
      </c>
      <c r="J280" s="28" t="s">
        <v>1206</v>
      </c>
      <c r="K280" s="27">
        <v>4080</v>
      </c>
      <c r="L280" s="27" t="s">
        <v>212</v>
      </c>
      <c r="M280" s="28" t="s">
        <v>155</v>
      </c>
      <c r="N280" s="28"/>
      <c r="O280" s="29" t="s">
        <v>1125</v>
      </c>
      <c r="P280" s="29" t="s">
        <v>1182</v>
      </c>
    </row>
    <row r="281" spans="1:16" ht="13.5" thickBot="1" x14ac:dyDescent="0.25">
      <c r="A281" s="11" t="str">
        <f t="shared" si="24"/>
        <v> BRNO 26 </v>
      </c>
      <c r="B281" s="3" t="str">
        <f t="shared" si="25"/>
        <v>I</v>
      </c>
      <c r="C281" s="11">
        <f t="shared" si="26"/>
        <v>44816.45</v>
      </c>
      <c r="D281" s="8" t="str">
        <f t="shared" si="27"/>
        <v>vis</v>
      </c>
      <c r="E281" s="26">
        <f>VLOOKUP(C281,Active!C$21:E$973,3,FALSE)</f>
        <v>4080.0156365246103</v>
      </c>
      <c r="F281" s="3" t="s">
        <v>3176</v>
      </c>
      <c r="G281" s="8" t="str">
        <f t="shared" si="28"/>
        <v>44816.450</v>
      </c>
      <c r="H281" s="11">
        <f t="shared" si="29"/>
        <v>4080</v>
      </c>
      <c r="I281" s="27" t="s">
        <v>1207</v>
      </c>
      <c r="J281" s="28" t="s">
        <v>1208</v>
      </c>
      <c r="K281" s="27">
        <v>4080</v>
      </c>
      <c r="L281" s="27" t="s">
        <v>3267</v>
      </c>
      <c r="M281" s="28" t="s">
        <v>155</v>
      </c>
      <c r="N281" s="28"/>
      <c r="O281" s="29" t="s">
        <v>1209</v>
      </c>
      <c r="P281" s="29" t="s">
        <v>1182</v>
      </c>
    </row>
    <row r="282" spans="1:16" ht="13.5" thickBot="1" x14ac:dyDescent="0.25">
      <c r="A282" s="11" t="str">
        <f t="shared" si="24"/>
        <v> BRNO 26 </v>
      </c>
      <c r="B282" s="3" t="str">
        <f t="shared" si="25"/>
        <v>I</v>
      </c>
      <c r="C282" s="11">
        <f t="shared" si="26"/>
        <v>44817.521999999997</v>
      </c>
      <c r="D282" s="8" t="str">
        <f t="shared" si="27"/>
        <v>vis</v>
      </c>
      <c r="E282" s="26">
        <f>VLOOKUP(C282,Active!C$21:E$973,3,FALSE)</f>
        <v>4081.9839731131051</v>
      </c>
      <c r="F282" s="3" t="s">
        <v>3176</v>
      </c>
      <c r="G282" s="8" t="str">
        <f t="shared" si="28"/>
        <v>44817.522</v>
      </c>
      <c r="H282" s="11">
        <f t="shared" si="29"/>
        <v>4082</v>
      </c>
      <c r="I282" s="27" t="s">
        <v>1210</v>
      </c>
      <c r="J282" s="28" t="s">
        <v>1211</v>
      </c>
      <c r="K282" s="27">
        <v>4082</v>
      </c>
      <c r="L282" s="27" t="s">
        <v>130</v>
      </c>
      <c r="M282" s="28" t="s">
        <v>155</v>
      </c>
      <c r="N282" s="28"/>
      <c r="O282" s="29" t="s">
        <v>1212</v>
      </c>
      <c r="P282" s="29" t="s">
        <v>1182</v>
      </c>
    </row>
    <row r="283" spans="1:16" ht="13.5" thickBot="1" x14ac:dyDescent="0.25">
      <c r="A283" s="11" t="str">
        <f t="shared" si="24"/>
        <v> BRNO 26 </v>
      </c>
      <c r="B283" s="3" t="str">
        <f t="shared" si="25"/>
        <v>I</v>
      </c>
      <c r="C283" s="11">
        <f t="shared" si="26"/>
        <v>44817.529000000002</v>
      </c>
      <c r="D283" s="8" t="str">
        <f t="shared" si="27"/>
        <v>vis</v>
      </c>
      <c r="E283" s="26">
        <f>VLOOKUP(C283,Active!C$21:E$973,3,FALSE)</f>
        <v>4081.9968260572559</v>
      </c>
      <c r="F283" s="3" t="s">
        <v>3176</v>
      </c>
      <c r="G283" s="8" t="str">
        <f t="shared" si="28"/>
        <v>44817.529</v>
      </c>
      <c r="H283" s="11">
        <f t="shared" si="29"/>
        <v>4082</v>
      </c>
      <c r="I283" s="27" t="s">
        <v>1213</v>
      </c>
      <c r="J283" s="28" t="s">
        <v>1214</v>
      </c>
      <c r="K283" s="27">
        <v>4082</v>
      </c>
      <c r="L283" s="27" t="s">
        <v>3298</v>
      </c>
      <c r="M283" s="28" t="s">
        <v>155</v>
      </c>
      <c r="N283" s="28"/>
      <c r="O283" s="29" t="s">
        <v>1204</v>
      </c>
      <c r="P283" s="29" t="s">
        <v>1182</v>
      </c>
    </row>
    <row r="284" spans="1:16" ht="13.5" thickBot="1" x14ac:dyDescent="0.25">
      <c r="A284" s="11" t="str">
        <f t="shared" si="24"/>
        <v> MVS 9.90 </v>
      </c>
      <c r="B284" s="3" t="str">
        <f t="shared" si="25"/>
        <v>I</v>
      </c>
      <c r="C284" s="11">
        <f t="shared" si="26"/>
        <v>44817.529000000002</v>
      </c>
      <c r="D284" s="8" t="str">
        <f t="shared" si="27"/>
        <v>vis</v>
      </c>
      <c r="E284" s="26">
        <f>VLOOKUP(C284,Active!C$21:E$973,3,FALSE)</f>
        <v>4081.9968260572559</v>
      </c>
      <c r="F284" s="3" t="s">
        <v>3176</v>
      </c>
      <c r="G284" s="8" t="str">
        <f t="shared" si="28"/>
        <v>44817.529</v>
      </c>
      <c r="H284" s="11">
        <f t="shared" si="29"/>
        <v>4082</v>
      </c>
      <c r="I284" s="27" t="s">
        <v>1213</v>
      </c>
      <c r="J284" s="28" t="s">
        <v>1214</v>
      </c>
      <c r="K284" s="27">
        <v>4082</v>
      </c>
      <c r="L284" s="27" t="s">
        <v>3298</v>
      </c>
      <c r="M284" s="28" t="s">
        <v>155</v>
      </c>
      <c r="N284" s="28"/>
      <c r="O284" s="29" t="s">
        <v>1215</v>
      </c>
      <c r="P284" s="29" t="s">
        <v>1216</v>
      </c>
    </row>
    <row r="285" spans="1:16" ht="13.5" thickBot="1" x14ac:dyDescent="0.25">
      <c r="A285" s="11" t="str">
        <f t="shared" si="24"/>
        <v> MVS 9.90 </v>
      </c>
      <c r="B285" s="3" t="str">
        <f t="shared" si="25"/>
        <v>I</v>
      </c>
      <c r="C285" s="11">
        <f t="shared" si="26"/>
        <v>44817.531999999999</v>
      </c>
      <c r="D285" s="8" t="str">
        <f t="shared" si="27"/>
        <v>vis</v>
      </c>
      <c r="E285" s="26">
        <f>VLOOKUP(C285,Active!C$21:E$973,3,FALSE)</f>
        <v>4082.0023344618821</v>
      </c>
      <c r="F285" s="3" t="s">
        <v>3176</v>
      </c>
      <c r="G285" s="8" t="str">
        <f t="shared" si="28"/>
        <v>44817.532</v>
      </c>
      <c r="H285" s="11">
        <f t="shared" si="29"/>
        <v>4082</v>
      </c>
      <c r="I285" s="27" t="s">
        <v>1217</v>
      </c>
      <c r="J285" s="28" t="s">
        <v>1218</v>
      </c>
      <c r="K285" s="27">
        <v>4082</v>
      </c>
      <c r="L285" s="27" t="s">
        <v>3245</v>
      </c>
      <c r="M285" s="28" t="s">
        <v>155</v>
      </c>
      <c r="N285" s="28"/>
      <c r="O285" s="29" t="s">
        <v>1115</v>
      </c>
      <c r="P285" s="29" t="s">
        <v>1216</v>
      </c>
    </row>
    <row r="286" spans="1:16" ht="13.5" thickBot="1" x14ac:dyDescent="0.25">
      <c r="A286" s="11" t="str">
        <f t="shared" si="24"/>
        <v> MVS 9.90 </v>
      </c>
      <c r="B286" s="3" t="str">
        <f t="shared" si="25"/>
        <v>I</v>
      </c>
      <c r="C286" s="11">
        <f t="shared" si="26"/>
        <v>44822.417999999998</v>
      </c>
      <c r="D286" s="8" t="str">
        <f t="shared" si="27"/>
        <v>vis</v>
      </c>
      <c r="E286" s="26">
        <f>VLOOKUP(C286,Active!C$21:E$973,3,FALSE)</f>
        <v>4090.9736894724988</v>
      </c>
      <c r="F286" s="3" t="s">
        <v>3176</v>
      </c>
      <c r="G286" s="8" t="str">
        <f t="shared" si="28"/>
        <v>44822.418</v>
      </c>
      <c r="H286" s="11">
        <f t="shared" si="29"/>
        <v>4091</v>
      </c>
      <c r="I286" s="27" t="s">
        <v>1219</v>
      </c>
      <c r="J286" s="28" t="s">
        <v>1220</v>
      </c>
      <c r="K286" s="27">
        <v>4091</v>
      </c>
      <c r="L286" s="27" t="s">
        <v>580</v>
      </c>
      <c r="M286" s="28" t="s">
        <v>155</v>
      </c>
      <c r="N286" s="28"/>
      <c r="O286" s="29" t="s">
        <v>1118</v>
      </c>
      <c r="P286" s="29" t="s">
        <v>1216</v>
      </c>
    </row>
    <row r="287" spans="1:16" ht="13.5" thickBot="1" x14ac:dyDescent="0.25">
      <c r="A287" s="11" t="str">
        <f t="shared" si="24"/>
        <v> MVS 9.90 </v>
      </c>
      <c r="B287" s="3" t="str">
        <f t="shared" si="25"/>
        <v>I</v>
      </c>
      <c r="C287" s="11">
        <f t="shared" si="26"/>
        <v>44822.423000000003</v>
      </c>
      <c r="D287" s="8" t="str">
        <f t="shared" si="27"/>
        <v>vis</v>
      </c>
      <c r="E287" s="26">
        <f>VLOOKUP(C287,Active!C$21:E$973,3,FALSE)</f>
        <v>4090.9828701468941</v>
      </c>
      <c r="F287" s="3" t="s">
        <v>3176</v>
      </c>
      <c r="G287" s="8" t="str">
        <f t="shared" si="28"/>
        <v>44822.423</v>
      </c>
      <c r="H287" s="11">
        <f t="shared" si="29"/>
        <v>4091</v>
      </c>
      <c r="I287" s="27" t="s">
        <v>1221</v>
      </c>
      <c r="J287" s="28" t="s">
        <v>1222</v>
      </c>
      <c r="K287" s="27">
        <v>4091</v>
      </c>
      <c r="L287" s="27" t="s">
        <v>130</v>
      </c>
      <c r="M287" s="28" t="s">
        <v>155</v>
      </c>
      <c r="N287" s="28"/>
      <c r="O287" s="29" t="s">
        <v>1223</v>
      </c>
      <c r="P287" s="29" t="s">
        <v>1216</v>
      </c>
    </row>
    <row r="288" spans="1:16" ht="13.5" thickBot="1" x14ac:dyDescent="0.25">
      <c r="A288" s="11" t="str">
        <f t="shared" si="24"/>
        <v> MVS 9.90 </v>
      </c>
      <c r="B288" s="3" t="str">
        <f t="shared" si="25"/>
        <v>I</v>
      </c>
      <c r="C288" s="11">
        <f t="shared" si="26"/>
        <v>44822.428</v>
      </c>
      <c r="D288" s="8" t="str">
        <f t="shared" si="27"/>
        <v>vis</v>
      </c>
      <c r="E288" s="26">
        <f>VLOOKUP(C288,Active!C$21:E$973,3,FALSE)</f>
        <v>4090.9920508212758</v>
      </c>
      <c r="F288" s="3" t="s">
        <v>3176</v>
      </c>
      <c r="G288" s="8" t="str">
        <f t="shared" si="28"/>
        <v>44822.428</v>
      </c>
      <c r="H288" s="11">
        <f t="shared" si="29"/>
        <v>4091</v>
      </c>
      <c r="I288" s="27" t="s">
        <v>1224</v>
      </c>
      <c r="J288" s="28" t="s">
        <v>1225</v>
      </c>
      <c r="K288" s="27">
        <v>4091</v>
      </c>
      <c r="L288" s="27" t="s">
        <v>225</v>
      </c>
      <c r="M288" s="28" t="s">
        <v>155</v>
      </c>
      <c r="N288" s="28"/>
      <c r="O288" s="29" t="s">
        <v>1226</v>
      </c>
      <c r="P288" s="29" t="s">
        <v>1216</v>
      </c>
    </row>
    <row r="289" spans="1:16" ht="13.5" thickBot="1" x14ac:dyDescent="0.25">
      <c r="A289" s="11" t="str">
        <f t="shared" si="24"/>
        <v> BRNO 26 </v>
      </c>
      <c r="B289" s="3" t="str">
        <f t="shared" si="25"/>
        <v>I</v>
      </c>
      <c r="C289" s="11">
        <f t="shared" si="26"/>
        <v>44822.432000000001</v>
      </c>
      <c r="D289" s="8" t="str">
        <f t="shared" si="27"/>
        <v>vis</v>
      </c>
      <c r="E289" s="26">
        <f>VLOOKUP(C289,Active!C$21:E$973,3,FALSE)</f>
        <v>4090.9993953607868</v>
      </c>
      <c r="F289" s="3" t="s">
        <v>3176</v>
      </c>
      <c r="G289" s="8" t="str">
        <f t="shared" si="28"/>
        <v>44822.432</v>
      </c>
      <c r="H289" s="11">
        <f t="shared" si="29"/>
        <v>4091</v>
      </c>
      <c r="I289" s="27" t="s">
        <v>1227</v>
      </c>
      <c r="J289" s="28" t="s">
        <v>1228</v>
      </c>
      <c r="K289" s="27">
        <v>4091</v>
      </c>
      <c r="L289" s="27" t="s">
        <v>3190</v>
      </c>
      <c r="M289" s="28" t="s">
        <v>155</v>
      </c>
      <c r="N289" s="28"/>
      <c r="O289" s="29" t="s">
        <v>1229</v>
      </c>
      <c r="P289" s="29" t="s">
        <v>1182</v>
      </c>
    </row>
    <row r="290" spans="1:16" ht="13.5" thickBot="1" x14ac:dyDescent="0.25">
      <c r="A290" s="11" t="str">
        <f t="shared" si="24"/>
        <v> MVS 9.90 </v>
      </c>
      <c r="B290" s="3" t="str">
        <f t="shared" si="25"/>
        <v>I</v>
      </c>
      <c r="C290" s="11">
        <f t="shared" si="26"/>
        <v>44822.432000000001</v>
      </c>
      <c r="D290" s="8" t="str">
        <f t="shared" si="27"/>
        <v>vis</v>
      </c>
      <c r="E290" s="26">
        <f>VLOOKUP(C290,Active!C$21:E$973,3,FALSE)</f>
        <v>4090.9993953607868</v>
      </c>
      <c r="F290" s="3" t="s">
        <v>3176</v>
      </c>
      <c r="G290" s="8" t="str">
        <f t="shared" si="28"/>
        <v>44822.432</v>
      </c>
      <c r="H290" s="11">
        <f t="shared" si="29"/>
        <v>4091</v>
      </c>
      <c r="I290" s="27" t="s">
        <v>1227</v>
      </c>
      <c r="J290" s="28" t="s">
        <v>1228</v>
      </c>
      <c r="K290" s="27">
        <v>4091</v>
      </c>
      <c r="L290" s="27" t="s">
        <v>3190</v>
      </c>
      <c r="M290" s="28" t="s">
        <v>155</v>
      </c>
      <c r="N290" s="28"/>
      <c r="O290" s="29" t="s">
        <v>1112</v>
      </c>
      <c r="P290" s="29" t="s">
        <v>1216</v>
      </c>
    </row>
    <row r="291" spans="1:16" ht="13.5" thickBot="1" x14ac:dyDescent="0.25">
      <c r="A291" s="11" t="str">
        <f t="shared" si="24"/>
        <v> BRNO 26 </v>
      </c>
      <c r="B291" s="3" t="str">
        <f t="shared" si="25"/>
        <v>I</v>
      </c>
      <c r="C291" s="11">
        <f t="shared" si="26"/>
        <v>44822.432000000001</v>
      </c>
      <c r="D291" s="8" t="str">
        <f t="shared" si="27"/>
        <v>vis</v>
      </c>
      <c r="E291" s="26">
        <f>VLOOKUP(C291,Active!C$21:E$973,3,FALSE)</f>
        <v>4090.9993953607868</v>
      </c>
      <c r="F291" s="3" t="s">
        <v>3176</v>
      </c>
      <c r="G291" s="8" t="str">
        <f t="shared" si="28"/>
        <v>44822.432</v>
      </c>
      <c r="H291" s="11">
        <f t="shared" si="29"/>
        <v>4091</v>
      </c>
      <c r="I291" s="27" t="s">
        <v>1227</v>
      </c>
      <c r="J291" s="28" t="s">
        <v>1228</v>
      </c>
      <c r="K291" s="27">
        <v>4091</v>
      </c>
      <c r="L291" s="27" t="s">
        <v>3190</v>
      </c>
      <c r="M291" s="28" t="s">
        <v>155</v>
      </c>
      <c r="N291" s="28"/>
      <c r="O291" s="29" t="s">
        <v>1212</v>
      </c>
      <c r="P291" s="29" t="s">
        <v>1182</v>
      </c>
    </row>
    <row r="292" spans="1:16" ht="13.5" thickBot="1" x14ac:dyDescent="0.25">
      <c r="A292" s="11" t="str">
        <f t="shared" si="24"/>
        <v> BRNO 26 </v>
      </c>
      <c r="B292" s="3" t="str">
        <f t="shared" si="25"/>
        <v>I</v>
      </c>
      <c r="C292" s="11">
        <f t="shared" si="26"/>
        <v>44822.432000000001</v>
      </c>
      <c r="D292" s="8" t="str">
        <f t="shared" si="27"/>
        <v>vis</v>
      </c>
      <c r="E292" s="26">
        <f>VLOOKUP(C292,Active!C$21:E$973,3,FALSE)</f>
        <v>4090.9993953607868</v>
      </c>
      <c r="F292" s="3" t="s">
        <v>3176</v>
      </c>
      <c r="G292" s="8" t="str">
        <f t="shared" si="28"/>
        <v>44822.432</v>
      </c>
      <c r="H292" s="11">
        <f t="shared" si="29"/>
        <v>4091</v>
      </c>
      <c r="I292" s="27" t="s">
        <v>1227</v>
      </c>
      <c r="J292" s="28" t="s">
        <v>1228</v>
      </c>
      <c r="K292" s="27">
        <v>4091</v>
      </c>
      <c r="L292" s="27" t="s">
        <v>3190</v>
      </c>
      <c r="M292" s="28" t="s">
        <v>155</v>
      </c>
      <c r="N292" s="28"/>
      <c r="O292" s="29" t="s">
        <v>1230</v>
      </c>
      <c r="P292" s="29" t="s">
        <v>1182</v>
      </c>
    </row>
    <row r="293" spans="1:16" ht="13.5" thickBot="1" x14ac:dyDescent="0.25">
      <c r="A293" s="11" t="str">
        <f t="shared" si="24"/>
        <v> BRNO 26 </v>
      </c>
      <c r="B293" s="3" t="str">
        <f t="shared" si="25"/>
        <v>I</v>
      </c>
      <c r="C293" s="11">
        <f t="shared" si="26"/>
        <v>44822.432999999997</v>
      </c>
      <c r="D293" s="8" t="str">
        <f t="shared" si="27"/>
        <v>vis</v>
      </c>
      <c r="E293" s="26">
        <f>VLOOKUP(C293,Active!C$21:E$973,3,FALSE)</f>
        <v>4091.0012314956575</v>
      </c>
      <c r="F293" s="3" t="s">
        <v>3176</v>
      </c>
      <c r="G293" s="8" t="str">
        <f t="shared" si="28"/>
        <v>44822.433</v>
      </c>
      <c r="H293" s="11">
        <f t="shared" si="29"/>
        <v>4091</v>
      </c>
      <c r="I293" s="27" t="s">
        <v>1231</v>
      </c>
      <c r="J293" s="28" t="s">
        <v>1232</v>
      </c>
      <c r="K293" s="27">
        <v>4091</v>
      </c>
      <c r="L293" s="27" t="s">
        <v>3245</v>
      </c>
      <c r="M293" s="28" t="s">
        <v>155</v>
      </c>
      <c r="N293" s="28"/>
      <c r="O293" s="29" t="s">
        <v>950</v>
      </c>
      <c r="P293" s="29" t="s">
        <v>1182</v>
      </c>
    </row>
    <row r="294" spans="1:16" ht="13.5" thickBot="1" x14ac:dyDescent="0.25">
      <c r="A294" s="11" t="str">
        <f t="shared" si="24"/>
        <v> BRNO 26 </v>
      </c>
      <c r="B294" s="3" t="str">
        <f t="shared" si="25"/>
        <v>I</v>
      </c>
      <c r="C294" s="11">
        <f t="shared" si="26"/>
        <v>44822.434000000001</v>
      </c>
      <c r="D294" s="8" t="str">
        <f t="shared" si="27"/>
        <v>vis</v>
      </c>
      <c r="E294" s="26">
        <f>VLOOKUP(C294,Active!C$21:E$973,3,FALSE)</f>
        <v>4091.0030676305419</v>
      </c>
      <c r="F294" s="3" t="s">
        <v>3176</v>
      </c>
      <c r="G294" s="8" t="str">
        <f t="shared" si="28"/>
        <v>44822.434</v>
      </c>
      <c r="H294" s="11">
        <f t="shared" si="29"/>
        <v>4091</v>
      </c>
      <c r="I294" s="27" t="s">
        <v>1233</v>
      </c>
      <c r="J294" s="28" t="s">
        <v>1234</v>
      </c>
      <c r="K294" s="27">
        <v>4091</v>
      </c>
      <c r="L294" s="27" t="s">
        <v>212</v>
      </c>
      <c r="M294" s="28" t="s">
        <v>155</v>
      </c>
      <c r="N294" s="28"/>
      <c r="O294" s="29" t="s">
        <v>1069</v>
      </c>
      <c r="P294" s="29" t="s">
        <v>1182</v>
      </c>
    </row>
    <row r="295" spans="1:16" ht="13.5" thickBot="1" x14ac:dyDescent="0.25">
      <c r="A295" s="11" t="str">
        <f t="shared" si="24"/>
        <v> BRNO 26 </v>
      </c>
      <c r="B295" s="3" t="str">
        <f t="shared" si="25"/>
        <v>I</v>
      </c>
      <c r="C295" s="11">
        <f t="shared" si="26"/>
        <v>44822.436000000002</v>
      </c>
      <c r="D295" s="8" t="str">
        <f t="shared" si="27"/>
        <v>vis</v>
      </c>
      <c r="E295" s="26">
        <f>VLOOKUP(C295,Active!C$21:E$973,3,FALSE)</f>
        <v>4091.0067399002974</v>
      </c>
      <c r="F295" s="3" t="s">
        <v>3176</v>
      </c>
      <c r="G295" s="8" t="str">
        <f t="shared" si="28"/>
        <v>44822.436</v>
      </c>
      <c r="H295" s="11">
        <f t="shared" si="29"/>
        <v>4091</v>
      </c>
      <c r="I295" s="27" t="s">
        <v>1235</v>
      </c>
      <c r="J295" s="28" t="s">
        <v>1236</v>
      </c>
      <c r="K295" s="27">
        <v>4091</v>
      </c>
      <c r="L295" s="27" t="s">
        <v>65</v>
      </c>
      <c r="M295" s="28" t="s">
        <v>155</v>
      </c>
      <c r="N295" s="28"/>
      <c r="O295" s="29" t="s">
        <v>300</v>
      </c>
      <c r="P295" s="29" t="s">
        <v>1182</v>
      </c>
    </row>
    <row r="296" spans="1:16" ht="13.5" thickBot="1" x14ac:dyDescent="0.25">
      <c r="A296" s="11" t="str">
        <f t="shared" si="24"/>
        <v> BRNO 26 </v>
      </c>
      <c r="B296" s="3" t="str">
        <f t="shared" si="25"/>
        <v>I</v>
      </c>
      <c r="C296" s="11">
        <f t="shared" si="26"/>
        <v>44822.436999999998</v>
      </c>
      <c r="D296" s="8" t="str">
        <f t="shared" si="27"/>
        <v>vis</v>
      </c>
      <c r="E296" s="26">
        <f>VLOOKUP(C296,Active!C$21:E$973,3,FALSE)</f>
        <v>4091.0085760351685</v>
      </c>
      <c r="F296" s="3" t="s">
        <v>3176</v>
      </c>
      <c r="G296" s="8" t="str">
        <f t="shared" si="28"/>
        <v>44822.437</v>
      </c>
      <c r="H296" s="11">
        <f t="shared" si="29"/>
        <v>4091</v>
      </c>
      <c r="I296" s="27" t="s">
        <v>1237</v>
      </c>
      <c r="J296" s="28" t="s">
        <v>1238</v>
      </c>
      <c r="K296" s="27">
        <v>4091</v>
      </c>
      <c r="L296" s="27" t="s">
        <v>252</v>
      </c>
      <c r="M296" s="28" t="s">
        <v>155</v>
      </c>
      <c r="N296" s="28"/>
      <c r="O296" s="29" t="s">
        <v>1239</v>
      </c>
      <c r="P296" s="29" t="s">
        <v>1182</v>
      </c>
    </row>
    <row r="297" spans="1:16" ht="13.5" thickBot="1" x14ac:dyDescent="0.25">
      <c r="A297" s="11" t="str">
        <f t="shared" si="24"/>
        <v> BRNO 26 </v>
      </c>
      <c r="B297" s="3" t="str">
        <f t="shared" si="25"/>
        <v>I</v>
      </c>
      <c r="C297" s="11">
        <f t="shared" si="26"/>
        <v>44822.438000000002</v>
      </c>
      <c r="D297" s="8" t="str">
        <f t="shared" si="27"/>
        <v>vis</v>
      </c>
      <c r="E297" s="26">
        <f>VLOOKUP(C297,Active!C$21:E$973,3,FALSE)</f>
        <v>4091.0104121700529</v>
      </c>
      <c r="F297" s="3" t="s">
        <v>3176</v>
      </c>
      <c r="G297" s="8" t="str">
        <f t="shared" si="28"/>
        <v>44822.438</v>
      </c>
      <c r="H297" s="11">
        <f t="shared" si="29"/>
        <v>4091</v>
      </c>
      <c r="I297" s="27" t="s">
        <v>1240</v>
      </c>
      <c r="J297" s="28" t="s">
        <v>1241</v>
      </c>
      <c r="K297" s="27">
        <v>4091</v>
      </c>
      <c r="L297" s="27" t="s">
        <v>123</v>
      </c>
      <c r="M297" s="28" t="s">
        <v>155</v>
      </c>
      <c r="N297" s="28"/>
      <c r="O297" s="29" t="s">
        <v>1242</v>
      </c>
      <c r="P297" s="29" t="s">
        <v>1182</v>
      </c>
    </row>
    <row r="298" spans="1:16" ht="13.5" thickBot="1" x14ac:dyDescent="0.25">
      <c r="A298" s="11" t="str">
        <f t="shared" si="24"/>
        <v> BRNO 26 </v>
      </c>
      <c r="B298" s="3" t="str">
        <f t="shared" si="25"/>
        <v>I</v>
      </c>
      <c r="C298" s="11">
        <f t="shared" si="26"/>
        <v>44822.438000000002</v>
      </c>
      <c r="D298" s="8" t="str">
        <f t="shared" si="27"/>
        <v>vis</v>
      </c>
      <c r="E298" s="26">
        <f>VLOOKUP(C298,Active!C$21:E$973,3,FALSE)</f>
        <v>4091.0104121700529</v>
      </c>
      <c r="F298" s="3" t="s">
        <v>3176</v>
      </c>
      <c r="G298" s="8" t="str">
        <f t="shared" si="28"/>
        <v>44822.438</v>
      </c>
      <c r="H298" s="11">
        <f t="shared" si="29"/>
        <v>4091</v>
      </c>
      <c r="I298" s="27" t="s">
        <v>1240</v>
      </c>
      <c r="J298" s="28" t="s">
        <v>1241</v>
      </c>
      <c r="K298" s="27">
        <v>4091</v>
      </c>
      <c r="L298" s="27" t="s">
        <v>123</v>
      </c>
      <c r="M298" s="28" t="s">
        <v>155</v>
      </c>
      <c r="N298" s="28"/>
      <c r="O298" s="29" t="s">
        <v>1036</v>
      </c>
      <c r="P298" s="29" t="s">
        <v>1182</v>
      </c>
    </row>
    <row r="299" spans="1:16" ht="13.5" thickBot="1" x14ac:dyDescent="0.25">
      <c r="A299" s="11" t="str">
        <f t="shared" si="24"/>
        <v> BRNO 26 </v>
      </c>
      <c r="B299" s="3" t="str">
        <f t="shared" si="25"/>
        <v>I</v>
      </c>
      <c r="C299" s="11">
        <f t="shared" si="26"/>
        <v>44822.438999999998</v>
      </c>
      <c r="D299" s="8" t="str">
        <f t="shared" si="27"/>
        <v>vis</v>
      </c>
      <c r="E299" s="26">
        <f>VLOOKUP(C299,Active!C$21:E$973,3,FALSE)</f>
        <v>4091.012248304924</v>
      </c>
      <c r="F299" s="3" t="s">
        <v>3176</v>
      </c>
      <c r="G299" s="8" t="str">
        <f t="shared" si="28"/>
        <v>44822.439</v>
      </c>
      <c r="H299" s="11">
        <f t="shared" si="29"/>
        <v>4091</v>
      </c>
      <c r="I299" s="27" t="s">
        <v>1243</v>
      </c>
      <c r="J299" s="28" t="s">
        <v>1244</v>
      </c>
      <c r="K299" s="27">
        <v>4091</v>
      </c>
      <c r="L299" s="27" t="s">
        <v>3289</v>
      </c>
      <c r="M299" s="28" t="s">
        <v>155</v>
      </c>
      <c r="N299" s="28"/>
      <c r="O299" s="29" t="s">
        <v>1245</v>
      </c>
      <c r="P299" s="29" t="s">
        <v>1182</v>
      </c>
    </row>
    <row r="300" spans="1:16" ht="13.5" thickBot="1" x14ac:dyDescent="0.25">
      <c r="A300" s="11" t="str">
        <f t="shared" si="24"/>
        <v> BRNO 26 </v>
      </c>
      <c r="B300" s="3" t="str">
        <f t="shared" si="25"/>
        <v>I</v>
      </c>
      <c r="C300" s="11">
        <f t="shared" si="26"/>
        <v>44822.44</v>
      </c>
      <c r="D300" s="8" t="str">
        <f t="shared" si="27"/>
        <v>vis</v>
      </c>
      <c r="E300" s="26">
        <f>VLOOKUP(C300,Active!C$21:E$973,3,FALSE)</f>
        <v>4091.0140844398084</v>
      </c>
      <c r="F300" s="3" t="s">
        <v>3176</v>
      </c>
      <c r="G300" s="8" t="str">
        <f t="shared" si="28"/>
        <v>44822.440</v>
      </c>
      <c r="H300" s="11">
        <f t="shared" si="29"/>
        <v>4091</v>
      </c>
      <c r="I300" s="27" t="s">
        <v>1246</v>
      </c>
      <c r="J300" s="28" t="s">
        <v>1247</v>
      </c>
      <c r="K300" s="27">
        <v>4091</v>
      </c>
      <c r="L300" s="27" t="s">
        <v>3267</v>
      </c>
      <c r="M300" s="28" t="s">
        <v>155</v>
      </c>
      <c r="N300" s="28"/>
      <c r="O300" s="29" t="s">
        <v>1248</v>
      </c>
      <c r="P300" s="29" t="s">
        <v>1182</v>
      </c>
    </row>
    <row r="301" spans="1:16" ht="13.5" thickBot="1" x14ac:dyDescent="0.25">
      <c r="A301" s="11" t="str">
        <f t="shared" si="24"/>
        <v> BRNO 26 </v>
      </c>
      <c r="B301" s="3" t="str">
        <f t="shared" si="25"/>
        <v>I</v>
      </c>
      <c r="C301" s="11">
        <f t="shared" si="26"/>
        <v>44822.44</v>
      </c>
      <c r="D301" s="8" t="str">
        <f t="shared" si="27"/>
        <v>vis</v>
      </c>
      <c r="E301" s="26">
        <f>VLOOKUP(C301,Active!C$21:E$973,3,FALSE)</f>
        <v>4091.0140844398084</v>
      </c>
      <c r="F301" s="3" t="s">
        <v>3176</v>
      </c>
      <c r="G301" s="8" t="str">
        <f t="shared" si="28"/>
        <v>44822.440</v>
      </c>
      <c r="H301" s="11">
        <f t="shared" si="29"/>
        <v>4091</v>
      </c>
      <c r="I301" s="27" t="s">
        <v>1246</v>
      </c>
      <c r="J301" s="28" t="s">
        <v>1247</v>
      </c>
      <c r="K301" s="27">
        <v>4091</v>
      </c>
      <c r="L301" s="27" t="s">
        <v>3267</v>
      </c>
      <c r="M301" s="28" t="s">
        <v>155</v>
      </c>
      <c r="N301" s="28"/>
      <c r="O301" s="29" t="s">
        <v>1249</v>
      </c>
      <c r="P301" s="29" t="s">
        <v>1182</v>
      </c>
    </row>
    <row r="302" spans="1:16" ht="13.5" thickBot="1" x14ac:dyDescent="0.25">
      <c r="A302" s="11" t="str">
        <f t="shared" si="24"/>
        <v> BRNO 26 </v>
      </c>
      <c r="B302" s="3" t="str">
        <f t="shared" si="25"/>
        <v>I</v>
      </c>
      <c r="C302" s="11">
        <f t="shared" si="26"/>
        <v>44822.442999999999</v>
      </c>
      <c r="D302" s="8" t="str">
        <f t="shared" si="27"/>
        <v>vis</v>
      </c>
      <c r="E302" s="26">
        <f>VLOOKUP(C302,Active!C$21:E$973,3,FALSE)</f>
        <v>4091.0195928444346</v>
      </c>
      <c r="F302" s="3" t="s">
        <v>3176</v>
      </c>
      <c r="G302" s="8" t="str">
        <f t="shared" si="28"/>
        <v>44822.443</v>
      </c>
      <c r="H302" s="11">
        <f t="shared" si="29"/>
        <v>4091</v>
      </c>
      <c r="I302" s="27" t="s">
        <v>1250</v>
      </c>
      <c r="J302" s="28" t="s">
        <v>1251</v>
      </c>
      <c r="K302" s="27">
        <v>4091</v>
      </c>
      <c r="L302" s="27" t="s">
        <v>3199</v>
      </c>
      <c r="M302" s="28" t="s">
        <v>155</v>
      </c>
      <c r="N302" s="28"/>
      <c r="O302" s="29" t="s">
        <v>1252</v>
      </c>
      <c r="P302" s="29" t="s">
        <v>1182</v>
      </c>
    </row>
    <row r="303" spans="1:16" ht="13.5" thickBot="1" x14ac:dyDescent="0.25">
      <c r="A303" s="11" t="str">
        <f t="shared" si="24"/>
        <v> AOEB 1 </v>
      </c>
      <c r="B303" s="3" t="str">
        <f t="shared" si="25"/>
        <v>I</v>
      </c>
      <c r="C303" s="11">
        <f t="shared" si="26"/>
        <v>44837.688999999998</v>
      </c>
      <c r="D303" s="8" t="str">
        <f t="shared" si="27"/>
        <v>vis</v>
      </c>
      <c r="E303" s="26">
        <f>VLOOKUP(C303,Active!C$21:E$973,3,FALSE)</f>
        <v>4119.0133051841594</v>
      </c>
      <c r="F303" s="3" t="s">
        <v>3176</v>
      </c>
      <c r="G303" s="8" t="str">
        <f t="shared" si="28"/>
        <v>44837.689</v>
      </c>
      <c r="H303" s="11">
        <f t="shared" si="29"/>
        <v>4119</v>
      </c>
      <c r="I303" s="27" t="s">
        <v>1253</v>
      </c>
      <c r="J303" s="28" t="s">
        <v>1254</v>
      </c>
      <c r="K303" s="27">
        <v>4119</v>
      </c>
      <c r="L303" s="27" t="s">
        <v>3289</v>
      </c>
      <c r="M303" s="28" t="s">
        <v>155</v>
      </c>
      <c r="N303" s="28"/>
      <c r="O303" s="29" t="s">
        <v>607</v>
      </c>
      <c r="P303" s="29" t="s">
        <v>737</v>
      </c>
    </row>
    <row r="304" spans="1:16" ht="13.5" thickBot="1" x14ac:dyDescent="0.25">
      <c r="A304" s="11" t="str">
        <f t="shared" si="24"/>
        <v> AOEB 1 </v>
      </c>
      <c r="B304" s="3" t="str">
        <f t="shared" si="25"/>
        <v>I</v>
      </c>
      <c r="C304" s="11">
        <f t="shared" si="26"/>
        <v>44845.858999999997</v>
      </c>
      <c r="D304" s="8" t="str">
        <f t="shared" si="27"/>
        <v>vis</v>
      </c>
      <c r="E304" s="26">
        <f>VLOOKUP(C304,Active!C$21:E$973,3,FALSE)</f>
        <v>4134.014527131917</v>
      </c>
      <c r="F304" s="3" t="s">
        <v>3176</v>
      </c>
      <c r="G304" s="8" t="str">
        <f t="shared" si="28"/>
        <v>44845.859</v>
      </c>
      <c r="H304" s="11">
        <f t="shared" si="29"/>
        <v>4134</v>
      </c>
      <c r="I304" s="27" t="s">
        <v>1255</v>
      </c>
      <c r="J304" s="28" t="s">
        <v>1256</v>
      </c>
      <c r="K304" s="27">
        <v>4134</v>
      </c>
      <c r="L304" s="27" t="s">
        <v>3267</v>
      </c>
      <c r="M304" s="28" t="s">
        <v>155</v>
      </c>
      <c r="N304" s="28"/>
      <c r="O304" s="29" t="s">
        <v>752</v>
      </c>
      <c r="P304" s="29" t="s">
        <v>737</v>
      </c>
    </row>
    <row r="305" spans="1:16" ht="13.5" thickBot="1" x14ac:dyDescent="0.25">
      <c r="A305" s="11" t="str">
        <f t="shared" si="24"/>
        <v> BRNO 26 </v>
      </c>
      <c r="B305" s="3" t="str">
        <f t="shared" si="25"/>
        <v>I</v>
      </c>
      <c r="C305" s="11">
        <f t="shared" si="26"/>
        <v>44847.478999999999</v>
      </c>
      <c r="D305" s="8" t="str">
        <f t="shared" si="27"/>
        <v>vis</v>
      </c>
      <c r="E305" s="26">
        <f>VLOOKUP(C305,Active!C$21:E$973,3,FALSE)</f>
        <v>4136.9890656331918</v>
      </c>
      <c r="F305" s="3" t="s">
        <v>3176</v>
      </c>
      <c r="G305" s="8" t="str">
        <f t="shared" si="28"/>
        <v>44847.479</v>
      </c>
      <c r="H305" s="11">
        <f t="shared" si="29"/>
        <v>4137</v>
      </c>
      <c r="I305" s="27" t="s">
        <v>1257</v>
      </c>
      <c r="J305" s="28" t="s">
        <v>1258</v>
      </c>
      <c r="K305" s="27">
        <v>4137</v>
      </c>
      <c r="L305" s="27" t="s">
        <v>3193</v>
      </c>
      <c r="M305" s="28" t="s">
        <v>155</v>
      </c>
      <c r="N305" s="28"/>
      <c r="O305" s="29" t="s">
        <v>1069</v>
      </c>
      <c r="P305" s="29" t="s">
        <v>1182</v>
      </c>
    </row>
    <row r="306" spans="1:16" ht="13.5" thickBot="1" x14ac:dyDescent="0.25">
      <c r="A306" s="11" t="str">
        <f t="shared" si="24"/>
        <v> BRNO 26 </v>
      </c>
      <c r="B306" s="3" t="str">
        <f t="shared" si="25"/>
        <v>I</v>
      </c>
      <c r="C306" s="11">
        <f t="shared" si="26"/>
        <v>44847.491000000002</v>
      </c>
      <c r="D306" s="8" t="str">
        <f t="shared" si="27"/>
        <v>vis</v>
      </c>
      <c r="E306" s="26">
        <f>VLOOKUP(C306,Active!C$21:E$973,3,FALSE)</f>
        <v>4137.0110992517239</v>
      </c>
      <c r="F306" s="3" t="s">
        <v>3176</v>
      </c>
      <c r="G306" s="8" t="str">
        <f t="shared" si="28"/>
        <v>44847.491</v>
      </c>
      <c r="H306" s="11">
        <f t="shared" si="29"/>
        <v>4137</v>
      </c>
      <c r="I306" s="27" t="s">
        <v>1259</v>
      </c>
      <c r="J306" s="28" t="s">
        <v>1260</v>
      </c>
      <c r="K306" s="27">
        <v>4137</v>
      </c>
      <c r="L306" s="27" t="s">
        <v>123</v>
      </c>
      <c r="M306" s="28" t="s">
        <v>155</v>
      </c>
      <c r="N306" s="28"/>
      <c r="O306" s="29" t="s">
        <v>1261</v>
      </c>
      <c r="P306" s="29" t="s">
        <v>1182</v>
      </c>
    </row>
    <row r="307" spans="1:16" ht="13.5" thickBot="1" x14ac:dyDescent="0.25">
      <c r="A307" s="11" t="str">
        <f t="shared" si="24"/>
        <v> BBS 65 </v>
      </c>
      <c r="B307" s="3" t="str">
        <f t="shared" si="25"/>
        <v>I</v>
      </c>
      <c r="C307" s="11">
        <f t="shared" si="26"/>
        <v>44852.377999999997</v>
      </c>
      <c r="D307" s="8" t="str">
        <f t="shared" si="27"/>
        <v>vis</v>
      </c>
      <c r="E307" s="26">
        <f>VLOOKUP(C307,Active!C$21:E$973,3,FALSE)</f>
        <v>4145.9842903972112</v>
      </c>
      <c r="F307" s="3" t="s">
        <v>3176</v>
      </c>
      <c r="G307" s="8" t="str">
        <f t="shared" si="28"/>
        <v>44852.378</v>
      </c>
      <c r="H307" s="11">
        <f t="shared" si="29"/>
        <v>4146</v>
      </c>
      <c r="I307" s="27" t="s">
        <v>1262</v>
      </c>
      <c r="J307" s="28" t="s">
        <v>1263</v>
      </c>
      <c r="K307" s="27">
        <v>4146</v>
      </c>
      <c r="L307" s="27" t="s">
        <v>130</v>
      </c>
      <c r="M307" s="28" t="s">
        <v>155</v>
      </c>
      <c r="N307" s="28"/>
      <c r="O307" s="29" t="s">
        <v>1264</v>
      </c>
      <c r="P307" s="29" t="s">
        <v>1265</v>
      </c>
    </row>
    <row r="308" spans="1:16" ht="13.5" thickBot="1" x14ac:dyDescent="0.25">
      <c r="A308" s="11" t="str">
        <f t="shared" si="24"/>
        <v> AOEB 1 </v>
      </c>
      <c r="B308" s="3" t="str">
        <f t="shared" si="25"/>
        <v>I</v>
      </c>
      <c r="C308" s="11">
        <f t="shared" si="26"/>
        <v>44852.917000000001</v>
      </c>
      <c r="D308" s="8" t="str">
        <f t="shared" si="27"/>
        <v>vis</v>
      </c>
      <c r="E308" s="26">
        <f>VLOOKUP(C308,Active!C$21:E$973,3,FALSE)</f>
        <v>4146.9739670960989</v>
      </c>
      <c r="F308" s="3" t="s">
        <v>3176</v>
      </c>
      <c r="G308" s="8" t="str">
        <f t="shared" si="28"/>
        <v>44852.917</v>
      </c>
      <c r="H308" s="11">
        <f t="shared" si="29"/>
        <v>4147</v>
      </c>
      <c r="I308" s="27" t="s">
        <v>1266</v>
      </c>
      <c r="J308" s="28" t="s">
        <v>1267</v>
      </c>
      <c r="K308" s="27">
        <v>4147</v>
      </c>
      <c r="L308" s="27" t="s">
        <v>580</v>
      </c>
      <c r="M308" s="28" t="s">
        <v>155</v>
      </c>
      <c r="N308" s="28"/>
      <c r="O308" s="29" t="s">
        <v>752</v>
      </c>
      <c r="P308" s="29" t="s">
        <v>737</v>
      </c>
    </row>
    <row r="309" spans="1:16" ht="13.5" thickBot="1" x14ac:dyDescent="0.25">
      <c r="A309" s="11" t="str">
        <f t="shared" si="24"/>
        <v> AOEB 1 </v>
      </c>
      <c r="B309" s="3" t="str">
        <f t="shared" si="25"/>
        <v>I</v>
      </c>
      <c r="C309" s="11">
        <f t="shared" si="26"/>
        <v>44880.703999999998</v>
      </c>
      <c r="D309" s="8" t="str">
        <f t="shared" si="27"/>
        <v>vis</v>
      </c>
      <c r="E309" s="26">
        <f>VLOOKUP(C309,Active!C$21:E$973,3,FALSE)</f>
        <v>4197.994646932375</v>
      </c>
      <c r="F309" s="3" t="s">
        <v>3176</v>
      </c>
      <c r="G309" s="8" t="str">
        <f t="shared" si="28"/>
        <v>44880.704</v>
      </c>
      <c r="H309" s="11">
        <f t="shared" si="29"/>
        <v>4198</v>
      </c>
      <c r="I309" s="27" t="s">
        <v>1268</v>
      </c>
      <c r="J309" s="28" t="s">
        <v>1269</v>
      </c>
      <c r="K309" s="27">
        <v>4198</v>
      </c>
      <c r="L309" s="27" t="s">
        <v>3236</v>
      </c>
      <c r="M309" s="28" t="s">
        <v>155</v>
      </c>
      <c r="N309" s="28"/>
      <c r="O309" s="29" t="s">
        <v>607</v>
      </c>
      <c r="P309" s="29" t="s">
        <v>737</v>
      </c>
    </row>
    <row r="310" spans="1:16" ht="13.5" thickBot="1" x14ac:dyDescent="0.25">
      <c r="A310" s="11" t="str">
        <f t="shared" si="24"/>
        <v> AOEB 1 </v>
      </c>
      <c r="B310" s="3" t="str">
        <f t="shared" si="25"/>
        <v>I</v>
      </c>
      <c r="C310" s="11">
        <f t="shared" si="26"/>
        <v>44880.718000000001</v>
      </c>
      <c r="D310" s="8" t="str">
        <f t="shared" si="27"/>
        <v>vis</v>
      </c>
      <c r="E310" s="26">
        <f>VLOOKUP(C310,Active!C$21:E$973,3,FALSE)</f>
        <v>4198.020352820663</v>
      </c>
      <c r="F310" s="3" t="s">
        <v>3176</v>
      </c>
      <c r="G310" s="8" t="str">
        <f t="shared" si="28"/>
        <v>44880.718</v>
      </c>
      <c r="H310" s="11">
        <f t="shared" si="29"/>
        <v>4198</v>
      </c>
      <c r="I310" s="27" t="s">
        <v>1270</v>
      </c>
      <c r="J310" s="28" t="s">
        <v>1271</v>
      </c>
      <c r="K310" s="27">
        <v>4198</v>
      </c>
      <c r="L310" s="27" t="s">
        <v>3199</v>
      </c>
      <c r="M310" s="28" t="s">
        <v>155</v>
      </c>
      <c r="N310" s="28"/>
      <c r="O310" s="29" t="s">
        <v>1191</v>
      </c>
      <c r="P310" s="29" t="s">
        <v>737</v>
      </c>
    </row>
    <row r="311" spans="1:16" ht="13.5" thickBot="1" x14ac:dyDescent="0.25">
      <c r="A311" s="11" t="str">
        <f t="shared" si="24"/>
        <v> BBS 57 </v>
      </c>
      <c r="B311" s="3" t="str">
        <f t="shared" si="25"/>
        <v>I</v>
      </c>
      <c r="C311" s="11">
        <f t="shared" si="26"/>
        <v>44918.288</v>
      </c>
      <c r="D311" s="8" t="str">
        <f t="shared" si="27"/>
        <v>vis</v>
      </c>
      <c r="E311" s="26">
        <f>VLOOKUP(C311,Active!C$21:E$973,3,FALSE)</f>
        <v>4267.0039401618342</v>
      </c>
      <c r="F311" s="3" t="s">
        <v>3176</v>
      </c>
      <c r="G311" s="8" t="str">
        <f t="shared" si="28"/>
        <v>44918.288</v>
      </c>
      <c r="H311" s="11">
        <f t="shared" si="29"/>
        <v>4267</v>
      </c>
      <c r="I311" s="27" t="s">
        <v>1272</v>
      </c>
      <c r="J311" s="28" t="s">
        <v>1273</v>
      </c>
      <c r="K311" s="27">
        <v>4267</v>
      </c>
      <c r="L311" s="27" t="s">
        <v>212</v>
      </c>
      <c r="M311" s="28" t="s">
        <v>155</v>
      </c>
      <c r="N311" s="28"/>
      <c r="O311" s="29" t="s">
        <v>467</v>
      </c>
      <c r="P311" s="29" t="s">
        <v>1274</v>
      </c>
    </row>
    <row r="312" spans="1:16" ht="13.5" thickBot="1" x14ac:dyDescent="0.25">
      <c r="A312" s="11" t="str">
        <f t="shared" si="24"/>
        <v> BBS 57 </v>
      </c>
      <c r="B312" s="3" t="str">
        <f t="shared" si="25"/>
        <v>I</v>
      </c>
      <c r="C312" s="11">
        <f t="shared" si="26"/>
        <v>44925.362999999998</v>
      </c>
      <c r="D312" s="8" t="str">
        <f t="shared" si="27"/>
        <v>vis</v>
      </c>
      <c r="E312" s="26">
        <f>VLOOKUP(C312,Active!C$21:E$973,3,FALSE)</f>
        <v>4279.9945944189176</v>
      </c>
      <c r="F312" s="3" t="s">
        <v>3176</v>
      </c>
      <c r="G312" s="8" t="str">
        <f t="shared" si="28"/>
        <v>44925.363</v>
      </c>
      <c r="H312" s="11">
        <f t="shared" si="29"/>
        <v>4280</v>
      </c>
      <c r="I312" s="27" t="s">
        <v>1275</v>
      </c>
      <c r="J312" s="28" t="s">
        <v>1276</v>
      </c>
      <c r="K312" s="27">
        <v>4280</v>
      </c>
      <c r="L312" s="27" t="s">
        <v>3236</v>
      </c>
      <c r="M312" s="28" t="s">
        <v>155</v>
      </c>
      <c r="N312" s="28"/>
      <c r="O312" s="29" t="s">
        <v>467</v>
      </c>
      <c r="P312" s="29" t="s">
        <v>1274</v>
      </c>
    </row>
    <row r="313" spans="1:16" ht="13.5" thickBot="1" x14ac:dyDescent="0.25">
      <c r="A313" s="11" t="str">
        <f t="shared" si="24"/>
        <v> AOEB 1 </v>
      </c>
      <c r="B313" s="3" t="str">
        <f t="shared" si="25"/>
        <v>I</v>
      </c>
      <c r="C313" s="11">
        <f t="shared" si="26"/>
        <v>44989.62</v>
      </c>
      <c r="D313" s="8" t="str">
        <f t="shared" si="27"/>
        <v>vis</v>
      </c>
      <c r="E313" s="26">
        <f>VLOOKUP(C313,Active!C$21:E$973,3,FALSE)</f>
        <v>4397.9791132313221</v>
      </c>
      <c r="F313" s="3" t="s">
        <v>3176</v>
      </c>
      <c r="G313" s="8" t="str">
        <f t="shared" si="28"/>
        <v>44989.620</v>
      </c>
      <c r="H313" s="11">
        <f t="shared" si="29"/>
        <v>4398</v>
      </c>
      <c r="I313" s="27" t="s">
        <v>1277</v>
      </c>
      <c r="J313" s="28" t="s">
        <v>1278</v>
      </c>
      <c r="K313" s="27">
        <v>4398</v>
      </c>
      <c r="L313" s="27" t="s">
        <v>286</v>
      </c>
      <c r="M313" s="28" t="s">
        <v>155</v>
      </c>
      <c r="N313" s="28"/>
      <c r="O313" s="29" t="s">
        <v>607</v>
      </c>
      <c r="P313" s="29" t="s">
        <v>737</v>
      </c>
    </row>
    <row r="314" spans="1:16" ht="13.5" thickBot="1" x14ac:dyDescent="0.25">
      <c r="A314" s="11" t="str">
        <f t="shared" si="24"/>
        <v> AOEB 1 </v>
      </c>
      <c r="B314" s="3" t="str">
        <f t="shared" si="25"/>
        <v>I</v>
      </c>
      <c r="C314" s="11">
        <f t="shared" si="26"/>
        <v>45022.855000000003</v>
      </c>
      <c r="D314" s="8" t="str">
        <f t="shared" si="27"/>
        <v>vis</v>
      </c>
      <c r="E314" s="26">
        <f>VLOOKUP(C314,Active!C$21:E$973,3,FALSE)</f>
        <v>4459.0030558792823</v>
      </c>
      <c r="F314" s="3" t="s">
        <v>3176</v>
      </c>
      <c r="G314" s="8" t="str">
        <f t="shared" si="28"/>
        <v>45022.855</v>
      </c>
      <c r="H314" s="11">
        <f t="shared" si="29"/>
        <v>4459</v>
      </c>
      <c r="I314" s="27" t="s">
        <v>1279</v>
      </c>
      <c r="J314" s="28" t="s">
        <v>1280</v>
      </c>
      <c r="K314" s="27">
        <v>4459</v>
      </c>
      <c r="L314" s="27" t="s">
        <v>212</v>
      </c>
      <c r="M314" s="28" t="s">
        <v>155</v>
      </c>
      <c r="N314" s="28"/>
      <c r="O314" s="29" t="s">
        <v>752</v>
      </c>
      <c r="P314" s="29" t="s">
        <v>737</v>
      </c>
    </row>
    <row r="315" spans="1:16" ht="13.5" thickBot="1" x14ac:dyDescent="0.25">
      <c r="A315" s="11" t="str">
        <f t="shared" si="24"/>
        <v> AOEB 1 </v>
      </c>
      <c r="B315" s="3" t="str">
        <f t="shared" si="25"/>
        <v>I</v>
      </c>
      <c r="C315" s="11">
        <f t="shared" si="26"/>
        <v>45112.713000000003</v>
      </c>
      <c r="D315" s="8" t="str">
        <f t="shared" si="27"/>
        <v>vis</v>
      </c>
      <c r="E315" s="26">
        <f>VLOOKUP(C315,Active!C$21:E$973,3,FALSE)</f>
        <v>4623.9944636861246</v>
      </c>
      <c r="F315" s="3" t="s">
        <v>3176</v>
      </c>
      <c r="G315" s="8" t="str">
        <f t="shared" si="28"/>
        <v>45112.713</v>
      </c>
      <c r="H315" s="11">
        <f t="shared" si="29"/>
        <v>4624</v>
      </c>
      <c r="I315" s="27" t="s">
        <v>1281</v>
      </c>
      <c r="J315" s="28" t="s">
        <v>1282</v>
      </c>
      <c r="K315" s="27">
        <v>4624</v>
      </c>
      <c r="L315" s="27" t="s">
        <v>3236</v>
      </c>
      <c r="M315" s="28" t="s">
        <v>155</v>
      </c>
      <c r="N315" s="28"/>
      <c r="O315" s="29" t="s">
        <v>1283</v>
      </c>
      <c r="P315" s="29" t="s">
        <v>737</v>
      </c>
    </row>
    <row r="316" spans="1:16" ht="13.5" thickBot="1" x14ac:dyDescent="0.25">
      <c r="A316" s="11" t="str">
        <f t="shared" si="24"/>
        <v> BRNO 26 </v>
      </c>
      <c r="B316" s="3" t="str">
        <f t="shared" si="25"/>
        <v>I</v>
      </c>
      <c r="C316" s="11">
        <f t="shared" si="26"/>
        <v>45115.442999999999</v>
      </c>
      <c r="D316" s="8" t="str">
        <f t="shared" si="27"/>
        <v>vis</v>
      </c>
      <c r="E316" s="26">
        <f>VLOOKUP(C316,Active!C$21:E$973,3,FALSE)</f>
        <v>4629.00711190122</v>
      </c>
      <c r="F316" s="3" t="s">
        <v>3176</v>
      </c>
      <c r="G316" s="8" t="str">
        <f t="shared" si="28"/>
        <v>45115.443</v>
      </c>
      <c r="H316" s="11">
        <f t="shared" si="29"/>
        <v>4629</v>
      </c>
      <c r="I316" s="27" t="s">
        <v>1284</v>
      </c>
      <c r="J316" s="28" t="s">
        <v>1285</v>
      </c>
      <c r="K316" s="27">
        <v>4629</v>
      </c>
      <c r="L316" s="27" t="s">
        <v>65</v>
      </c>
      <c r="M316" s="28" t="s">
        <v>3178</v>
      </c>
      <c r="N316" s="28"/>
      <c r="O316" s="29" t="s">
        <v>184</v>
      </c>
      <c r="P316" s="29" t="s">
        <v>1182</v>
      </c>
    </row>
    <row r="317" spans="1:16" ht="13.5" thickBot="1" x14ac:dyDescent="0.25">
      <c r="A317" s="11" t="str">
        <f t="shared" si="24"/>
        <v> BBS 61 </v>
      </c>
      <c r="B317" s="3" t="str">
        <f t="shared" si="25"/>
        <v>I</v>
      </c>
      <c r="C317" s="11">
        <f t="shared" si="26"/>
        <v>45158.470999999998</v>
      </c>
      <c r="D317" s="8" t="str">
        <f t="shared" si="27"/>
        <v>vis</v>
      </c>
      <c r="E317" s="26">
        <f>VLOOKUP(C317,Active!C$21:E$973,3,FALSE)</f>
        <v>4708.0123234028388</v>
      </c>
      <c r="F317" s="3" t="s">
        <v>3176</v>
      </c>
      <c r="G317" s="8" t="str">
        <f t="shared" si="28"/>
        <v>45158.471</v>
      </c>
      <c r="H317" s="11">
        <f t="shared" si="29"/>
        <v>4708</v>
      </c>
      <c r="I317" s="27" t="s">
        <v>1286</v>
      </c>
      <c r="J317" s="28" t="s">
        <v>1287</v>
      </c>
      <c r="K317" s="27">
        <v>4708</v>
      </c>
      <c r="L317" s="27" t="s">
        <v>3289</v>
      </c>
      <c r="M317" s="28" t="s">
        <v>155</v>
      </c>
      <c r="N317" s="28"/>
      <c r="O317" s="29" t="s">
        <v>550</v>
      </c>
      <c r="P317" s="29" t="s">
        <v>1288</v>
      </c>
    </row>
    <row r="318" spans="1:16" ht="13.5" thickBot="1" x14ac:dyDescent="0.25">
      <c r="A318" s="11" t="str">
        <f t="shared" si="24"/>
        <v> BRNO 26 </v>
      </c>
      <c r="B318" s="3" t="str">
        <f t="shared" si="25"/>
        <v>I</v>
      </c>
      <c r="C318" s="11">
        <f t="shared" si="26"/>
        <v>45194.402999999998</v>
      </c>
      <c r="D318" s="8" t="str">
        <f t="shared" si="27"/>
        <v>vis</v>
      </c>
      <c r="E318" s="26">
        <f>VLOOKUP(C318,Active!C$21:E$973,3,FALSE)</f>
        <v>4773.9883218149507</v>
      </c>
      <c r="F318" s="3" t="s">
        <v>3176</v>
      </c>
      <c r="G318" s="8" t="str">
        <f t="shared" si="28"/>
        <v>45194.403</v>
      </c>
      <c r="H318" s="11">
        <f t="shared" si="29"/>
        <v>4774</v>
      </c>
      <c r="I318" s="27" t="s">
        <v>1289</v>
      </c>
      <c r="J318" s="28" t="s">
        <v>1290</v>
      </c>
      <c r="K318" s="27">
        <v>4774</v>
      </c>
      <c r="L318" s="27" t="s">
        <v>3193</v>
      </c>
      <c r="M318" s="28" t="s">
        <v>155</v>
      </c>
      <c r="N318" s="28"/>
      <c r="O318" s="29" t="s">
        <v>1125</v>
      </c>
      <c r="P318" s="29" t="s">
        <v>1182</v>
      </c>
    </row>
    <row r="319" spans="1:16" ht="13.5" thickBot="1" x14ac:dyDescent="0.25">
      <c r="A319" s="11" t="str">
        <f t="shared" si="24"/>
        <v> BRNO 26 </v>
      </c>
      <c r="B319" s="3" t="str">
        <f t="shared" si="25"/>
        <v>I</v>
      </c>
      <c r="C319" s="11">
        <f t="shared" si="26"/>
        <v>45194.408000000003</v>
      </c>
      <c r="D319" s="8" t="str">
        <f t="shared" si="27"/>
        <v>vis</v>
      </c>
      <c r="E319" s="26">
        <f>VLOOKUP(C319,Active!C$21:E$973,3,FALSE)</f>
        <v>4773.9975024893456</v>
      </c>
      <c r="F319" s="3" t="s">
        <v>3176</v>
      </c>
      <c r="G319" s="8" t="str">
        <f t="shared" si="28"/>
        <v>45194.408</v>
      </c>
      <c r="H319" s="11">
        <f t="shared" si="29"/>
        <v>4774</v>
      </c>
      <c r="I319" s="27" t="s">
        <v>1293</v>
      </c>
      <c r="J319" s="28" t="s">
        <v>1294</v>
      </c>
      <c r="K319" s="27">
        <v>4774</v>
      </c>
      <c r="L319" s="27" t="s">
        <v>3</v>
      </c>
      <c r="M319" s="28" t="s">
        <v>3178</v>
      </c>
      <c r="N319" s="28"/>
      <c r="O319" s="29" t="s">
        <v>184</v>
      </c>
      <c r="P319" s="29" t="s">
        <v>1182</v>
      </c>
    </row>
    <row r="320" spans="1:16" ht="13.5" thickBot="1" x14ac:dyDescent="0.25">
      <c r="A320" s="11" t="str">
        <f t="shared" si="24"/>
        <v> BRNO 26 </v>
      </c>
      <c r="B320" s="3" t="str">
        <f t="shared" si="25"/>
        <v>I</v>
      </c>
      <c r="C320" s="11">
        <f t="shared" si="26"/>
        <v>45194.408000000003</v>
      </c>
      <c r="D320" s="8" t="str">
        <f t="shared" si="27"/>
        <v>vis</v>
      </c>
      <c r="E320" s="26">
        <f>VLOOKUP(C320,Active!C$21:E$973,3,FALSE)</f>
        <v>4773.9975024893456</v>
      </c>
      <c r="F320" s="3" t="s">
        <v>3176</v>
      </c>
      <c r="G320" s="8" t="str">
        <f t="shared" si="28"/>
        <v>45194.408</v>
      </c>
      <c r="H320" s="11">
        <f t="shared" si="29"/>
        <v>4774</v>
      </c>
      <c r="I320" s="27" t="s">
        <v>1293</v>
      </c>
      <c r="J320" s="28" t="s">
        <v>1294</v>
      </c>
      <c r="K320" s="27">
        <v>4774</v>
      </c>
      <c r="L320" s="27" t="s">
        <v>3</v>
      </c>
      <c r="M320" s="28" t="s">
        <v>155</v>
      </c>
      <c r="N320" s="28"/>
      <c r="O320" s="29" t="s">
        <v>1064</v>
      </c>
      <c r="P320" s="29" t="s">
        <v>1182</v>
      </c>
    </row>
    <row r="321" spans="1:16" ht="13.5" thickBot="1" x14ac:dyDescent="0.25">
      <c r="A321" s="11" t="str">
        <f t="shared" si="24"/>
        <v> BRNO 26 </v>
      </c>
      <c r="B321" s="3" t="str">
        <f t="shared" si="25"/>
        <v>I</v>
      </c>
      <c r="C321" s="11">
        <f t="shared" si="26"/>
        <v>45194.409</v>
      </c>
      <c r="D321" s="8" t="str">
        <f t="shared" si="27"/>
        <v>vis</v>
      </c>
      <c r="E321" s="26">
        <f>VLOOKUP(C321,Active!C$21:E$973,3,FALSE)</f>
        <v>4773.9993386242168</v>
      </c>
      <c r="F321" s="3" t="s">
        <v>3176</v>
      </c>
      <c r="G321" s="8" t="str">
        <f t="shared" si="28"/>
        <v>45194.409</v>
      </c>
      <c r="H321" s="11">
        <f t="shared" si="29"/>
        <v>4774</v>
      </c>
      <c r="I321" s="27" t="s">
        <v>1295</v>
      </c>
      <c r="J321" s="28" t="s">
        <v>1296</v>
      </c>
      <c r="K321" s="27">
        <v>4774</v>
      </c>
      <c r="L321" s="27" t="s">
        <v>3190</v>
      </c>
      <c r="M321" s="28" t="s">
        <v>155</v>
      </c>
      <c r="N321" s="28"/>
      <c r="O321" s="29" t="s">
        <v>1297</v>
      </c>
      <c r="P321" s="29" t="s">
        <v>1182</v>
      </c>
    </row>
    <row r="322" spans="1:16" ht="13.5" thickBot="1" x14ac:dyDescent="0.25">
      <c r="A322" s="11" t="str">
        <f t="shared" si="24"/>
        <v>IBVS 2385 </v>
      </c>
      <c r="B322" s="3" t="str">
        <f t="shared" si="25"/>
        <v>I</v>
      </c>
      <c r="C322" s="11">
        <f t="shared" si="26"/>
        <v>45194.411800000002</v>
      </c>
      <c r="D322" s="8" t="str">
        <f t="shared" si="27"/>
        <v>vis</v>
      </c>
      <c r="E322" s="26">
        <f>VLOOKUP(C322,Active!C$21:E$973,3,FALSE)</f>
        <v>4774.0044798018771</v>
      </c>
      <c r="F322" s="3" t="s">
        <v>3176</v>
      </c>
      <c r="G322" s="8" t="str">
        <f t="shared" si="28"/>
        <v>45194.4118</v>
      </c>
      <c r="H322" s="11">
        <f t="shared" si="29"/>
        <v>4774</v>
      </c>
      <c r="I322" s="27" t="s">
        <v>1298</v>
      </c>
      <c r="J322" s="28" t="s">
        <v>1299</v>
      </c>
      <c r="K322" s="27">
        <v>4774</v>
      </c>
      <c r="L322" s="27" t="s">
        <v>1300</v>
      </c>
      <c r="M322" s="28" t="s">
        <v>146</v>
      </c>
      <c r="N322" s="28" t="s">
        <v>147</v>
      </c>
      <c r="O322" s="29" t="s">
        <v>1301</v>
      </c>
      <c r="P322" s="30" t="s">
        <v>1302</v>
      </c>
    </row>
    <row r="323" spans="1:16" ht="13.5" thickBot="1" x14ac:dyDescent="0.25">
      <c r="A323" s="11" t="str">
        <f t="shared" si="24"/>
        <v> BRNO 26 </v>
      </c>
      <c r="B323" s="3" t="str">
        <f t="shared" si="25"/>
        <v>I</v>
      </c>
      <c r="C323" s="11">
        <f t="shared" si="26"/>
        <v>45194.417999999998</v>
      </c>
      <c r="D323" s="8" t="str">
        <f t="shared" si="27"/>
        <v>vis</v>
      </c>
      <c r="E323" s="26">
        <f>VLOOKUP(C323,Active!C$21:E$973,3,FALSE)</f>
        <v>4774.0158638381099</v>
      </c>
      <c r="F323" s="3" t="s">
        <v>3176</v>
      </c>
      <c r="G323" s="8" t="str">
        <f t="shared" si="28"/>
        <v>45194.418</v>
      </c>
      <c r="H323" s="11">
        <f t="shared" si="29"/>
        <v>4774</v>
      </c>
      <c r="I323" s="27" t="s">
        <v>1303</v>
      </c>
      <c r="J323" s="28" t="s">
        <v>1304</v>
      </c>
      <c r="K323" s="27">
        <v>4774</v>
      </c>
      <c r="L323" s="27" t="s">
        <v>164</v>
      </c>
      <c r="M323" s="28" t="s">
        <v>155</v>
      </c>
      <c r="N323" s="28"/>
      <c r="O323" s="29" t="s">
        <v>760</v>
      </c>
      <c r="P323" s="29" t="s">
        <v>1182</v>
      </c>
    </row>
    <row r="324" spans="1:16" ht="13.5" thickBot="1" x14ac:dyDescent="0.25">
      <c r="A324" s="11" t="str">
        <f t="shared" si="24"/>
        <v> BBS 62 </v>
      </c>
      <c r="B324" s="3" t="str">
        <f t="shared" si="25"/>
        <v>I</v>
      </c>
      <c r="C324" s="11">
        <f t="shared" si="26"/>
        <v>45200.406000000003</v>
      </c>
      <c r="D324" s="8" t="str">
        <f t="shared" si="27"/>
        <v>vis</v>
      </c>
      <c r="E324" s="26">
        <f>VLOOKUP(C324,Active!C$21:E$973,3,FALSE)</f>
        <v>4785.010639483552</v>
      </c>
      <c r="F324" s="3" t="s">
        <v>3176</v>
      </c>
      <c r="G324" s="8" t="str">
        <f t="shared" si="28"/>
        <v>45200.406</v>
      </c>
      <c r="H324" s="11">
        <f t="shared" si="29"/>
        <v>4785</v>
      </c>
      <c r="I324" s="27" t="s">
        <v>1305</v>
      </c>
      <c r="J324" s="28" t="s">
        <v>1306</v>
      </c>
      <c r="K324" s="27">
        <v>4785</v>
      </c>
      <c r="L324" s="27" t="s">
        <v>123</v>
      </c>
      <c r="M324" s="28" t="s">
        <v>155</v>
      </c>
      <c r="N324" s="28"/>
      <c r="O324" s="29" t="s">
        <v>467</v>
      </c>
      <c r="P324" s="29" t="s">
        <v>1307</v>
      </c>
    </row>
    <row r="325" spans="1:16" ht="13.5" thickBot="1" x14ac:dyDescent="0.25">
      <c r="A325" s="11" t="str">
        <f t="shared" si="24"/>
        <v> BRNO 26 </v>
      </c>
      <c r="B325" s="3" t="str">
        <f t="shared" si="25"/>
        <v>I</v>
      </c>
      <c r="C325" s="11">
        <f t="shared" si="26"/>
        <v>45201.485000000001</v>
      </c>
      <c r="D325" s="8" t="str">
        <f t="shared" si="27"/>
        <v>vis</v>
      </c>
      <c r="E325" s="26">
        <f>VLOOKUP(C325,Active!C$21:E$973,3,FALSE)</f>
        <v>4786.9918290161841</v>
      </c>
      <c r="F325" s="3" t="s">
        <v>3176</v>
      </c>
      <c r="G325" s="8" t="str">
        <f t="shared" si="28"/>
        <v>45201.485</v>
      </c>
      <c r="H325" s="11">
        <f t="shared" si="29"/>
        <v>4787</v>
      </c>
      <c r="I325" s="27" t="s">
        <v>1308</v>
      </c>
      <c r="J325" s="28" t="s">
        <v>1309</v>
      </c>
      <c r="K325" s="27">
        <v>4787</v>
      </c>
      <c r="L325" s="27" t="s">
        <v>225</v>
      </c>
      <c r="M325" s="28" t="s">
        <v>155</v>
      </c>
      <c r="N325" s="28"/>
      <c r="O325" s="29" t="s">
        <v>950</v>
      </c>
      <c r="P325" s="29" t="s">
        <v>1182</v>
      </c>
    </row>
    <row r="326" spans="1:16" ht="13.5" thickBot="1" x14ac:dyDescent="0.25">
      <c r="A326" s="11" t="str">
        <f t="shared" si="24"/>
        <v> BRNO 26 </v>
      </c>
      <c r="B326" s="3" t="str">
        <f t="shared" si="25"/>
        <v>I</v>
      </c>
      <c r="C326" s="11">
        <f t="shared" si="26"/>
        <v>45201.493999999999</v>
      </c>
      <c r="D326" s="8" t="str">
        <f t="shared" si="27"/>
        <v>vis</v>
      </c>
      <c r="E326" s="26">
        <f>VLOOKUP(C326,Active!C$21:E$973,3,FALSE)</f>
        <v>4787.0083542300763</v>
      </c>
      <c r="F326" s="3" t="s">
        <v>3176</v>
      </c>
      <c r="G326" s="8" t="str">
        <f t="shared" si="28"/>
        <v>45201.494</v>
      </c>
      <c r="H326" s="11">
        <f t="shared" si="29"/>
        <v>4787</v>
      </c>
      <c r="I326" s="27" t="s">
        <v>1310</v>
      </c>
      <c r="J326" s="28" t="s">
        <v>1311</v>
      </c>
      <c r="K326" s="27">
        <v>4787</v>
      </c>
      <c r="L326" s="27" t="s">
        <v>252</v>
      </c>
      <c r="M326" s="28" t="s">
        <v>155</v>
      </c>
      <c r="N326" s="28"/>
      <c r="O326" s="29" t="s">
        <v>1230</v>
      </c>
      <c r="P326" s="29" t="s">
        <v>1182</v>
      </c>
    </row>
    <row r="327" spans="1:16" ht="13.5" thickBot="1" x14ac:dyDescent="0.25">
      <c r="A327" s="11" t="str">
        <f t="shared" si="24"/>
        <v> BRNO 26 </v>
      </c>
      <c r="B327" s="3" t="str">
        <f t="shared" si="25"/>
        <v>I</v>
      </c>
      <c r="C327" s="11">
        <f t="shared" si="26"/>
        <v>45201.495000000003</v>
      </c>
      <c r="D327" s="8" t="str">
        <f t="shared" si="27"/>
        <v>vis</v>
      </c>
      <c r="E327" s="26">
        <f>VLOOKUP(C327,Active!C$21:E$973,3,FALSE)</f>
        <v>4787.0101903649611</v>
      </c>
      <c r="F327" s="3" t="s">
        <v>3176</v>
      </c>
      <c r="G327" s="8" t="str">
        <f t="shared" si="28"/>
        <v>45201.495</v>
      </c>
      <c r="H327" s="11">
        <f t="shared" si="29"/>
        <v>4787</v>
      </c>
      <c r="I327" s="27" t="s">
        <v>1312</v>
      </c>
      <c r="J327" s="28" t="s">
        <v>1313</v>
      </c>
      <c r="K327" s="27">
        <v>4787</v>
      </c>
      <c r="L327" s="27" t="s">
        <v>123</v>
      </c>
      <c r="M327" s="28" t="s">
        <v>155</v>
      </c>
      <c r="N327" s="28"/>
      <c r="O327" s="29" t="s">
        <v>1212</v>
      </c>
      <c r="P327" s="29" t="s">
        <v>1182</v>
      </c>
    </row>
    <row r="328" spans="1:16" ht="13.5" thickBot="1" x14ac:dyDescent="0.25">
      <c r="A328" s="11" t="str">
        <f t="shared" si="24"/>
        <v> BRNO 26 </v>
      </c>
      <c r="B328" s="3" t="str">
        <f t="shared" si="25"/>
        <v>I</v>
      </c>
      <c r="C328" s="11">
        <f t="shared" si="26"/>
        <v>45201.495000000003</v>
      </c>
      <c r="D328" s="8" t="str">
        <f t="shared" si="27"/>
        <v>vis</v>
      </c>
      <c r="E328" s="26">
        <f>VLOOKUP(C328,Active!C$21:E$973,3,FALSE)</f>
        <v>4787.0101903649611</v>
      </c>
      <c r="F328" s="3" t="s">
        <v>3176</v>
      </c>
      <c r="G328" s="8" t="str">
        <f t="shared" si="28"/>
        <v>45201.495</v>
      </c>
      <c r="H328" s="11">
        <f t="shared" si="29"/>
        <v>4787</v>
      </c>
      <c r="I328" s="27" t="s">
        <v>1312</v>
      </c>
      <c r="J328" s="28" t="s">
        <v>1313</v>
      </c>
      <c r="K328" s="27">
        <v>4787</v>
      </c>
      <c r="L328" s="27" t="s">
        <v>123</v>
      </c>
      <c r="M328" s="28" t="s">
        <v>155</v>
      </c>
      <c r="N328" s="28"/>
      <c r="O328" s="29" t="s">
        <v>1249</v>
      </c>
      <c r="P328" s="29" t="s">
        <v>1182</v>
      </c>
    </row>
    <row r="329" spans="1:16" ht="13.5" thickBot="1" x14ac:dyDescent="0.25">
      <c r="A329" s="11" t="str">
        <f t="shared" si="24"/>
        <v> BRNO 26 </v>
      </c>
      <c r="B329" s="3" t="str">
        <f t="shared" si="25"/>
        <v>I</v>
      </c>
      <c r="C329" s="11">
        <f t="shared" si="26"/>
        <v>45201.495999999999</v>
      </c>
      <c r="D329" s="8" t="str">
        <f t="shared" si="27"/>
        <v>vis</v>
      </c>
      <c r="E329" s="26">
        <f>VLOOKUP(C329,Active!C$21:E$973,3,FALSE)</f>
        <v>4787.0120264998322</v>
      </c>
      <c r="F329" s="3" t="s">
        <v>3176</v>
      </c>
      <c r="G329" s="8" t="str">
        <f t="shared" si="28"/>
        <v>45201.496</v>
      </c>
      <c r="H329" s="11">
        <f t="shared" si="29"/>
        <v>4787</v>
      </c>
      <c r="I329" s="27" t="s">
        <v>1314</v>
      </c>
      <c r="J329" s="28" t="s">
        <v>1315</v>
      </c>
      <c r="K329" s="27">
        <v>4787</v>
      </c>
      <c r="L329" s="27" t="s">
        <v>3289</v>
      </c>
      <c r="M329" s="28" t="s">
        <v>155</v>
      </c>
      <c r="N329" s="28"/>
      <c r="O329" s="29" t="s">
        <v>1316</v>
      </c>
      <c r="P329" s="29" t="s">
        <v>1182</v>
      </c>
    </row>
    <row r="330" spans="1:16" ht="13.5" thickBot="1" x14ac:dyDescent="0.25">
      <c r="A330" s="11" t="str">
        <f t="shared" si="24"/>
        <v> BRNO 26 </v>
      </c>
      <c r="B330" s="3" t="str">
        <f t="shared" si="25"/>
        <v>I</v>
      </c>
      <c r="C330" s="11">
        <f t="shared" si="26"/>
        <v>45207.476999999999</v>
      </c>
      <c r="D330" s="8" t="str">
        <f t="shared" si="27"/>
        <v>vis</v>
      </c>
      <c r="E330" s="26">
        <f>VLOOKUP(C330,Active!C$21:E$973,3,FALSE)</f>
        <v>4797.9939492011235</v>
      </c>
      <c r="F330" s="3" t="s">
        <v>3176</v>
      </c>
      <c r="G330" s="8" t="str">
        <f t="shared" si="28"/>
        <v>45207.477</v>
      </c>
      <c r="H330" s="11">
        <f t="shared" si="29"/>
        <v>4798</v>
      </c>
      <c r="I330" s="27" t="s">
        <v>1317</v>
      </c>
      <c r="J330" s="28" t="s">
        <v>1318</v>
      </c>
      <c r="K330" s="27">
        <v>4798</v>
      </c>
      <c r="L330" s="27" t="s">
        <v>3236</v>
      </c>
      <c r="M330" s="28" t="s">
        <v>155</v>
      </c>
      <c r="N330" s="28"/>
      <c r="O330" s="29" t="s">
        <v>1319</v>
      </c>
      <c r="P330" s="29" t="s">
        <v>1182</v>
      </c>
    </row>
    <row r="331" spans="1:16" ht="13.5" thickBot="1" x14ac:dyDescent="0.25">
      <c r="A331" s="11" t="str">
        <f t="shared" ref="A331:A394" si="30">P331</f>
        <v> BRNO 26 </v>
      </c>
      <c r="B331" s="3" t="str">
        <f t="shared" ref="B331:B394" si="31">IF(H331=INT(H331),"I","II")</f>
        <v>I</v>
      </c>
      <c r="C331" s="11">
        <f t="shared" ref="C331:C394" si="32">1*G331</f>
        <v>45207.476999999999</v>
      </c>
      <c r="D331" s="8" t="str">
        <f t="shared" ref="D331:D394" si="33">VLOOKUP(F331,I$1:J$5,2,FALSE)</f>
        <v>vis</v>
      </c>
      <c r="E331" s="26">
        <f>VLOOKUP(C331,Active!C$21:E$973,3,FALSE)</f>
        <v>4797.9939492011235</v>
      </c>
      <c r="F331" s="3" t="s">
        <v>3176</v>
      </c>
      <c r="G331" s="8" t="str">
        <f t="shared" ref="G331:G394" si="34">MID(I331,3,LEN(I331)-3)</f>
        <v>45207.477</v>
      </c>
      <c r="H331" s="11">
        <f t="shared" ref="H331:H394" si="35">1*K331</f>
        <v>4798</v>
      </c>
      <c r="I331" s="27" t="s">
        <v>1317</v>
      </c>
      <c r="J331" s="28" t="s">
        <v>1318</v>
      </c>
      <c r="K331" s="27">
        <v>4798</v>
      </c>
      <c r="L331" s="27" t="s">
        <v>3236</v>
      </c>
      <c r="M331" s="28" t="s">
        <v>155</v>
      </c>
      <c r="N331" s="28"/>
      <c r="O331" s="29" t="s">
        <v>1230</v>
      </c>
      <c r="P331" s="29" t="s">
        <v>1182</v>
      </c>
    </row>
    <row r="332" spans="1:16" ht="13.5" thickBot="1" x14ac:dyDescent="0.25">
      <c r="A332" s="11" t="str">
        <f t="shared" si="30"/>
        <v> BRNO 26 </v>
      </c>
      <c r="B332" s="3" t="str">
        <f t="shared" si="31"/>
        <v>I</v>
      </c>
      <c r="C332" s="11">
        <f t="shared" si="32"/>
        <v>45207.483</v>
      </c>
      <c r="D332" s="8" t="str">
        <f t="shared" si="33"/>
        <v>vis</v>
      </c>
      <c r="E332" s="26">
        <f>VLOOKUP(C332,Active!C$21:E$973,3,FALSE)</f>
        <v>4798.0049660103905</v>
      </c>
      <c r="F332" s="3" t="s">
        <v>3176</v>
      </c>
      <c r="G332" s="8" t="str">
        <f t="shared" si="34"/>
        <v>45207.483</v>
      </c>
      <c r="H332" s="11">
        <f t="shared" si="35"/>
        <v>4798</v>
      </c>
      <c r="I332" s="27" t="s">
        <v>1320</v>
      </c>
      <c r="J332" s="28" t="s">
        <v>1321</v>
      </c>
      <c r="K332" s="27">
        <v>4798</v>
      </c>
      <c r="L332" s="27" t="s">
        <v>3233</v>
      </c>
      <c r="M332" s="28" t="s">
        <v>155</v>
      </c>
      <c r="N332" s="28"/>
      <c r="O332" s="29" t="s">
        <v>1252</v>
      </c>
      <c r="P332" s="29" t="s">
        <v>1182</v>
      </c>
    </row>
    <row r="333" spans="1:16" ht="13.5" thickBot="1" x14ac:dyDescent="0.25">
      <c r="A333" s="11" t="str">
        <f t="shared" si="30"/>
        <v> BRNO 26 </v>
      </c>
      <c r="B333" s="3" t="str">
        <f t="shared" si="31"/>
        <v>I</v>
      </c>
      <c r="C333" s="11">
        <f t="shared" si="32"/>
        <v>45207.487000000001</v>
      </c>
      <c r="D333" s="8" t="str">
        <f t="shared" si="33"/>
        <v>vis</v>
      </c>
      <c r="E333" s="26">
        <f>VLOOKUP(C333,Active!C$21:E$973,3,FALSE)</f>
        <v>4798.0123105499006</v>
      </c>
      <c r="F333" s="3" t="s">
        <v>3176</v>
      </c>
      <c r="G333" s="8" t="str">
        <f t="shared" si="34"/>
        <v>45207.487</v>
      </c>
      <c r="H333" s="11">
        <f t="shared" si="35"/>
        <v>4798</v>
      </c>
      <c r="I333" s="27" t="s">
        <v>1322</v>
      </c>
      <c r="J333" s="28" t="s">
        <v>1323</v>
      </c>
      <c r="K333" s="27">
        <v>4798</v>
      </c>
      <c r="L333" s="27" t="s">
        <v>3289</v>
      </c>
      <c r="M333" s="28" t="s">
        <v>155</v>
      </c>
      <c r="N333" s="28"/>
      <c r="O333" s="29" t="s">
        <v>1324</v>
      </c>
      <c r="P333" s="29" t="s">
        <v>1182</v>
      </c>
    </row>
    <row r="334" spans="1:16" ht="13.5" thickBot="1" x14ac:dyDescent="0.25">
      <c r="A334" s="11" t="str">
        <f t="shared" si="30"/>
        <v> BBS 62 </v>
      </c>
      <c r="B334" s="3" t="str">
        <f t="shared" si="31"/>
        <v>I</v>
      </c>
      <c r="C334" s="11">
        <f t="shared" si="32"/>
        <v>45212.385999999999</v>
      </c>
      <c r="D334" s="8" t="str">
        <f t="shared" si="33"/>
        <v>vis</v>
      </c>
      <c r="E334" s="26">
        <f>VLOOKUP(C334,Active!C$21:E$973,3,FALSE)</f>
        <v>4807.0075353139209</v>
      </c>
      <c r="F334" s="3" t="s">
        <v>3176</v>
      </c>
      <c r="G334" s="8" t="str">
        <f t="shared" si="34"/>
        <v>45212.386</v>
      </c>
      <c r="H334" s="11">
        <f t="shared" si="35"/>
        <v>4807</v>
      </c>
      <c r="I334" s="27" t="s">
        <v>1325</v>
      </c>
      <c r="J334" s="28" t="s">
        <v>1326</v>
      </c>
      <c r="K334" s="27">
        <v>4807</v>
      </c>
      <c r="L334" s="27" t="s">
        <v>65</v>
      </c>
      <c r="M334" s="28" t="s">
        <v>155</v>
      </c>
      <c r="N334" s="28"/>
      <c r="O334" s="29" t="s">
        <v>467</v>
      </c>
      <c r="P334" s="29" t="s">
        <v>1307</v>
      </c>
    </row>
    <row r="335" spans="1:16" ht="13.5" thickBot="1" x14ac:dyDescent="0.25">
      <c r="A335" s="11" t="str">
        <f t="shared" si="30"/>
        <v> BRNO 26 </v>
      </c>
      <c r="B335" s="3" t="str">
        <f t="shared" si="31"/>
        <v>I</v>
      </c>
      <c r="C335" s="11">
        <f t="shared" si="32"/>
        <v>45215.656999999999</v>
      </c>
      <c r="D335" s="8" t="str">
        <f t="shared" si="33"/>
        <v>vis</v>
      </c>
      <c r="E335" s="26">
        <f>VLOOKUP(C335,Active!C$21:E$973,3,FALSE)</f>
        <v>4813.0135324976582</v>
      </c>
      <c r="F335" s="3" t="s">
        <v>3176</v>
      </c>
      <c r="G335" s="8" t="str">
        <f t="shared" si="34"/>
        <v>45215.657</v>
      </c>
      <c r="H335" s="11">
        <f t="shared" si="35"/>
        <v>4813</v>
      </c>
      <c r="I335" s="27" t="s">
        <v>1327</v>
      </c>
      <c r="J335" s="28" t="s">
        <v>1328</v>
      </c>
      <c r="K335" s="27">
        <v>4813</v>
      </c>
      <c r="L335" s="27" t="s">
        <v>3267</v>
      </c>
      <c r="M335" s="28" t="s">
        <v>155</v>
      </c>
      <c r="N335" s="28"/>
      <c r="O335" s="29" t="s">
        <v>1230</v>
      </c>
      <c r="P335" s="29" t="s">
        <v>1182</v>
      </c>
    </row>
    <row r="336" spans="1:16" ht="13.5" thickBot="1" x14ac:dyDescent="0.25">
      <c r="A336" s="11" t="str">
        <f t="shared" si="30"/>
        <v> BRNO 26 </v>
      </c>
      <c r="B336" s="3" t="str">
        <f t="shared" si="31"/>
        <v>I</v>
      </c>
      <c r="C336" s="11">
        <f t="shared" si="32"/>
        <v>45224.360999999997</v>
      </c>
      <c r="D336" s="8" t="str">
        <f t="shared" si="33"/>
        <v>vis</v>
      </c>
      <c r="E336" s="26">
        <f>VLOOKUP(C336,Active!C$21:E$973,3,FALSE)</f>
        <v>4828.9952504699077</v>
      </c>
      <c r="F336" s="3" t="s">
        <v>3176</v>
      </c>
      <c r="G336" s="8" t="str">
        <f t="shared" si="34"/>
        <v>45224.361</v>
      </c>
      <c r="H336" s="11">
        <f t="shared" si="35"/>
        <v>4829</v>
      </c>
      <c r="I336" s="27" t="s">
        <v>1329</v>
      </c>
      <c r="J336" s="28" t="s">
        <v>1330</v>
      </c>
      <c r="K336" s="27">
        <v>4829</v>
      </c>
      <c r="L336" s="27" t="s">
        <v>101</v>
      </c>
      <c r="M336" s="28" t="s">
        <v>155</v>
      </c>
      <c r="N336" s="28"/>
      <c r="O336" s="29" t="s">
        <v>1229</v>
      </c>
      <c r="P336" s="29" t="s">
        <v>1182</v>
      </c>
    </row>
    <row r="337" spans="1:16" ht="13.5" thickBot="1" x14ac:dyDescent="0.25">
      <c r="A337" s="11" t="str">
        <f t="shared" si="30"/>
        <v> BRNO 26 </v>
      </c>
      <c r="B337" s="3" t="str">
        <f t="shared" si="31"/>
        <v>I</v>
      </c>
      <c r="C337" s="11">
        <f t="shared" si="32"/>
        <v>45224.362999999998</v>
      </c>
      <c r="D337" s="8" t="str">
        <f t="shared" si="33"/>
        <v>vis</v>
      </c>
      <c r="E337" s="26">
        <f>VLOOKUP(C337,Active!C$21:E$973,3,FALSE)</f>
        <v>4828.9989227396636</v>
      </c>
      <c r="F337" s="3" t="s">
        <v>3176</v>
      </c>
      <c r="G337" s="8" t="str">
        <f t="shared" si="34"/>
        <v>45224.363</v>
      </c>
      <c r="H337" s="11">
        <f t="shared" si="35"/>
        <v>4829</v>
      </c>
      <c r="I337" s="27" t="s">
        <v>1331</v>
      </c>
      <c r="J337" s="28" t="s">
        <v>1332</v>
      </c>
      <c r="K337" s="27">
        <v>4829</v>
      </c>
      <c r="L337" s="27" t="s">
        <v>3190</v>
      </c>
      <c r="M337" s="28" t="s">
        <v>155</v>
      </c>
      <c r="N337" s="28"/>
      <c r="O337" s="29" t="s">
        <v>1333</v>
      </c>
      <c r="P337" s="29" t="s">
        <v>1182</v>
      </c>
    </row>
    <row r="338" spans="1:16" ht="13.5" thickBot="1" x14ac:dyDescent="0.25">
      <c r="A338" s="11" t="str">
        <f t="shared" si="30"/>
        <v> BRNO 26 </v>
      </c>
      <c r="B338" s="3" t="str">
        <f t="shared" si="31"/>
        <v>I</v>
      </c>
      <c r="C338" s="11">
        <f t="shared" si="32"/>
        <v>45224.368999999999</v>
      </c>
      <c r="D338" s="8" t="str">
        <f t="shared" si="33"/>
        <v>vis</v>
      </c>
      <c r="E338" s="26">
        <f>VLOOKUP(C338,Active!C$21:E$973,3,FALSE)</f>
        <v>4829.0099395489297</v>
      </c>
      <c r="F338" s="3" t="s">
        <v>3176</v>
      </c>
      <c r="G338" s="8" t="str">
        <f t="shared" si="34"/>
        <v>45224.369</v>
      </c>
      <c r="H338" s="11">
        <f t="shared" si="35"/>
        <v>4829</v>
      </c>
      <c r="I338" s="27" t="s">
        <v>1334</v>
      </c>
      <c r="J338" s="28" t="s">
        <v>1335</v>
      </c>
      <c r="K338" s="27">
        <v>4829</v>
      </c>
      <c r="L338" s="27" t="s">
        <v>123</v>
      </c>
      <c r="M338" s="28" t="s">
        <v>155</v>
      </c>
      <c r="N338" s="28"/>
      <c r="O338" s="29" t="s">
        <v>313</v>
      </c>
      <c r="P338" s="29" t="s">
        <v>1182</v>
      </c>
    </row>
    <row r="339" spans="1:16" ht="13.5" thickBot="1" x14ac:dyDescent="0.25">
      <c r="A339" s="11" t="str">
        <f t="shared" si="30"/>
        <v> BRNO 26 </v>
      </c>
      <c r="B339" s="3" t="str">
        <f t="shared" si="31"/>
        <v>I</v>
      </c>
      <c r="C339" s="11">
        <f t="shared" si="32"/>
        <v>45224.368999999999</v>
      </c>
      <c r="D339" s="8" t="str">
        <f t="shared" si="33"/>
        <v>vis</v>
      </c>
      <c r="E339" s="26">
        <f>VLOOKUP(C339,Active!C$21:E$973,3,FALSE)</f>
        <v>4829.0099395489297</v>
      </c>
      <c r="F339" s="3" t="s">
        <v>3176</v>
      </c>
      <c r="G339" s="8" t="str">
        <f t="shared" si="34"/>
        <v>45224.369</v>
      </c>
      <c r="H339" s="11">
        <f t="shared" si="35"/>
        <v>4829</v>
      </c>
      <c r="I339" s="27" t="s">
        <v>1334</v>
      </c>
      <c r="J339" s="28" t="s">
        <v>1335</v>
      </c>
      <c r="K339" s="27">
        <v>4829</v>
      </c>
      <c r="L339" s="27" t="s">
        <v>123</v>
      </c>
      <c r="M339" s="28" t="s">
        <v>155</v>
      </c>
      <c r="N339" s="28"/>
      <c r="O339" s="29" t="s">
        <v>1230</v>
      </c>
      <c r="P339" s="29" t="s">
        <v>1182</v>
      </c>
    </row>
    <row r="340" spans="1:16" ht="13.5" thickBot="1" x14ac:dyDescent="0.25">
      <c r="A340" s="11" t="str">
        <f t="shared" si="30"/>
        <v> BRNO 26 </v>
      </c>
      <c r="B340" s="3" t="str">
        <f t="shared" si="31"/>
        <v>I</v>
      </c>
      <c r="C340" s="11">
        <f t="shared" si="32"/>
        <v>45230.358999999997</v>
      </c>
      <c r="D340" s="8" t="str">
        <f t="shared" si="33"/>
        <v>vis</v>
      </c>
      <c r="E340" s="26">
        <f>VLOOKUP(C340,Active!C$21:E$973,3,FALSE)</f>
        <v>4840.0083874641141</v>
      </c>
      <c r="F340" s="3" t="s">
        <v>3176</v>
      </c>
      <c r="G340" s="8" t="str">
        <f t="shared" si="34"/>
        <v>45230.359</v>
      </c>
      <c r="H340" s="11">
        <f t="shared" si="35"/>
        <v>4840</v>
      </c>
      <c r="I340" s="27" t="s">
        <v>1336</v>
      </c>
      <c r="J340" s="28" t="s">
        <v>1337</v>
      </c>
      <c r="K340" s="27">
        <v>4840</v>
      </c>
      <c r="L340" s="27" t="s">
        <v>252</v>
      </c>
      <c r="M340" s="28" t="s">
        <v>155</v>
      </c>
      <c r="N340" s="28"/>
      <c r="O340" s="29" t="s">
        <v>313</v>
      </c>
      <c r="P340" s="29" t="s">
        <v>1182</v>
      </c>
    </row>
    <row r="341" spans="1:16" ht="13.5" thickBot="1" x14ac:dyDescent="0.25">
      <c r="A341" s="11" t="str">
        <f t="shared" si="30"/>
        <v> BRNO 26 </v>
      </c>
      <c r="B341" s="3" t="str">
        <f t="shared" si="31"/>
        <v>I</v>
      </c>
      <c r="C341" s="11">
        <f t="shared" si="32"/>
        <v>45231.438999999998</v>
      </c>
      <c r="D341" s="8" t="str">
        <f t="shared" si="33"/>
        <v>vis</v>
      </c>
      <c r="E341" s="26">
        <f>VLOOKUP(C341,Active!C$21:E$973,3,FALSE)</f>
        <v>4841.99141313163</v>
      </c>
      <c r="F341" s="3" t="s">
        <v>3176</v>
      </c>
      <c r="G341" s="8" t="str">
        <f t="shared" si="34"/>
        <v>45231.439</v>
      </c>
      <c r="H341" s="11">
        <f t="shared" si="35"/>
        <v>4842</v>
      </c>
      <c r="I341" s="27" t="s">
        <v>1338</v>
      </c>
      <c r="J341" s="28" t="s">
        <v>1339</v>
      </c>
      <c r="K341" s="27">
        <v>4842</v>
      </c>
      <c r="L341" s="27" t="s">
        <v>225</v>
      </c>
      <c r="M341" s="28" t="s">
        <v>155</v>
      </c>
      <c r="N341" s="28"/>
      <c r="O341" s="29" t="s">
        <v>1069</v>
      </c>
      <c r="P341" s="29" t="s">
        <v>1182</v>
      </c>
    </row>
    <row r="342" spans="1:16" ht="13.5" thickBot="1" x14ac:dyDescent="0.25">
      <c r="A342" s="11" t="str">
        <f t="shared" si="30"/>
        <v> BRNO 26 </v>
      </c>
      <c r="B342" s="3" t="str">
        <f t="shared" si="31"/>
        <v>I</v>
      </c>
      <c r="C342" s="11">
        <f t="shared" si="32"/>
        <v>45279.372000000003</v>
      </c>
      <c r="D342" s="8" t="str">
        <f t="shared" si="33"/>
        <v>vis</v>
      </c>
      <c r="E342" s="26">
        <f>VLOOKUP(C342,Active!C$21:E$973,3,FALSE)</f>
        <v>4930.0028662065497</v>
      </c>
      <c r="F342" s="3" t="s">
        <v>3176</v>
      </c>
      <c r="G342" s="8" t="str">
        <f t="shared" si="34"/>
        <v>45279.372</v>
      </c>
      <c r="H342" s="11">
        <f t="shared" si="35"/>
        <v>4930</v>
      </c>
      <c r="I342" s="27" t="s">
        <v>1340</v>
      </c>
      <c r="J342" s="28" t="s">
        <v>1341</v>
      </c>
      <c r="K342" s="27">
        <v>4930</v>
      </c>
      <c r="L342" s="27" t="s">
        <v>212</v>
      </c>
      <c r="M342" s="28" t="s">
        <v>155</v>
      </c>
      <c r="N342" s="28"/>
      <c r="O342" s="29" t="s">
        <v>1342</v>
      </c>
      <c r="P342" s="29" t="s">
        <v>1182</v>
      </c>
    </row>
    <row r="343" spans="1:16" ht="13.5" thickBot="1" x14ac:dyDescent="0.25">
      <c r="A343" s="11" t="str">
        <f t="shared" si="30"/>
        <v> MVS 10.42 </v>
      </c>
      <c r="B343" s="3" t="str">
        <f t="shared" si="31"/>
        <v>I</v>
      </c>
      <c r="C343" s="11">
        <f t="shared" si="32"/>
        <v>45284.271000000001</v>
      </c>
      <c r="D343" s="8" t="str">
        <f t="shared" si="33"/>
        <v>vis</v>
      </c>
      <c r="E343" s="26">
        <f>VLOOKUP(C343,Active!C$21:E$973,3,FALSE)</f>
        <v>4938.99809097057</v>
      </c>
      <c r="F343" s="3" t="s">
        <v>3176</v>
      </c>
      <c r="G343" s="8" t="str">
        <f t="shared" si="34"/>
        <v>45284.271</v>
      </c>
      <c r="H343" s="11">
        <f t="shared" si="35"/>
        <v>4939</v>
      </c>
      <c r="I343" s="27" t="s">
        <v>1343</v>
      </c>
      <c r="J343" s="28" t="s">
        <v>1344</v>
      </c>
      <c r="K343" s="27">
        <v>4939</v>
      </c>
      <c r="L343" s="27" t="s">
        <v>3</v>
      </c>
      <c r="M343" s="28" t="s">
        <v>3178</v>
      </c>
      <c r="N343" s="28"/>
      <c r="O343" s="29" t="s">
        <v>1015</v>
      </c>
      <c r="P343" s="29" t="s">
        <v>1345</v>
      </c>
    </row>
    <row r="344" spans="1:16" ht="13.5" thickBot="1" x14ac:dyDescent="0.25">
      <c r="A344" s="11" t="str">
        <f t="shared" si="30"/>
        <v> MVS 10.42 </v>
      </c>
      <c r="B344" s="3" t="str">
        <f t="shared" si="31"/>
        <v>I</v>
      </c>
      <c r="C344" s="11">
        <f t="shared" si="32"/>
        <v>45285.357000000004</v>
      </c>
      <c r="D344" s="8" t="str">
        <f t="shared" si="33"/>
        <v>vis</v>
      </c>
      <c r="E344" s="26">
        <f>VLOOKUP(C344,Active!C$21:E$973,3,FALSE)</f>
        <v>4940.992133447352</v>
      </c>
      <c r="F344" s="3" t="s">
        <v>3176</v>
      </c>
      <c r="G344" s="8" t="str">
        <f t="shared" si="34"/>
        <v>45285.357</v>
      </c>
      <c r="H344" s="11">
        <f t="shared" si="35"/>
        <v>4941</v>
      </c>
      <c r="I344" s="27" t="s">
        <v>1346</v>
      </c>
      <c r="J344" s="28" t="s">
        <v>1347</v>
      </c>
      <c r="K344" s="27">
        <v>4941</v>
      </c>
      <c r="L344" s="27" t="s">
        <v>225</v>
      </c>
      <c r="M344" s="28" t="s">
        <v>3178</v>
      </c>
      <c r="N344" s="28"/>
      <c r="O344" s="29" t="s">
        <v>1015</v>
      </c>
      <c r="P344" s="29" t="s">
        <v>1345</v>
      </c>
    </row>
    <row r="345" spans="1:16" ht="13.5" thickBot="1" x14ac:dyDescent="0.25">
      <c r="A345" s="11" t="str">
        <f t="shared" si="30"/>
        <v> BRNO 26 </v>
      </c>
      <c r="B345" s="3" t="str">
        <f t="shared" si="31"/>
        <v>I</v>
      </c>
      <c r="C345" s="11">
        <f t="shared" si="32"/>
        <v>45388.292000000001</v>
      </c>
      <c r="D345" s="8" t="str">
        <f t="shared" si="33"/>
        <v>vis</v>
      </c>
      <c r="E345" s="26">
        <f>VLOOKUP(C345,Active!C$21:E$973,3,FALSE)</f>
        <v>5129.9946770449933</v>
      </c>
      <c r="F345" s="3" t="s">
        <v>3176</v>
      </c>
      <c r="G345" s="8" t="str">
        <f t="shared" si="34"/>
        <v>45388.292</v>
      </c>
      <c r="H345" s="11">
        <f t="shared" si="35"/>
        <v>5130</v>
      </c>
      <c r="I345" s="27" t="s">
        <v>1348</v>
      </c>
      <c r="J345" s="28" t="s">
        <v>1349</v>
      </c>
      <c r="K345" s="27">
        <v>5130</v>
      </c>
      <c r="L345" s="27" t="s">
        <v>101</v>
      </c>
      <c r="M345" s="28" t="s">
        <v>155</v>
      </c>
      <c r="N345" s="28"/>
      <c r="O345" s="29" t="s">
        <v>1333</v>
      </c>
      <c r="P345" s="29" t="s">
        <v>1182</v>
      </c>
    </row>
    <row r="346" spans="1:16" ht="13.5" thickBot="1" x14ac:dyDescent="0.25">
      <c r="A346" s="11" t="str">
        <f t="shared" si="30"/>
        <v> BRNO 26 </v>
      </c>
      <c r="B346" s="3" t="str">
        <f t="shared" si="31"/>
        <v>I</v>
      </c>
      <c r="C346" s="11">
        <f t="shared" si="32"/>
        <v>45407.353000000003</v>
      </c>
      <c r="D346" s="8" t="str">
        <f t="shared" si="33"/>
        <v>vis</v>
      </c>
      <c r="E346" s="26">
        <f>VLOOKUP(C346,Active!C$21:E$973,3,FALSE)</f>
        <v>5164.9932439417244</v>
      </c>
      <c r="F346" s="3" t="s">
        <v>3176</v>
      </c>
      <c r="G346" s="8" t="str">
        <f t="shared" si="34"/>
        <v>45407.353</v>
      </c>
      <c r="H346" s="11">
        <f t="shared" si="35"/>
        <v>5165</v>
      </c>
      <c r="I346" s="27" t="s">
        <v>1350</v>
      </c>
      <c r="J346" s="28" t="s">
        <v>1351</v>
      </c>
      <c r="K346" s="27">
        <v>5165</v>
      </c>
      <c r="L346" s="27" t="s">
        <v>3236</v>
      </c>
      <c r="M346" s="28" t="s">
        <v>155</v>
      </c>
      <c r="N346" s="28"/>
      <c r="O346" s="29" t="s">
        <v>1333</v>
      </c>
      <c r="P346" s="29" t="s">
        <v>1182</v>
      </c>
    </row>
    <row r="347" spans="1:16" ht="13.5" thickBot="1" x14ac:dyDescent="0.25">
      <c r="A347" s="11" t="str">
        <f t="shared" si="30"/>
        <v> AOEB 1 </v>
      </c>
      <c r="B347" s="3" t="str">
        <f t="shared" si="31"/>
        <v>I</v>
      </c>
      <c r="C347" s="11">
        <f t="shared" si="32"/>
        <v>45442.741999999998</v>
      </c>
      <c r="D347" s="8" t="str">
        <f t="shared" si="33"/>
        <v>vis</v>
      </c>
      <c r="E347" s="26">
        <f>VLOOKUP(C347,Active!C$21:E$973,3,FALSE)</f>
        <v>5229.9722211154385</v>
      </c>
      <c r="F347" s="3" t="s">
        <v>3176</v>
      </c>
      <c r="G347" s="8" t="str">
        <f t="shared" si="34"/>
        <v>45442.742</v>
      </c>
      <c r="H347" s="11">
        <f t="shared" si="35"/>
        <v>5230</v>
      </c>
      <c r="I347" s="27" t="s">
        <v>1352</v>
      </c>
      <c r="J347" s="28" t="s">
        <v>1353</v>
      </c>
      <c r="K347" s="27">
        <v>5230</v>
      </c>
      <c r="L347" s="27" t="s">
        <v>695</v>
      </c>
      <c r="M347" s="28" t="s">
        <v>155</v>
      </c>
      <c r="N347" s="28"/>
      <c r="O347" s="29" t="s">
        <v>607</v>
      </c>
      <c r="P347" s="29" t="s">
        <v>737</v>
      </c>
    </row>
    <row r="348" spans="1:16" ht="13.5" thickBot="1" x14ac:dyDescent="0.25">
      <c r="A348" s="11" t="str">
        <f t="shared" si="30"/>
        <v> AOEB 1 </v>
      </c>
      <c r="B348" s="3" t="str">
        <f t="shared" si="31"/>
        <v>I</v>
      </c>
      <c r="C348" s="11">
        <f t="shared" si="32"/>
        <v>45460.73</v>
      </c>
      <c r="D348" s="8" t="str">
        <f t="shared" si="33"/>
        <v>vis</v>
      </c>
      <c r="E348" s="26">
        <f>VLOOKUP(C348,Active!C$21:E$973,3,FALSE)</f>
        <v>5263.0006152888036</v>
      </c>
      <c r="F348" s="3" t="s">
        <v>3176</v>
      </c>
      <c r="G348" s="8" t="str">
        <f t="shared" si="34"/>
        <v>45460.730</v>
      </c>
      <c r="H348" s="11">
        <f t="shared" si="35"/>
        <v>5263</v>
      </c>
      <c r="I348" s="27" t="s">
        <v>1354</v>
      </c>
      <c r="J348" s="28" t="s">
        <v>1355</v>
      </c>
      <c r="K348" s="27">
        <v>5263</v>
      </c>
      <c r="L348" s="27" t="s">
        <v>3245</v>
      </c>
      <c r="M348" s="28" t="s">
        <v>155</v>
      </c>
      <c r="N348" s="28"/>
      <c r="O348" s="29" t="s">
        <v>289</v>
      </c>
      <c r="P348" s="29" t="s">
        <v>737</v>
      </c>
    </row>
    <row r="349" spans="1:16" ht="13.5" thickBot="1" x14ac:dyDescent="0.25">
      <c r="A349" s="11" t="str">
        <f t="shared" si="30"/>
        <v> BRNO 26 </v>
      </c>
      <c r="B349" s="3" t="str">
        <f t="shared" si="31"/>
        <v>I</v>
      </c>
      <c r="C349" s="11">
        <f t="shared" si="32"/>
        <v>45469.446000000004</v>
      </c>
      <c r="D349" s="8" t="str">
        <f t="shared" si="33"/>
        <v>vis</v>
      </c>
      <c r="E349" s="26">
        <f>VLOOKUP(C349,Active!C$21:E$973,3,FALSE)</f>
        <v>5279.0043668795861</v>
      </c>
      <c r="F349" s="3" t="s">
        <v>3176</v>
      </c>
      <c r="G349" s="8" t="str">
        <f t="shared" si="34"/>
        <v>45469.446</v>
      </c>
      <c r="H349" s="11">
        <f t="shared" si="35"/>
        <v>5279</v>
      </c>
      <c r="I349" s="27" t="s">
        <v>1356</v>
      </c>
      <c r="J349" s="28" t="s">
        <v>1357</v>
      </c>
      <c r="K349" s="27">
        <v>5279</v>
      </c>
      <c r="L349" s="27" t="s">
        <v>3233</v>
      </c>
      <c r="M349" s="28" t="s">
        <v>155</v>
      </c>
      <c r="N349" s="28"/>
      <c r="O349" s="29" t="s">
        <v>313</v>
      </c>
      <c r="P349" s="29" t="s">
        <v>1182</v>
      </c>
    </row>
    <row r="350" spans="1:16" ht="13.5" thickBot="1" x14ac:dyDescent="0.25">
      <c r="A350" s="11" t="str">
        <f t="shared" si="30"/>
        <v> BRNO 26 </v>
      </c>
      <c r="B350" s="3" t="str">
        <f t="shared" si="31"/>
        <v>I</v>
      </c>
      <c r="C350" s="11">
        <f t="shared" si="32"/>
        <v>45475.444000000003</v>
      </c>
      <c r="D350" s="8" t="str">
        <f t="shared" si="33"/>
        <v>vis</v>
      </c>
      <c r="E350" s="26">
        <f>VLOOKUP(C350,Active!C$21:E$973,3,FALSE)</f>
        <v>5290.0175038737916</v>
      </c>
      <c r="F350" s="3" t="s">
        <v>3176</v>
      </c>
      <c r="G350" s="8" t="str">
        <f t="shared" si="34"/>
        <v>45475.444</v>
      </c>
      <c r="H350" s="11">
        <f t="shared" si="35"/>
        <v>5290</v>
      </c>
      <c r="I350" s="27" t="s">
        <v>1358</v>
      </c>
      <c r="J350" s="28" t="s">
        <v>1359</v>
      </c>
      <c r="K350" s="27">
        <v>5290</v>
      </c>
      <c r="L350" s="27" t="s">
        <v>3335</v>
      </c>
      <c r="M350" s="28" t="s">
        <v>155</v>
      </c>
      <c r="N350" s="28"/>
      <c r="O350" s="29" t="s">
        <v>1360</v>
      </c>
      <c r="P350" s="29" t="s">
        <v>1182</v>
      </c>
    </row>
    <row r="351" spans="1:16" ht="13.5" thickBot="1" x14ac:dyDescent="0.25">
      <c r="A351" s="11" t="str">
        <f t="shared" si="30"/>
        <v> BRNO 26 </v>
      </c>
      <c r="B351" s="3" t="str">
        <f t="shared" si="31"/>
        <v>I</v>
      </c>
      <c r="C351" s="11">
        <f t="shared" si="32"/>
        <v>45487.417000000001</v>
      </c>
      <c r="D351" s="8" t="str">
        <f t="shared" si="33"/>
        <v>vis</v>
      </c>
      <c r="E351" s="26">
        <f>VLOOKUP(C351,Active!C$21:E$973,3,FALSE)</f>
        <v>5312.0015467600233</v>
      </c>
      <c r="F351" s="3" t="s">
        <v>3176</v>
      </c>
      <c r="G351" s="8" t="str">
        <f t="shared" si="34"/>
        <v>45487.417</v>
      </c>
      <c r="H351" s="11">
        <f t="shared" si="35"/>
        <v>5312</v>
      </c>
      <c r="I351" s="27" t="s">
        <v>1361</v>
      </c>
      <c r="J351" s="28" t="s">
        <v>1362</v>
      </c>
      <c r="K351" s="27">
        <v>5312</v>
      </c>
      <c r="L351" s="27" t="s">
        <v>3245</v>
      </c>
      <c r="M351" s="28" t="s">
        <v>155</v>
      </c>
      <c r="N351" s="28"/>
      <c r="O351" s="29" t="s">
        <v>1333</v>
      </c>
      <c r="P351" s="29" t="s">
        <v>1182</v>
      </c>
    </row>
    <row r="352" spans="1:16" ht="13.5" thickBot="1" x14ac:dyDescent="0.25">
      <c r="A352" s="11" t="str">
        <f t="shared" si="30"/>
        <v> AOEB 1 </v>
      </c>
      <c r="B352" s="3" t="str">
        <f t="shared" si="31"/>
        <v>I</v>
      </c>
      <c r="C352" s="11">
        <f t="shared" si="32"/>
        <v>45490.667999999998</v>
      </c>
      <c r="D352" s="8" t="str">
        <f t="shared" si="33"/>
        <v>vis</v>
      </c>
      <c r="E352" s="26">
        <f>VLOOKUP(C352,Active!C$21:E$973,3,FALSE)</f>
        <v>5317.9708212462074</v>
      </c>
      <c r="F352" s="3" t="s">
        <v>3176</v>
      </c>
      <c r="G352" s="8" t="str">
        <f t="shared" si="34"/>
        <v>45490.668</v>
      </c>
      <c r="H352" s="11">
        <f t="shared" si="35"/>
        <v>5318</v>
      </c>
      <c r="I352" s="27" t="s">
        <v>1363</v>
      </c>
      <c r="J352" s="28" t="s">
        <v>1364</v>
      </c>
      <c r="K352" s="27">
        <v>5318</v>
      </c>
      <c r="L352" s="27" t="s">
        <v>695</v>
      </c>
      <c r="M352" s="28" t="s">
        <v>155</v>
      </c>
      <c r="N352" s="28"/>
      <c r="O352" s="29" t="s">
        <v>289</v>
      </c>
      <c r="P352" s="29" t="s">
        <v>737</v>
      </c>
    </row>
    <row r="353" spans="1:16" ht="13.5" thickBot="1" x14ac:dyDescent="0.25">
      <c r="A353" s="11" t="str">
        <f t="shared" si="30"/>
        <v> BRNO 26 </v>
      </c>
      <c r="B353" s="3" t="str">
        <f t="shared" si="31"/>
        <v>I</v>
      </c>
      <c r="C353" s="11">
        <f t="shared" si="32"/>
        <v>45494.499000000003</v>
      </c>
      <c r="D353" s="8" t="str">
        <f t="shared" si="33"/>
        <v>vis</v>
      </c>
      <c r="E353" s="26">
        <f>VLOOKUP(C353,Active!C$21:E$973,3,FALSE)</f>
        <v>5325.0050539612566</v>
      </c>
      <c r="F353" s="3" t="s">
        <v>3176</v>
      </c>
      <c r="G353" s="8" t="str">
        <f t="shared" si="34"/>
        <v>45494.499</v>
      </c>
      <c r="H353" s="11">
        <f t="shared" si="35"/>
        <v>5325</v>
      </c>
      <c r="I353" s="27" t="s">
        <v>1365</v>
      </c>
      <c r="J353" s="28" t="s">
        <v>1366</v>
      </c>
      <c r="K353" s="27">
        <v>5325</v>
      </c>
      <c r="L353" s="27" t="s">
        <v>3233</v>
      </c>
      <c r="M353" s="28" t="s">
        <v>155</v>
      </c>
      <c r="N353" s="28"/>
      <c r="O353" s="29" t="s">
        <v>1239</v>
      </c>
      <c r="P353" s="29" t="s">
        <v>1182</v>
      </c>
    </row>
    <row r="354" spans="1:16" ht="13.5" thickBot="1" x14ac:dyDescent="0.25">
      <c r="A354" s="11" t="str">
        <f t="shared" si="30"/>
        <v> BRNO 26 </v>
      </c>
      <c r="B354" s="3" t="str">
        <f t="shared" si="31"/>
        <v>I</v>
      </c>
      <c r="C354" s="11">
        <f t="shared" si="32"/>
        <v>45494.502</v>
      </c>
      <c r="D354" s="8" t="str">
        <f t="shared" si="33"/>
        <v>vis</v>
      </c>
      <c r="E354" s="26">
        <f>VLOOKUP(C354,Active!C$21:E$973,3,FALSE)</f>
        <v>5325.0105623658828</v>
      </c>
      <c r="F354" s="3" t="s">
        <v>3176</v>
      </c>
      <c r="G354" s="8" t="str">
        <f t="shared" si="34"/>
        <v>45494.502</v>
      </c>
      <c r="H354" s="11">
        <f t="shared" si="35"/>
        <v>5325</v>
      </c>
      <c r="I354" s="27" t="s">
        <v>1367</v>
      </c>
      <c r="J354" s="28" t="s">
        <v>1368</v>
      </c>
      <c r="K354" s="27">
        <v>5325</v>
      </c>
      <c r="L354" s="27" t="s">
        <v>123</v>
      </c>
      <c r="M354" s="28" t="s">
        <v>155</v>
      </c>
      <c r="N354" s="28"/>
      <c r="O354" s="29" t="s">
        <v>1369</v>
      </c>
      <c r="P354" s="29" t="s">
        <v>1182</v>
      </c>
    </row>
    <row r="355" spans="1:16" ht="13.5" thickBot="1" x14ac:dyDescent="0.25">
      <c r="A355" s="11" t="str">
        <f t="shared" si="30"/>
        <v> AOEB 1 </v>
      </c>
      <c r="B355" s="3" t="str">
        <f t="shared" si="31"/>
        <v>I</v>
      </c>
      <c r="C355" s="11">
        <f t="shared" si="32"/>
        <v>45521.720999999998</v>
      </c>
      <c r="D355" s="8" t="str">
        <f t="shared" si="33"/>
        <v>vis</v>
      </c>
      <c r="E355" s="26">
        <f>VLOOKUP(C355,Active!C$21:E$973,3,FALSE)</f>
        <v>5374.9883175918394</v>
      </c>
      <c r="F355" s="3" t="s">
        <v>3176</v>
      </c>
      <c r="G355" s="8" t="str">
        <f t="shared" si="34"/>
        <v>45521.721</v>
      </c>
      <c r="H355" s="11">
        <f t="shared" si="35"/>
        <v>5375</v>
      </c>
      <c r="I355" s="27" t="s">
        <v>1370</v>
      </c>
      <c r="J355" s="28" t="s">
        <v>1371</v>
      </c>
      <c r="K355" s="27">
        <v>5375</v>
      </c>
      <c r="L355" s="27" t="s">
        <v>3193</v>
      </c>
      <c r="M355" s="28" t="s">
        <v>155</v>
      </c>
      <c r="N355" s="28"/>
      <c r="O355" s="29" t="s">
        <v>607</v>
      </c>
      <c r="P355" s="29" t="s">
        <v>737</v>
      </c>
    </row>
    <row r="356" spans="1:16" ht="13.5" thickBot="1" x14ac:dyDescent="0.25">
      <c r="A356" s="11" t="str">
        <f t="shared" si="30"/>
        <v> AOEB 1 </v>
      </c>
      <c r="B356" s="3" t="str">
        <f t="shared" si="31"/>
        <v>I</v>
      </c>
      <c r="C356" s="11">
        <f t="shared" si="32"/>
        <v>45529.898000000001</v>
      </c>
      <c r="D356" s="8" t="str">
        <f t="shared" si="33"/>
        <v>vis</v>
      </c>
      <c r="E356" s="26">
        <f>VLOOKUP(C356,Active!C$21:E$973,3,FALSE)</f>
        <v>5390.0023924837478</v>
      </c>
      <c r="F356" s="3" t="s">
        <v>3176</v>
      </c>
      <c r="G356" s="8" t="str">
        <f t="shared" si="34"/>
        <v>45529.898</v>
      </c>
      <c r="H356" s="11">
        <f t="shared" si="35"/>
        <v>5390</v>
      </c>
      <c r="I356" s="27" t="s">
        <v>1372</v>
      </c>
      <c r="J356" s="28" t="s">
        <v>1373</v>
      </c>
      <c r="K356" s="27">
        <v>5390</v>
      </c>
      <c r="L356" s="27" t="s">
        <v>212</v>
      </c>
      <c r="M356" s="28" t="s">
        <v>155</v>
      </c>
      <c r="N356" s="28"/>
      <c r="O356" s="29" t="s">
        <v>1374</v>
      </c>
      <c r="P356" s="29" t="s">
        <v>737</v>
      </c>
    </row>
    <row r="357" spans="1:16" ht="13.5" thickBot="1" x14ac:dyDescent="0.25">
      <c r="A357" s="11" t="str">
        <f t="shared" si="30"/>
        <v> BRNO 26 </v>
      </c>
      <c r="B357" s="3" t="str">
        <f t="shared" si="31"/>
        <v>I</v>
      </c>
      <c r="C357" s="11">
        <f t="shared" si="32"/>
        <v>45561.476999999999</v>
      </c>
      <c r="D357" s="8" t="str">
        <f t="shared" si="33"/>
        <v>vis</v>
      </c>
      <c r="E357" s="26">
        <f>VLOOKUP(C357,Active!C$21:E$973,3,FALSE)</f>
        <v>5447.9856957748507</v>
      </c>
      <c r="F357" s="3" t="s">
        <v>3176</v>
      </c>
      <c r="G357" s="8" t="str">
        <f t="shared" si="34"/>
        <v>45561.477</v>
      </c>
      <c r="H357" s="11">
        <f t="shared" si="35"/>
        <v>5448</v>
      </c>
      <c r="I357" s="27" t="s">
        <v>1375</v>
      </c>
      <c r="J357" s="28" t="s">
        <v>1376</v>
      </c>
      <c r="K357" s="27">
        <v>5448</v>
      </c>
      <c r="L357" s="27" t="s">
        <v>3295</v>
      </c>
      <c r="M357" s="28" t="s">
        <v>155</v>
      </c>
      <c r="N357" s="28"/>
      <c r="O357" s="29" t="s">
        <v>1125</v>
      </c>
      <c r="P357" s="29" t="s">
        <v>1182</v>
      </c>
    </row>
    <row r="358" spans="1:16" ht="13.5" thickBot="1" x14ac:dyDescent="0.25">
      <c r="A358" s="11" t="str">
        <f t="shared" si="30"/>
        <v> BRNO 26 </v>
      </c>
      <c r="B358" s="3" t="str">
        <f t="shared" si="31"/>
        <v>I</v>
      </c>
      <c r="C358" s="11">
        <f t="shared" si="32"/>
        <v>45561.478999999999</v>
      </c>
      <c r="D358" s="8" t="str">
        <f t="shared" si="33"/>
        <v>vis</v>
      </c>
      <c r="E358" s="26">
        <f>VLOOKUP(C358,Active!C$21:E$973,3,FALSE)</f>
        <v>5447.9893680446057</v>
      </c>
      <c r="F358" s="3" t="s">
        <v>3176</v>
      </c>
      <c r="G358" s="8" t="str">
        <f t="shared" si="34"/>
        <v>45561.479</v>
      </c>
      <c r="H358" s="11">
        <f t="shared" si="35"/>
        <v>5448</v>
      </c>
      <c r="I358" s="27" t="s">
        <v>1377</v>
      </c>
      <c r="J358" s="28" t="s">
        <v>1378</v>
      </c>
      <c r="K358" s="27">
        <v>5448</v>
      </c>
      <c r="L358" s="27" t="s">
        <v>3177</v>
      </c>
      <c r="M358" s="28" t="s">
        <v>155</v>
      </c>
      <c r="N358" s="28"/>
      <c r="O358" s="29" t="s">
        <v>1297</v>
      </c>
      <c r="P358" s="29" t="s">
        <v>1182</v>
      </c>
    </row>
    <row r="359" spans="1:16" ht="13.5" thickBot="1" x14ac:dyDescent="0.25">
      <c r="A359" s="11" t="str">
        <f t="shared" si="30"/>
        <v> BRNO 26 </v>
      </c>
      <c r="B359" s="3" t="str">
        <f t="shared" si="31"/>
        <v>I</v>
      </c>
      <c r="C359" s="11">
        <f t="shared" si="32"/>
        <v>45561.478999999999</v>
      </c>
      <c r="D359" s="8" t="str">
        <f t="shared" si="33"/>
        <v>vis</v>
      </c>
      <c r="E359" s="26">
        <f>VLOOKUP(C359,Active!C$21:E$973,3,FALSE)</f>
        <v>5447.9893680446057</v>
      </c>
      <c r="F359" s="3" t="s">
        <v>3176</v>
      </c>
      <c r="G359" s="8" t="str">
        <f t="shared" si="34"/>
        <v>45561.479</v>
      </c>
      <c r="H359" s="11">
        <f t="shared" si="35"/>
        <v>5448</v>
      </c>
      <c r="I359" s="27" t="s">
        <v>1377</v>
      </c>
      <c r="J359" s="28" t="s">
        <v>1378</v>
      </c>
      <c r="K359" s="27">
        <v>5448</v>
      </c>
      <c r="L359" s="27" t="s">
        <v>3177</v>
      </c>
      <c r="M359" s="28" t="s">
        <v>155</v>
      </c>
      <c r="N359" s="28"/>
      <c r="O359" s="29" t="s">
        <v>1379</v>
      </c>
      <c r="P359" s="29" t="s">
        <v>1182</v>
      </c>
    </row>
    <row r="360" spans="1:16" ht="13.5" thickBot="1" x14ac:dyDescent="0.25">
      <c r="A360" s="11" t="str">
        <f t="shared" si="30"/>
        <v> BRNO 26 </v>
      </c>
      <c r="B360" s="3" t="str">
        <f t="shared" si="31"/>
        <v>I</v>
      </c>
      <c r="C360" s="11">
        <f t="shared" si="32"/>
        <v>45561.48</v>
      </c>
      <c r="D360" s="8" t="str">
        <f t="shared" si="33"/>
        <v>vis</v>
      </c>
      <c r="E360" s="26">
        <f>VLOOKUP(C360,Active!C$21:E$973,3,FALSE)</f>
        <v>5447.9912041794896</v>
      </c>
      <c r="F360" s="3" t="s">
        <v>3176</v>
      </c>
      <c r="G360" s="8" t="str">
        <f t="shared" si="34"/>
        <v>45561.480</v>
      </c>
      <c r="H360" s="11">
        <f t="shared" si="35"/>
        <v>5448</v>
      </c>
      <c r="I360" s="27" t="s">
        <v>1380</v>
      </c>
      <c r="J360" s="28" t="s">
        <v>1381</v>
      </c>
      <c r="K360" s="27">
        <v>5448</v>
      </c>
      <c r="L360" s="27" t="s">
        <v>225</v>
      </c>
      <c r="M360" s="28" t="s">
        <v>155</v>
      </c>
      <c r="N360" s="28"/>
      <c r="O360" s="29" t="s">
        <v>760</v>
      </c>
      <c r="P360" s="29" t="s">
        <v>1182</v>
      </c>
    </row>
    <row r="361" spans="1:16" ht="13.5" thickBot="1" x14ac:dyDescent="0.25">
      <c r="A361" s="11" t="str">
        <f t="shared" si="30"/>
        <v> BRNO 26 </v>
      </c>
      <c r="B361" s="3" t="str">
        <f t="shared" si="31"/>
        <v>I</v>
      </c>
      <c r="C361" s="11">
        <f t="shared" si="32"/>
        <v>45561.482000000004</v>
      </c>
      <c r="D361" s="8" t="str">
        <f t="shared" si="33"/>
        <v>vis</v>
      </c>
      <c r="E361" s="26">
        <f>VLOOKUP(C361,Active!C$21:E$973,3,FALSE)</f>
        <v>5447.9948764492456</v>
      </c>
      <c r="F361" s="3" t="s">
        <v>3176</v>
      </c>
      <c r="G361" s="8" t="str">
        <f t="shared" si="34"/>
        <v>45561.482</v>
      </c>
      <c r="H361" s="11">
        <f t="shared" si="35"/>
        <v>5448</v>
      </c>
      <c r="I361" s="27" t="s">
        <v>1382</v>
      </c>
      <c r="J361" s="28" t="s">
        <v>1383</v>
      </c>
      <c r="K361" s="27">
        <v>5448</v>
      </c>
      <c r="L361" s="27" t="s">
        <v>101</v>
      </c>
      <c r="M361" s="28" t="s">
        <v>155</v>
      </c>
      <c r="N361" s="28"/>
      <c r="O361" s="29" t="s">
        <v>1384</v>
      </c>
      <c r="P361" s="29" t="s">
        <v>1182</v>
      </c>
    </row>
    <row r="362" spans="1:16" ht="13.5" thickBot="1" x14ac:dyDescent="0.25">
      <c r="A362" s="11" t="str">
        <f t="shared" si="30"/>
        <v> BRNO 26 </v>
      </c>
      <c r="B362" s="3" t="str">
        <f t="shared" si="31"/>
        <v>I</v>
      </c>
      <c r="C362" s="11">
        <f t="shared" si="32"/>
        <v>45561.482000000004</v>
      </c>
      <c r="D362" s="8" t="str">
        <f t="shared" si="33"/>
        <v>vis</v>
      </c>
      <c r="E362" s="26">
        <f>VLOOKUP(C362,Active!C$21:E$973,3,FALSE)</f>
        <v>5447.9948764492456</v>
      </c>
      <c r="F362" s="3" t="s">
        <v>3176</v>
      </c>
      <c r="G362" s="8" t="str">
        <f t="shared" si="34"/>
        <v>45561.482</v>
      </c>
      <c r="H362" s="11">
        <f t="shared" si="35"/>
        <v>5448</v>
      </c>
      <c r="I362" s="27" t="s">
        <v>1382</v>
      </c>
      <c r="J362" s="28" t="s">
        <v>1383</v>
      </c>
      <c r="K362" s="27">
        <v>5448</v>
      </c>
      <c r="L362" s="27" t="s">
        <v>101</v>
      </c>
      <c r="M362" s="28" t="s">
        <v>155</v>
      </c>
      <c r="N362" s="28"/>
      <c r="O362" s="29" t="s">
        <v>1333</v>
      </c>
      <c r="P362" s="29" t="s">
        <v>1182</v>
      </c>
    </row>
    <row r="363" spans="1:16" ht="13.5" thickBot="1" x14ac:dyDescent="0.25">
      <c r="A363" s="11" t="str">
        <f t="shared" si="30"/>
        <v> BRNO 26 </v>
      </c>
      <c r="B363" s="3" t="str">
        <f t="shared" si="31"/>
        <v>I</v>
      </c>
      <c r="C363" s="11">
        <f t="shared" si="32"/>
        <v>45567.468999999997</v>
      </c>
      <c r="D363" s="8" t="str">
        <f t="shared" si="33"/>
        <v>vis</v>
      </c>
      <c r="E363" s="26">
        <f>VLOOKUP(C363,Active!C$21:E$973,3,FALSE)</f>
        <v>5458.9878159597902</v>
      </c>
      <c r="F363" s="3" t="s">
        <v>3176</v>
      </c>
      <c r="G363" s="8" t="str">
        <f t="shared" si="34"/>
        <v>45567.469</v>
      </c>
      <c r="H363" s="11">
        <f t="shared" si="35"/>
        <v>5459</v>
      </c>
      <c r="I363" s="27" t="s">
        <v>1385</v>
      </c>
      <c r="J363" s="28" t="s">
        <v>1386</v>
      </c>
      <c r="K363" s="27">
        <v>5459</v>
      </c>
      <c r="L363" s="27" t="s">
        <v>3193</v>
      </c>
      <c r="M363" s="28" t="s">
        <v>155</v>
      </c>
      <c r="N363" s="28"/>
      <c r="O363" s="29" t="s">
        <v>1387</v>
      </c>
      <c r="P363" s="29" t="s">
        <v>1182</v>
      </c>
    </row>
    <row r="364" spans="1:16" ht="13.5" thickBot="1" x14ac:dyDescent="0.25">
      <c r="A364" s="11" t="str">
        <f t="shared" si="30"/>
        <v> BRNO 26 </v>
      </c>
      <c r="B364" s="3" t="str">
        <f t="shared" si="31"/>
        <v>I</v>
      </c>
      <c r="C364" s="11">
        <f t="shared" si="32"/>
        <v>45567.470999999998</v>
      </c>
      <c r="D364" s="8" t="str">
        <f t="shared" si="33"/>
        <v>vis</v>
      </c>
      <c r="E364" s="26">
        <f>VLOOKUP(C364,Active!C$21:E$973,3,FALSE)</f>
        <v>5458.9914882295452</v>
      </c>
      <c r="F364" s="3" t="s">
        <v>3176</v>
      </c>
      <c r="G364" s="8" t="str">
        <f t="shared" si="34"/>
        <v>45567.471</v>
      </c>
      <c r="H364" s="11">
        <f t="shared" si="35"/>
        <v>5459</v>
      </c>
      <c r="I364" s="27" t="s">
        <v>1388</v>
      </c>
      <c r="J364" s="28" t="s">
        <v>1389</v>
      </c>
      <c r="K364" s="27">
        <v>5459</v>
      </c>
      <c r="L364" s="27" t="s">
        <v>225</v>
      </c>
      <c r="M364" s="28" t="s">
        <v>155</v>
      </c>
      <c r="N364" s="28"/>
      <c r="O364" s="29" t="s">
        <v>1333</v>
      </c>
      <c r="P364" s="29" t="s">
        <v>1182</v>
      </c>
    </row>
    <row r="365" spans="1:16" ht="13.5" thickBot="1" x14ac:dyDescent="0.25">
      <c r="A365" s="11" t="str">
        <f t="shared" si="30"/>
        <v> BRNO 26 </v>
      </c>
      <c r="B365" s="3" t="str">
        <f t="shared" si="31"/>
        <v>I</v>
      </c>
      <c r="C365" s="11">
        <f t="shared" si="32"/>
        <v>45568.567999999999</v>
      </c>
      <c r="D365" s="8" t="str">
        <f t="shared" si="33"/>
        <v>vis</v>
      </c>
      <c r="E365" s="26">
        <f>VLOOKUP(C365,Active!C$21:E$973,3,FALSE)</f>
        <v>5461.0057281899763</v>
      </c>
      <c r="F365" s="3" t="s">
        <v>3176</v>
      </c>
      <c r="G365" s="8" t="str">
        <f t="shared" si="34"/>
        <v>45568.568</v>
      </c>
      <c r="H365" s="11">
        <f t="shared" si="35"/>
        <v>5461</v>
      </c>
      <c r="I365" s="27" t="s">
        <v>1390</v>
      </c>
      <c r="J365" s="28" t="s">
        <v>1391</v>
      </c>
      <c r="K365" s="27">
        <v>5461</v>
      </c>
      <c r="L365" s="27" t="s">
        <v>65</v>
      </c>
      <c r="M365" s="28" t="s">
        <v>155</v>
      </c>
      <c r="N365" s="28"/>
      <c r="O365" s="29" t="s">
        <v>1333</v>
      </c>
      <c r="P365" s="29" t="s">
        <v>1182</v>
      </c>
    </row>
    <row r="366" spans="1:16" ht="13.5" thickBot="1" x14ac:dyDescent="0.25">
      <c r="A366" s="11" t="str">
        <f t="shared" si="30"/>
        <v> BRNO 26 </v>
      </c>
      <c r="B366" s="3" t="str">
        <f t="shared" si="31"/>
        <v>I</v>
      </c>
      <c r="C366" s="11">
        <f t="shared" si="32"/>
        <v>45572.379000000001</v>
      </c>
      <c r="D366" s="8" t="str">
        <f t="shared" si="33"/>
        <v>vis</v>
      </c>
      <c r="E366" s="26">
        <f>VLOOKUP(C366,Active!C$21:E$973,3,FALSE)</f>
        <v>5468.0032382074714</v>
      </c>
      <c r="F366" s="3" t="s">
        <v>3176</v>
      </c>
      <c r="G366" s="8" t="str">
        <f t="shared" si="34"/>
        <v>45572.379</v>
      </c>
      <c r="H366" s="11">
        <f t="shared" si="35"/>
        <v>5468</v>
      </c>
      <c r="I366" s="27" t="s">
        <v>1392</v>
      </c>
      <c r="J366" s="28" t="s">
        <v>1393</v>
      </c>
      <c r="K366" s="27">
        <v>5468</v>
      </c>
      <c r="L366" s="27" t="s">
        <v>212</v>
      </c>
      <c r="M366" s="28" t="s">
        <v>155</v>
      </c>
      <c r="N366" s="28"/>
      <c r="O366" s="29" t="s">
        <v>1387</v>
      </c>
      <c r="P366" s="29" t="s">
        <v>1182</v>
      </c>
    </row>
    <row r="367" spans="1:16" ht="13.5" thickBot="1" x14ac:dyDescent="0.25">
      <c r="A367" s="11" t="str">
        <f t="shared" si="30"/>
        <v> BRNO 26 </v>
      </c>
      <c r="B367" s="3" t="str">
        <f t="shared" si="31"/>
        <v>I</v>
      </c>
      <c r="C367" s="11">
        <f t="shared" si="32"/>
        <v>45572.381000000001</v>
      </c>
      <c r="D367" s="8" t="str">
        <f t="shared" si="33"/>
        <v>vis</v>
      </c>
      <c r="E367" s="26">
        <f>VLOOKUP(C367,Active!C$21:E$973,3,FALSE)</f>
        <v>5468.0069104772274</v>
      </c>
      <c r="F367" s="3" t="s">
        <v>3176</v>
      </c>
      <c r="G367" s="8" t="str">
        <f t="shared" si="34"/>
        <v>45572.381</v>
      </c>
      <c r="H367" s="11">
        <f t="shared" si="35"/>
        <v>5468</v>
      </c>
      <c r="I367" s="27" t="s">
        <v>1394</v>
      </c>
      <c r="J367" s="28" t="s">
        <v>1395</v>
      </c>
      <c r="K367" s="27">
        <v>5468</v>
      </c>
      <c r="L367" s="27" t="s">
        <v>65</v>
      </c>
      <c r="M367" s="28" t="s">
        <v>155</v>
      </c>
      <c r="N367" s="28"/>
      <c r="O367" s="29" t="s">
        <v>1333</v>
      </c>
      <c r="P367" s="29" t="s">
        <v>1182</v>
      </c>
    </row>
    <row r="368" spans="1:16" ht="13.5" thickBot="1" x14ac:dyDescent="0.25">
      <c r="A368" s="11" t="str">
        <f t="shared" si="30"/>
        <v> BRNO 26 </v>
      </c>
      <c r="B368" s="3" t="str">
        <f t="shared" si="31"/>
        <v>I</v>
      </c>
      <c r="C368" s="11">
        <f t="shared" si="32"/>
        <v>45573.461000000003</v>
      </c>
      <c r="D368" s="8" t="str">
        <f t="shared" si="33"/>
        <v>vis</v>
      </c>
      <c r="E368" s="26">
        <f>VLOOKUP(C368,Active!C$21:E$973,3,FALSE)</f>
        <v>5469.9899361447433</v>
      </c>
      <c r="F368" s="3" t="s">
        <v>3176</v>
      </c>
      <c r="G368" s="8" t="str">
        <f t="shared" si="34"/>
        <v>45573.461</v>
      </c>
      <c r="H368" s="11">
        <f t="shared" si="35"/>
        <v>5470</v>
      </c>
      <c r="I368" s="27" t="s">
        <v>1396</v>
      </c>
      <c r="J368" s="28" t="s">
        <v>1397</v>
      </c>
      <c r="K368" s="27">
        <v>5470</v>
      </c>
      <c r="L368" s="27" t="s">
        <v>3177</v>
      </c>
      <c r="M368" s="28" t="s">
        <v>155</v>
      </c>
      <c r="N368" s="28"/>
      <c r="O368" s="29" t="s">
        <v>1387</v>
      </c>
      <c r="P368" s="29" t="s">
        <v>1182</v>
      </c>
    </row>
    <row r="369" spans="1:16" ht="13.5" thickBot="1" x14ac:dyDescent="0.25">
      <c r="A369" s="11" t="str">
        <f t="shared" si="30"/>
        <v> BBS 68 </v>
      </c>
      <c r="B369" s="3" t="str">
        <f t="shared" si="31"/>
        <v>I</v>
      </c>
      <c r="C369" s="11">
        <f t="shared" si="32"/>
        <v>45575.641000000003</v>
      </c>
      <c r="D369" s="8" t="str">
        <f t="shared" si="33"/>
        <v>vis</v>
      </c>
      <c r="E369" s="26">
        <f>VLOOKUP(C369,Active!C$21:E$973,3,FALSE)</f>
        <v>5473.9927101773164</v>
      </c>
      <c r="F369" s="3" t="s">
        <v>3176</v>
      </c>
      <c r="G369" s="8" t="str">
        <f t="shared" si="34"/>
        <v>45575.641</v>
      </c>
      <c r="H369" s="11">
        <f t="shared" si="35"/>
        <v>5474</v>
      </c>
      <c r="I369" s="27" t="s">
        <v>1398</v>
      </c>
      <c r="J369" s="28" t="s">
        <v>1399</v>
      </c>
      <c r="K369" s="27">
        <v>5474</v>
      </c>
      <c r="L369" s="27" t="s">
        <v>3236</v>
      </c>
      <c r="M369" s="28" t="s">
        <v>155</v>
      </c>
      <c r="N369" s="28"/>
      <c r="O369" s="29" t="s">
        <v>675</v>
      </c>
      <c r="P369" s="29" t="s">
        <v>1400</v>
      </c>
    </row>
    <row r="370" spans="1:16" ht="13.5" thickBot="1" x14ac:dyDescent="0.25">
      <c r="A370" s="11" t="str">
        <f t="shared" si="30"/>
        <v> BRNO 26 </v>
      </c>
      <c r="B370" s="3" t="str">
        <f t="shared" si="31"/>
        <v>I</v>
      </c>
      <c r="C370" s="11">
        <f t="shared" si="32"/>
        <v>45578.358</v>
      </c>
      <c r="D370" s="8" t="str">
        <f t="shared" si="33"/>
        <v>vis</v>
      </c>
      <c r="E370" s="26">
        <f>VLOOKUP(C370,Active!C$21:E$973,3,FALSE)</f>
        <v>5478.9814886390077</v>
      </c>
      <c r="F370" s="3" t="s">
        <v>3176</v>
      </c>
      <c r="G370" s="8" t="str">
        <f t="shared" si="34"/>
        <v>45578.358</v>
      </c>
      <c r="H370" s="11">
        <f t="shared" si="35"/>
        <v>5479</v>
      </c>
      <c r="I370" s="27" t="s">
        <v>1401</v>
      </c>
      <c r="J370" s="28" t="s">
        <v>1402</v>
      </c>
      <c r="K370" s="27">
        <v>5479</v>
      </c>
      <c r="L370" s="27" t="s">
        <v>135</v>
      </c>
      <c r="M370" s="28" t="s">
        <v>155</v>
      </c>
      <c r="N370" s="28"/>
      <c r="O370" s="29" t="s">
        <v>1333</v>
      </c>
      <c r="P370" s="29" t="s">
        <v>1182</v>
      </c>
    </row>
    <row r="371" spans="1:16" ht="13.5" thickBot="1" x14ac:dyDescent="0.25">
      <c r="A371" s="11" t="str">
        <f t="shared" si="30"/>
        <v> BRNO 26 </v>
      </c>
      <c r="B371" s="3" t="str">
        <f t="shared" si="31"/>
        <v>I</v>
      </c>
      <c r="C371" s="11">
        <f t="shared" si="32"/>
        <v>45579.457000000002</v>
      </c>
      <c r="D371" s="8" t="str">
        <f t="shared" si="33"/>
        <v>vis</v>
      </c>
      <c r="E371" s="26">
        <f>VLOOKUP(C371,Active!C$21:E$973,3,FALSE)</f>
        <v>5480.9994008691938</v>
      </c>
      <c r="F371" s="3" t="s">
        <v>3176</v>
      </c>
      <c r="G371" s="8" t="str">
        <f t="shared" si="34"/>
        <v>45579.457</v>
      </c>
      <c r="H371" s="11">
        <f t="shared" si="35"/>
        <v>5481</v>
      </c>
      <c r="I371" s="27" t="s">
        <v>1403</v>
      </c>
      <c r="J371" s="28" t="s">
        <v>1404</v>
      </c>
      <c r="K371" s="27">
        <v>5481</v>
      </c>
      <c r="L371" s="27" t="s">
        <v>3190</v>
      </c>
      <c r="M371" s="28" t="s">
        <v>155</v>
      </c>
      <c r="N371" s="28"/>
      <c r="O371" s="29" t="s">
        <v>1333</v>
      </c>
      <c r="P371" s="29" t="s">
        <v>1182</v>
      </c>
    </row>
    <row r="372" spans="1:16" ht="13.5" thickBot="1" x14ac:dyDescent="0.25">
      <c r="A372" s="11" t="str">
        <f t="shared" si="30"/>
        <v> BRNO 26 </v>
      </c>
      <c r="B372" s="3" t="str">
        <f t="shared" si="31"/>
        <v>I</v>
      </c>
      <c r="C372" s="11">
        <f t="shared" si="32"/>
        <v>45579.46</v>
      </c>
      <c r="D372" s="8" t="str">
        <f t="shared" si="33"/>
        <v>vis</v>
      </c>
      <c r="E372" s="26">
        <f>VLOOKUP(C372,Active!C$21:E$973,3,FALSE)</f>
        <v>5481.00490927382</v>
      </c>
      <c r="F372" s="3" t="s">
        <v>3176</v>
      </c>
      <c r="G372" s="8" t="str">
        <f t="shared" si="34"/>
        <v>45579.460</v>
      </c>
      <c r="H372" s="11">
        <f t="shared" si="35"/>
        <v>5481</v>
      </c>
      <c r="I372" s="27" t="s">
        <v>1405</v>
      </c>
      <c r="J372" s="28" t="s">
        <v>1406</v>
      </c>
      <c r="K372" s="27">
        <v>5481</v>
      </c>
      <c r="L372" s="27" t="s">
        <v>3233</v>
      </c>
      <c r="M372" s="28" t="s">
        <v>155</v>
      </c>
      <c r="N372" s="28"/>
      <c r="O372" s="29" t="s">
        <v>760</v>
      </c>
      <c r="P372" s="29" t="s">
        <v>1182</v>
      </c>
    </row>
    <row r="373" spans="1:16" ht="13.5" thickBot="1" x14ac:dyDescent="0.25">
      <c r="A373" s="11" t="str">
        <f t="shared" si="30"/>
        <v> VSSC 60.20 </v>
      </c>
      <c r="B373" s="3" t="str">
        <f t="shared" si="31"/>
        <v>I</v>
      </c>
      <c r="C373" s="11">
        <f t="shared" si="32"/>
        <v>45584.360999999997</v>
      </c>
      <c r="D373" s="8" t="str">
        <f t="shared" si="33"/>
        <v>vis</v>
      </c>
      <c r="E373" s="26">
        <f>VLOOKUP(C373,Active!C$21:E$973,3,FALSE)</f>
        <v>5490.0038063075963</v>
      </c>
      <c r="F373" s="3" t="s">
        <v>3176</v>
      </c>
      <c r="G373" s="8" t="str">
        <f t="shared" si="34"/>
        <v>45584.361</v>
      </c>
      <c r="H373" s="11">
        <f t="shared" si="35"/>
        <v>5490</v>
      </c>
      <c r="I373" s="27" t="s">
        <v>1412</v>
      </c>
      <c r="J373" s="28" t="s">
        <v>1413</v>
      </c>
      <c r="K373" s="27">
        <v>5490</v>
      </c>
      <c r="L373" s="27" t="s">
        <v>3233</v>
      </c>
      <c r="M373" s="28" t="s">
        <v>155</v>
      </c>
      <c r="N373" s="28"/>
      <c r="O373" s="29" t="s">
        <v>1414</v>
      </c>
      <c r="P373" s="29" t="s">
        <v>1415</v>
      </c>
    </row>
    <row r="374" spans="1:16" ht="13.5" thickBot="1" x14ac:dyDescent="0.25">
      <c r="A374" s="11" t="str">
        <f t="shared" si="30"/>
        <v> BBS 69 </v>
      </c>
      <c r="B374" s="3" t="str">
        <f t="shared" si="31"/>
        <v>I</v>
      </c>
      <c r="C374" s="11">
        <f t="shared" si="32"/>
        <v>45587.625999999997</v>
      </c>
      <c r="D374" s="8" t="str">
        <f t="shared" si="33"/>
        <v>vis</v>
      </c>
      <c r="E374" s="26">
        <f>VLOOKUP(C374,Active!C$21:E$973,3,FALSE)</f>
        <v>5495.9987866820675</v>
      </c>
      <c r="F374" s="3" t="s">
        <v>3176</v>
      </c>
      <c r="G374" s="8" t="str">
        <f t="shared" si="34"/>
        <v>45587.626</v>
      </c>
      <c r="H374" s="11">
        <f t="shared" si="35"/>
        <v>5496</v>
      </c>
      <c r="I374" s="27" t="s">
        <v>1416</v>
      </c>
      <c r="J374" s="28" t="s">
        <v>1417</v>
      </c>
      <c r="K374" s="27">
        <v>5496</v>
      </c>
      <c r="L374" s="27" t="s">
        <v>3190</v>
      </c>
      <c r="M374" s="28" t="s">
        <v>155</v>
      </c>
      <c r="N374" s="28"/>
      <c r="O374" s="29" t="s">
        <v>675</v>
      </c>
      <c r="P374" s="29" t="s">
        <v>1418</v>
      </c>
    </row>
    <row r="375" spans="1:16" ht="13.5" thickBot="1" x14ac:dyDescent="0.25">
      <c r="A375" s="11" t="str">
        <f t="shared" si="30"/>
        <v> AOEB 1 </v>
      </c>
      <c r="B375" s="3" t="str">
        <f t="shared" si="31"/>
        <v>I</v>
      </c>
      <c r="C375" s="11">
        <f t="shared" si="32"/>
        <v>45587.627</v>
      </c>
      <c r="D375" s="8" t="str">
        <f t="shared" si="33"/>
        <v>vis</v>
      </c>
      <c r="E375" s="26">
        <f>VLOOKUP(C375,Active!C$21:E$973,3,FALSE)</f>
        <v>5496.0006228169514</v>
      </c>
      <c r="F375" s="3" t="s">
        <v>3176</v>
      </c>
      <c r="G375" s="8" t="str">
        <f t="shared" si="34"/>
        <v>45587.627</v>
      </c>
      <c r="H375" s="11">
        <f t="shared" si="35"/>
        <v>5496</v>
      </c>
      <c r="I375" s="27" t="s">
        <v>1419</v>
      </c>
      <c r="J375" s="28" t="s">
        <v>1420</v>
      </c>
      <c r="K375" s="27">
        <v>5496</v>
      </c>
      <c r="L375" s="27" t="s">
        <v>3245</v>
      </c>
      <c r="M375" s="28" t="s">
        <v>155</v>
      </c>
      <c r="N375" s="28"/>
      <c r="O375" s="29" t="s">
        <v>1191</v>
      </c>
      <c r="P375" s="29" t="s">
        <v>737</v>
      </c>
    </row>
    <row r="376" spans="1:16" ht="13.5" thickBot="1" x14ac:dyDescent="0.25">
      <c r="A376" s="11" t="str">
        <f t="shared" si="30"/>
        <v> BBS 69 </v>
      </c>
      <c r="B376" s="3" t="str">
        <f t="shared" si="31"/>
        <v>I</v>
      </c>
      <c r="C376" s="11">
        <f t="shared" si="32"/>
        <v>45588.716</v>
      </c>
      <c r="D376" s="8" t="str">
        <f t="shared" si="33"/>
        <v>vis</v>
      </c>
      <c r="E376" s="26">
        <f>VLOOKUP(C376,Active!C$21:E$973,3,FALSE)</f>
        <v>5498.0001736983604</v>
      </c>
      <c r="F376" s="3" t="s">
        <v>3176</v>
      </c>
      <c r="G376" s="8" t="str">
        <f t="shared" si="34"/>
        <v>45588.716</v>
      </c>
      <c r="H376" s="11">
        <f t="shared" si="35"/>
        <v>5498</v>
      </c>
      <c r="I376" s="27" t="s">
        <v>1424</v>
      </c>
      <c r="J376" s="28" t="s">
        <v>1425</v>
      </c>
      <c r="K376" s="27">
        <v>5498</v>
      </c>
      <c r="L376" s="27" t="s">
        <v>3245</v>
      </c>
      <c r="M376" s="28" t="s">
        <v>155</v>
      </c>
      <c r="N376" s="28"/>
      <c r="O376" s="29" t="s">
        <v>675</v>
      </c>
      <c r="P376" s="29" t="s">
        <v>1418</v>
      </c>
    </row>
    <row r="377" spans="1:16" ht="13.5" thickBot="1" x14ac:dyDescent="0.25">
      <c r="A377" s="11" t="str">
        <f t="shared" si="30"/>
        <v>IBVS 4563 </v>
      </c>
      <c r="B377" s="3" t="str">
        <f t="shared" si="31"/>
        <v>I</v>
      </c>
      <c r="C377" s="11">
        <f t="shared" si="32"/>
        <v>45591.439599999998</v>
      </c>
      <c r="D377" s="8" t="str">
        <f t="shared" si="33"/>
        <v>vis</v>
      </c>
      <c r="E377" s="26">
        <f>VLOOKUP(C377,Active!C$21:E$973,3,FALSE)</f>
        <v>5503.0010706502435</v>
      </c>
      <c r="F377" s="3" t="s">
        <v>3176</v>
      </c>
      <c r="G377" s="8" t="str">
        <f t="shared" si="34"/>
        <v>45591.4396</v>
      </c>
      <c r="H377" s="11">
        <f t="shared" si="35"/>
        <v>5503</v>
      </c>
      <c r="I377" s="27" t="s">
        <v>1426</v>
      </c>
      <c r="J377" s="28" t="s">
        <v>1427</v>
      </c>
      <c r="K377" s="27">
        <v>5503</v>
      </c>
      <c r="L377" s="27" t="s">
        <v>217</v>
      </c>
      <c r="M377" s="28" t="s">
        <v>146</v>
      </c>
      <c r="N377" s="28" t="s">
        <v>1428</v>
      </c>
      <c r="O377" s="29" t="s">
        <v>1429</v>
      </c>
      <c r="P377" s="30" t="s">
        <v>1430</v>
      </c>
    </row>
    <row r="378" spans="1:16" ht="13.5" thickBot="1" x14ac:dyDescent="0.25">
      <c r="A378" s="11" t="str">
        <f t="shared" si="30"/>
        <v>IBVS 4563 </v>
      </c>
      <c r="B378" s="3" t="str">
        <f t="shared" si="31"/>
        <v>I</v>
      </c>
      <c r="C378" s="11">
        <f t="shared" si="32"/>
        <v>45591.441099999996</v>
      </c>
      <c r="D378" s="8" t="str">
        <f t="shared" si="33"/>
        <v>vis</v>
      </c>
      <c r="E378" s="26">
        <f>VLOOKUP(C378,Active!C$21:E$973,3,FALSE)</f>
        <v>5503.003824852557</v>
      </c>
      <c r="F378" s="3" t="s">
        <v>3176</v>
      </c>
      <c r="G378" s="8" t="str">
        <f t="shared" si="34"/>
        <v>45591.4411</v>
      </c>
      <c r="H378" s="11">
        <f t="shared" si="35"/>
        <v>5503</v>
      </c>
      <c r="I378" s="27" t="s">
        <v>1431</v>
      </c>
      <c r="J378" s="28" t="s">
        <v>1432</v>
      </c>
      <c r="K378" s="27">
        <v>5503</v>
      </c>
      <c r="L378" s="27" t="s">
        <v>1300</v>
      </c>
      <c r="M378" s="28" t="s">
        <v>146</v>
      </c>
      <c r="N378" s="28" t="s">
        <v>2885</v>
      </c>
      <c r="O378" s="29" t="s">
        <v>1429</v>
      </c>
      <c r="P378" s="30" t="s">
        <v>1430</v>
      </c>
    </row>
    <row r="379" spans="1:16" ht="13.5" thickBot="1" x14ac:dyDescent="0.25">
      <c r="A379" s="11" t="str">
        <f t="shared" si="30"/>
        <v>IBVS 4563 </v>
      </c>
      <c r="B379" s="3" t="str">
        <f t="shared" si="31"/>
        <v>I</v>
      </c>
      <c r="C379" s="11">
        <f t="shared" si="32"/>
        <v>45592.527699999999</v>
      </c>
      <c r="D379" s="8" t="str">
        <f t="shared" si="33"/>
        <v>vis</v>
      </c>
      <c r="E379" s="26">
        <f>VLOOKUP(C379,Active!C$21:E$973,3,FALSE)</f>
        <v>5504.9989690102648</v>
      </c>
      <c r="F379" s="3" t="s">
        <v>3176</v>
      </c>
      <c r="G379" s="8" t="str">
        <f t="shared" si="34"/>
        <v>45592.5277</v>
      </c>
      <c r="H379" s="11">
        <f t="shared" si="35"/>
        <v>5505</v>
      </c>
      <c r="I379" s="27" t="s">
        <v>1433</v>
      </c>
      <c r="J379" s="28" t="s">
        <v>1434</v>
      </c>
      <c r="K379" s="27">
        <v>5505</v>
      </c>
      <c r="L379" s="27" t="s">
        <v>1423</v>
      </c>
      <c r="M379" s="28" t="s">
        <v>146</v>
      </c>
      <c r="N379" s="28" t="s">
        <v>2885</v>
      </c>
      <c r="O379" s="29" t="s">
        <v>1429</v>
      </c>
      <c r="P379" s="30" t="s">
        <v>1430</v>
      </c>
    </row>
    <row r="380" spans="1:16" ht="13.5" thickBot="1" x14ac:dyDescent="0.25">
      <c r="A380" s="11" t="str">
        <f t="shared" si="30"/>
        <v>IBVS 4563 </v>
      </c>
      <c r="B380" s="3" t="str">
        <f t="shared" si="31"/>
        <v>I</v>
      </c>
      <c r="C380" s="11">
        <f t="shared" si="32"/>
        <v>45592.528599999998</v>
      </c>
      <c r="D380" s="8" t="str">
        <f t="shared" si="33"/>
        <v>vis</v>
      </c>
      <c r="E380" s="26">
        <f>VLOOKUP(C380,Active!C$21:E$973,3,FALSE)</f>
        <v>5505.0006215316525</v>
      </c>
      <c r="F380" s="3" t="s">
        <v>3176</v>
      </c>
      <c r="G380" s="8" t="str">
        <f t="shared" si="34"/>
        <v>45592.5286</v>
      </c>
      <c r="H380" s="11">
        <f t="shared" si="35"/>
        <v>5505</v>
      </c>
      <c r="I380" s="27" t="s">
        <v>1435</v>
      </c>
      <c r="J380" s="28" t="s">
        <v>1436</v>
      </c>
      <c r="K380" s="27">
        <v>5505</v>
      </c>
      <c r="L380" s="27" t="s">
        <v>220</v>
      </c>
      <c r="M380" s="28" t="s">
        <v>146</v>
      </c>
      <c r="N380" s="28" t="s">
        <v>1428</v>
      </c>
      <c r="O380" s="29" t="s">
        <v>1429</v>
      </c>
      <c r="P380" s="30" t="s">
        <v>1430</v>
      </c>
    </row>
    <row r="381" spans="1:16" ht="13.5" thickBot="1" x14ac:dyDescent="0.25">
      <c r="A381" s="11" t="str">
        <f t="shared" si="30"/>
        <v>IBVS 4563 </v>
      </c>
      <c r="B381" s="3" t="str">
        <f t="shared" si="31"/>
        <v>II</v>
      </c>
      <c r="C381" s="11">
        <f t="shared" si="32"/>
        <v>45593.346400000002</v>
      </c>
      <c r="D381" s="8" t="str">
        <f t="shared" si="33"/>
        <v>vis</v>
      </c>
      <c r="E381" s="26">
        <f>VLOOKUP(C381,Active!C$21:E$973,3,FALSE)</f>
        <v>5506.5022126343383</v>
      </c>
      <c r="F381" s="3" t="s">
        <v>3176</v>
      </c>
      <c r="G381" s="8" t="str">
        <f t="shared" si="34"/>
        <v>45593.3464</v>
      </c>
      <c r="H381" s="11">
        <f t="shared" si="35"/>
        <v>5506.5</v>
      </c>
      <c r="I381" s="27" t="s">
        <v>1437</v>
      </c>
      <c r="J381" s="28" t="s">
        <v>1438</v>
      </c>
      <c r="K381" s="27">
        <v>5506.5</v>
      </c>
      <c r="L381" s="27" t="s">
        <v>1439</v>
      </c>
      <c r="M381" s="28" t="s">
        <v>146</v>
      </c>
      <c r="N381" s="28" t="s">
        <v>2885</v>
      </c>
      <c r="O381" s="29" t="s">
        <v>1429</v>
      </c>
      <c r="P381" s="30" t="s">
        <v>1430</v>
      </c>
    </row>
    <row r="382" spans="1:16" ht="13.5" thickBot="1" x14ac:dyDescent="0.25">
      <c r="A382" s="11" t="str">
        <f t="shared" si="30"/>
        <v>IBVS 4563 </v>
      </c>
      <c r="B382" s="3" t="str">
        <f t="shared" si="31"/>
        <v>II</v>
      </c>
      <c r="C382" s="11">
        <f t="shared" si="32"/>
        <v>45593.346899999997</v>
      </c>
      <c r="D382" s="8" t="str">
        <f t="shared" si="33"/>
        <v>vis</v>
      </c>
      <c r="E382" s="26">
        <f>VLOOKUP(C382,Active!C$21:E$973,3,FALSE)</f>
        <v>5506.5031307017671</v>
      </c>
      <c r="F382" s="3" t="s">
        <v>3176</v>
      </c>
      <c r="G382" s="8" t="str">
        <f t="shared" si="34"/>
        <v>45593.3469</v>
      </c>
      <c r="H382" s="11">
        <f t="shared" si="35"/>
        <v>5506.5</v>
      </c>
      <c r="I382" s="27" t="s">
        <v>1440</v>
      </c>
      <c r="J382" s="28" t="s">
        <v>1441</v>
      </c>
      <c r="K382" s="27">
        <v>5506.5</v>
      </c>
      <c r="L382" s="27" t="s">
        <v>1409</v>
      </c>
      <c r="M382" s="28" t="s">
        <v>146</v>
      </c>
      <c r="N382" s="28" t="s">
        <v>1428</v>
      </c>
      <c r="O382" s="29" t="s">
        <v>1429</v>
      </c>
      <c r="P382" s="30" t="s">
        <v>1430</v>
      </c>
    </row>
    <row r="383" spans="1:16" ht="13.5" thickBot="1" x14ac:dyDescent="0.25">
      <c r="A383" s="11" t="str">
        <f t="shared" si="30"/>
        <v> VSSC 60.20 </v>
      </c>
      <c r="B383" s="3" t="str">
        <f t="shared" si="31"/>
        <v>I</v>
      </c>
      <c r="C383" s="11">
        <f t="shared" si="32"/>
        <v>45596.341</v>
      </c>
      <c r="D383" s="8" t="str">
        <f t="shared" si="33"/>
        <v>vis</v>
      </c>
      <c r="E383" s="26">
        <f>VLOOKUP(C383,Active!C$21:E$973,3,FALSE)</f>
        <v>5512.0007021379779</v>
      </c>
      <c r="F383" s="3" t="s">
        <v>3176</v>
      </c>
      <c r="G383" s="8" t="str">
        <f t="shared" si="34"/>
        <v>45596.341</v>
      </c>
      <c r="H383" s="11">
        <f t="shared" si="35"/>
        <v>5512</v>
      </c>
      <c r="I383" s="27" t="s">
        <v>1442</v>
      </c>
      <c r="J383" s="28" t="s">
        <v>1449</v>
      </c>
      <c r="K383" s="27">
        <v>5512</v>
      </c>
      <c r="L383" s="27" t="s">
        <v>3245</v>
      </c>
      <c r="M383" s="28" t="s">
        <v>155</v>
      </c>
      <c r="N383" s="28"/>
      <c r="O383" s="29" t="s">
        <v>1414</v>
      </c>
      <c r="P383" s="29" t="s">
        <v>1415</v>
      </c>
    </row>
    <row r="384" spans="1:16" ht="13.5" thickBot="1" x14ac:dyDescent="0.25">
      <c r="A384" s="11" t="str">
        <f t="shared" si="30"/>
        <v> BBS 69 </v>
      </c>
      <c r="B384" s="3" t="str">
        <f t="shared" si="31"/>
        <v>I</v>
      </c>
      <c r="C384" s="11">
        <f t="shared" si="32"/>
        <v>45603.423000000003</v>
      </c>
      <c r="D384" s="8" t="str">
        <f t="shared" si="33"/>
        <v>vis</v>
      </c>
      <c r="E384" s="26">
        <f>VLOOKUP(C384,Active!C$21:E$973,3,FALSE)</f>
        <v>5525.0042093392112</v>
      </c>
      <c r="F384" s="3" t="s">
        <v>3176</v>
      </c>
      <c r="G384" s="8" t="str">
        <f t="shared" si="34"/>
        <v>45603.423</v>
      </c>
      <c r="H384" s="11">
        <f t="shared" si="35"/>
        <v>5525</v>
      </c>
      <c r="I384" s="27" t="s">
        <v>1450</v>
      </c>
      <c r="J384" s="28" t="s">
        <v>1451</v>
      </c>
      <c r="K384" s="27">
        <v>5525</v>
      </c>
      <c r="L384" s="27" t="s">
        <v>3233</v>
      </c>
      <c r="M384" s="28" t="s">
        <v>155</v>
      </c>
      <c r="N384" s="28"/>
      <c r="O384" s="29" t="s">
        <v>1264</v>
      </c>
      <c r="P384" s="29" t="s">
        <v>1418</v>
      </c>
    </row>
    <row r="385" spans="1:16" ht="13.5" thickBot="1" x14ac:dyDescent="0.25">
      <c r="A385" s="11" t="str">
        <f t="shared" si="30"/>
        <v> BRNO 26 </v>
      </c>
      <c r="B385" s="3" t="str">
        <f t="shared" si="31"/>
        <v>I</v>
      </c>
      <c r="C385" s="11">
        <f t="shared" si="32"/>
        <v>45622.485000000001</v>
      </c>
      <c r="D385" s="8" t="str">
        <f t="shared" si="33"/>
        <v>vis</v>
      </c>
      <c r="E385" s="26">
        <f>VLOOKUP(C385,Active!C$21:E$973,3,FALSE)</f>
        <v>5560.0046123708134</v>
      </c>
      <c r="F385" s="3" t="s">
        <v>3176</v>
      </c>
      <c r="G385" s="8" t="str">
        <f t="shared" si="34"/>
        <v>45622.485</v>
      </c>
      <c r="H385" s="11">
        <f t="shared" si="35"/>
        <v>5560</v>
      </c>
      <c r="I385" s="27" t="s">
        <v>1459</v>
      </c>
      <c r="J385" s="28" t="s">
        <v>1460</v>
      </c>
      <c r="K385" s="27">
        <v>5560</v>
      </c>
      <c r="L385" s="27" t="s">
        <v>3233</v>
      </c>
      <c r="M385" s="28" t="s">
        <v>155</v>
      </c>
      <c r="N385" s="28"/>
      <c r="O385" s="29" t="s">
        <v>1035</v>
      </c>
      <c r="P385" s="29" t="s">
        <v>1182</v>
      </c>
    </row>
    <row r="386" spans="1:16" ht="13.5" thickBot="1" x14ac:dyDescent="0.25">
      <c r="A386" s="11" t="str">
        <f t="shared" si="30"/>
        <v> BRNO 26 </v>
      </c>
      <c r="B386" s="3" t="str">
        <f t="shared" si="31"/>
        <v>I</v>
      </c>
      <c r="C386" s="11">
        <f t="shared" si="32"/>
        <v>45670.400999999998</v>
      </c>
      <c r="D386" s="8" t="str">
        <f t="shared" si="33"/>
        <v>vis</v>
      </c>
      <c r="E386" s="26">
        <f>VLOOKUP(C386,Active!C$21:E$973,3,FALSE)</f>
        <v>5647.9848511528053</v>
      </c>
      <c r="F386" s="3" t="s">
        <v>3176</v>
      </c>
      <c r="G386" s="8" t="str">
        <f t="shared" si="34"/>
        <v>45670.401</v>
      </c>
      <c r="H386" s="11">
        <f t="shared" si="35"/>
        <v>5648</v>
      </c>
      <c r="I386" s="27" t="s">
        <v>1461</v>
      </c>
      <c r="J386" s="28" t="s">
        <v>1462</v>
      </c>
      <c r="K386" s="27">
        <v>5648</v>
      </c>
      <c r="L386" s="27" t="s">
        <v>3239</v>
      </c>
      <c r="M386" s="28" t="s">
        <v>155</v>
      </c>
      <c r="N386" s="28"/>
      <c r="O386" s="29" t="s">
        <v>1333</v>
      </c>
      <c r="P386" s="29" t="s">
        <v>1182</v>
      </c>
    </row>
    <row r="387" spans="1:16" ht="13.5" thickBot="1" x14ac:dyDescent="0.25">
      <c r="A387" s="11" t="str">
        <f t="shared" si="30"/>
        <v> BRNO 26 </v>
      </c>
      <c r="B387" s="3" t="str">
        <f t="shared" si="31"/>
        <v>I</v>
      </c>
      <c r="C387" s="11">
        <f t="shared" si="32"/>
        <v>45671.498</v>
      </c>
      <c r="D387" s="8" t="str">
        <f t="shared" si="33"/>
        <v>vis</v>
      </c>
      <c r="E387" s="26">
        <f>VLOOKUP(C387,Active!C$21:E$973,3,FALSE)</f>
        <v>5649.9990911132354</v>
      </c>
      <c r="F387" s="3" t="s">
        <v>3176</v>
      </c>
      <c r="G387" s="8" t="str">
        <f t="shared" si="34"/>
        <v>45671.498</v>
      </c>
      <c r="H387" s="11">
        <f t="shared" si="35"/>
        <v>5650</v>
      </c>
      <c r="I387" s="27" t="s">
        <v>1463</v>
      </c>
      <c r="J387" s="28" t="s">
        <v>1464</v>
      </c>
      <c r="K387" s="27">
        <v>5650</v>
      </c>
      <c r="L387" s="27" t="s">
        <v>3190</v>
      </c>
      <c r="M387" s="28" t="s">
        <v>155</v>
      </c>
      <c r="N387" s="28"/>
      <c r="O387" s="29" t="s">
        <v>1333</v>
      </c>
      <c r="P387" s="29" t="s">
        <v>1182</v>
      </c>
    </row>
    <row r="388" spans="1:16" ht="13.5" thickBot="1" x14ac:dyDescent="0.25">
      <c r="A388" s="11" t="str">
        <f t="shared" si="30"/>
        <v> VSSC 61.17 </v>
      </c>
      <c r="B388" s="3" t="str">
        <f t="shared" si="31"/>
        <v>I</v>
      </c>
      <c r="C388" s="11">
        <f t="shared" si="32"/>
        <v>45731.41</v>
      </c>
      <c r="D388" s="8" t="str">
        <f t="shared" si="33"/>
        <v>vis</v>
      </c>
      <c r="E388" s="26">
        <f>VLOOKUP(C388,Active!C$21:E$973,3,FALSE)</f>
        <v>5760.0056038836528</v>
      </c>
      <c r="F388" s="3" t="s">
        <v>3176</v>
      </c>
      <c r="G388" s="8" t="str">
        <f t="shared" si="34"/>
        <v>45731.410</v>
      </c>
      <c r="H388" s="11">
        <f t="shared" si="35"/>
        <v>5760</v>
      </c>
      <c r="I388" s="27" t="s">
        <v>1465</v>
      </c>
      <c r="J388" s="28" t="s">
        <v>1466</v>
      </c>
      <c r="K388" s="27">
        <v>5760</v>
      </c>
      <c r="L388" s="27" t="s">
        <v>65</v>
      </c>
      <c r="M388" s="28" t="s">
        <v>155</v>
      </c>
      <c r="N388" s="28"/>
      <c r="O388" s="29" t="s">
        <v>1414</v>
      </c>
      <c r="P388" s="29" t="s">
        <v>1467</v>
      </c>
    </row>
    <row r="389" spans="1:16" ht="13.5" thickBot="1" x14ac:dyDescent="0.25">
      <c r="A389" s="11" t="str">
        <f t="shared" si="30"/>
        <v> BBS 73 </v>
      </c>
      <c r="B389" s="3" t="str">
        <f t="shared" si="31"/>
        <v>I</v>
      </c>
      <c r="C389" s="11">
        <f t="shared" si="32"/>
        <v>45911.677000000003</v>
      </c>
      <c r="D389" s="8" t="str">
        <f t="shared" si="33"/>
        <v>vis</v>
      </c>
      <c r="E389" s="26">
        <f>VLOOKUP(C389,Active!C$21:E$973,3,FALSE)</f>
        <v>6091.0001298147426</v>
      </c>
      <c r="F389" s="3" t="s">
        <v>3176</v>
      </c>
      <c r="G389" s="8" t="str">
        <f t="shared" si="34"/>
        <v>45911.677</v>
      </c>
      <c r="H389" s="11">
        <f t="shared" si="35"/>
        <v>6091</v>
      </c>
      <c r="I389" s="27" t="s">
        <v>1468</v>
      </c>
      <c r="J389" s="28" t="s">
        <v>1469</v>
      </c>
      <c r="K389" s="27">
        <v>6091</v>
      </c>
      <c r="L389" s="27" t="s">
        <v>3245</v>
      </c>
      <c r="M389" s="28" t="s">
        <v>155</v>
      </c>
      <c r="N389" s="28"/>
      <c r="O389" s="29" t="s">
        <v>675</v>
      </c>
      <c r="P389" s="29" t="s">
        <v>1470</v>
      </c>
    </row>
    <row r="390" spans="1:16" ht="13.5" thickBot="1" x14ac:dyDescent="0.25">
      <c r="A390" s="11" t="str">
        <f t="shared" si="30"/>
        <v> AOEB 1 </v>
      </c>
      <c r="B390" s="3" t="str">
        <f t="shared" si="31"/>
        <v>I</v>
      </c>
      <c r="C390" s="11">
        <f t="shared" si="32"/>
        <v>45911.684999999998</v>
      </c>
      <c r="D390" s="8" t="str">
        <f t="shared" si="33"/>
        <v>vis</v>
      </c>
      <c r="E390" s="26">
        <f>VLOOKUP(C390,Active!C$21:E$973,3,FALSE)</f>
        <v>6091.014818893751</v>
      </c>
      <c r="F390" s="3" t="s">
        <v>3176</v>
      </c>
      <c r="G390" s="8" t="str">
        <f t="shared" si="34"/>
        <v>45911.685</v>
      </c>
      <c r="H390" s="11">
        <f t="shared" si="35"/>
        <v>6091</v>
      </c>
      <c r="I390" s="27" t="s">
        <v>1471</v>
      </c>
      <c r="J390" s="28" t="s">
        <v>1472</v>
      </c>
      <c r="K390" s="27">
        <v>6091</v>
      </c>
      <c r="L390" s="27" t="s">
        <v>164</v>
      </c>
      <c r="M390" s="28" t="s">
        <v>155</v>
      </c>
      <c r="N390" s="28"/>
      <c r="O390" s="29" t="s">
        <v>1191</v>
      </c>
      <c r="P390" s="29" t="s">
        <v>737</v>
      </c>
    </row>
    <row r="391" spans="1:16" ht="13.5" thickBot="1" x14ac:dyDescent="0.25">
      <c r="A391" s="11" t="str">
        <f t="shared" si="30"/>
        <v> VSSC 61.17 </v>
      </c>
      <c r="B391" s="3" t="str">
        <f t="shared" si="31"/>
        <v>I</v>
      </c>
      <c r="C391" s="11">
        <f t="shared" si="32"/>
        <v>45933.463000000003</v>
      </c>
      <c r="D391" s="8" t="str">
        <f t="shared" si="33"/>
        <v>vis</v>
      </c>
      <c r="E391" s="26">
        <f>VLOOKUP(C391,Active!C$21:E$973,3,FALSE)</f>
        <v>6131.002164252187</v>
      </c>
      <c r="F391" s="3" t="s">
        <v>3176</v>
      </c>
      <c r="G391" s="8" t="str">
        <f t="shared" si="34"/>
        <v>45933.463</v>
      </c>
      <c r="H391" s="11">
        <f t="shared" si="35"/>
        <v>6131</v>
      </c>
      <c r="I391" s="27" t="s">
        <v>1473</v>
      </c>
      <c r="J391" s="28" t="s">
        <v>1474</v>
      </c>
      <c r="K391" s="27">
        <v>6131</v>
      </c>
      <c r="L391" s="27" t="s">
        <v>212</v>
      </c>
      <c r="M391" s="28" t="s">
        <v>155</v>
      </c>
      <c r="N391" s="28"/>
      <c r="O391" s="29" t="s">
        <v>1414</v>
      </c>
      <c r="P391" s="29" t="s">
        <v>1467</v>
      </c>
    </row>
    <row r="392" spans="1:16" ht="13.5" thickBot="1" x14ac:dyDescent="0.25">
      <c r="A392" s="11" t="str">
        <f t="shared" si="30"/>
        <v>IBVS 4563 </v>
      </c>
      <c r="B392" s="3" t="str">
        <f t="shared" si="31"/>
        <v>I</v>
      </c>
      <c r="C392" s="11">
        <f t="shared" si="32"/>
        <v>45944.355199999998</v>
      </c>
      <c r="D392" s="8" t="str">
        <f t="shared" si="33"/>
        <v>vis</v>
      </c>
      <c r="E392" s="26">
        <f>VLOOKUP(C392,Active!C$21:E$973,3,FALSE)</f>
        <v>6151.0017125629975</v>
      </c>
      <c r="F392" s="3" t="s">
        <v>3176</v>
      </c>
      <c r="G392" s="8" t="str">
        <f t="shared" si="34"/>
        <v>45944.3552</v>
      </c>
      <c r="H392" s="11">
        <f t="shared" si="35"/>
        <v>6151</v>
      </c>
      <c r="I392" s="27" t="s">
        <v>1475</v>
      </c>
      <c r="J392" s="28" t="s">
        <v>1476</v>
      </c>
      <c r="K392" s="27">
        <v>6151</v>
      </c>
      <c r="L392" s="27" t="s">
        <v>1439</v>
      </c>
      <c r="M392" s="28" t="s">
        <v>146</v>
      </c>
      <c r="N392" s="28" t="s">
        <v>1428</v>
      </c>
      <c r="O392" s="29" t="s">
        <v>1429</v>
      </c>
      <c r="P392" s="30" t="s">
        <v>1430</v>
      </c>
    </row>
    <row r="393" spans="1:16" ht="13.5" thickBot="1" x14ac:dyDescent="0.25">
      <c r="A393" s="11" t="str">
        <f t="shared" si="30"/>
        <v>IBVS 4563 </v>
      </c>
      <c r="B393" s="3" t="str">
        <f t="shared" si="31"/>
        <v>I</v>
      </c>
      <c r="C393" s="11">
        <f t="shared" si="32"/>
        <v>45944.356800000001</v>
      </c>
      <c r="D393" s="8" t="str">
        <f t="shared" si="33"/>
        <v>vis</v>
      </c>
      <c r="E393" s="26">
        <f>VLOOKUP(C393,Active!C$21:E$973,3,FALSE)</f>
        <v>6151.0046503788071</v>
      </c>
      <c r="F393" s="3" t="s">
        <v>3176</v>
      </c>
      <c r="G393" s="8" t="str">
        <f t="shared" si="34"/>
        <v>45944.3568</v>
      </c>
      <c r="H393" s="11">
        <f t="shared" si="35"/>
        <v>6151</v>
      </c>
      <c r="I393" s="27" t="s">
        <v>1477</v>
      </c>
      <c r="J393" s="28" t="s">
        <v>1478</v>
      </c>
      <c r="K393" s="27">
        <v>6151</v>
      </c>
      <c r="L393" s="27" t="s">
        <v>1479</v>
      </c>
      <c r="M393" s="28" t="s">
        <v>146</v>
      </c>
      <c r="N393" s="28" t="s">
        <v>2885</v>
      </c>
      <c r="O393" s="29" t="s">
        <v>1429</v>
      </c>
      <c r="P393" s="30" t="s">
        <v>1430</v>
      </c>
    </row>
    <row r="394" spans="1:16" ht="13.5" thickBot="1" x14ac:dyDescent="0.25">
      <c r="A394" s="11" t="str">
        <f t="shared" si="30"/>
        <v>IBVS 4563 </v>
      </c>
      <c r="B394" s="3" t="str">
        <f t="shared" si="31"/>
        <v>I</v>
      </c>
      <c r="C394" s="11">
        <f t="shared" si="32"/>
        <v>45945.443899999998</v>
      </c>
      <c r="D394" s="8" t="str">
        <f t="shared" si="33"/>
        <v>vis</v>
      </c>
      <c r="E394" s="26">
        <f>VLOOKUP(C394,Active!C$21:E$973,3,FALSE)</f>
        <v>6153.0007126039436</v>
      </c>
      <c r="F394" s="3" t="s">
        <v>3176</v>
      </c>
      <c r="G394" s="8" t="str">
        <f t="shared" si="34"/>
        <v>45945.4439</v>
      </c>
      <c r="H394" s="11">
        <f t="shared" si="35"/>
        <v>6153</v>
      </c>
      <c r="I394" s="27" t="s">
        <v>1480</v>
      </c>
      <c r="J394" s="28" t="s">
        <v>1481</v>
      </c>
      <c r="K394" s="27">
        <v>6153</v>
      </c>
      <c r="L394" s="27" t="s">
        <v>1482</v>
      </c>
      <c r="M394" s="28" t="s">
        <v>146</v>
      </c>
      <c r="N394" s="28" t="s">
        <v>1428</v>
      </c>
      <c r="O394" s="29" t="s">
        <v>1429</v>
      </c>
      <c r="P394" s="30" t="s">
        <v>1430</v>
      </c>
    </row>
    <row r="395" spans="1:16" ht="13.5" thickBot="1" x14ac:dyDescent="0.25">
      <c r="A395" s="11" t="str">
        <f t="shared" ref="A395:A458" si="36">P395</f>
        <v>IBVS 4563 </v>
      </c>
      <c r="B395" s="3" t="str">
        <f t="shared" ref="B395:B458" si="37">IF(H395=INT(H395),"I","II")</f>
        <v>I</v>
      </c>
      <c r="C395" s="11">
        <f t="shared" ref="C395:C458" si="38">1*G395</f>
        <v>45945.445699999997</v>
      </c>
      <c r="D395" s="8" t="str">
        <f t="shared" ref="D395:D458" si="39">VLOOKUP(F395,I$1:J$5,2,FALSE)</f>
        <v>vis</v>
      </c>
      <c r="E395" s="26">
        <f>VLOOKUP(C395,Active!C$21:E$973,3,FALSE)</f>
        <v>6153.0040176467191</v>
      </c>
      <c r="F395" s="3" t="s">
        <v>3176</v>
      </c>
      <c r="G395" s="8" t="str">
        <f t="shared" ref="G395:G458" si="40">MID(I395,3,LEN(I395)-3)</f>
        <v>45945.4457</v>
      </c>
      <c r="H395" s="11">
        <f t="shared" ref="H395:H458" si="41">1*K395</f>
        <v>6153</v>
      </c>
      <c r="I395" s="27" t="s">
        <v>1483</v>
      </c>
      <c r="J395" s="28" t="s">
        <v>1484</v>
      </c>
      <c r="K395" s="27">
        <v>6153</v>
      </c>
      <c r="L395" s="27" t="s">
        <v>1485</v>
      </c>
      <c r="M395" s="28" t="s">
        <v>146</v>
      </c>
      <c r="N395" s="28" t="s">
        <v>2885</v>
      </c>
      <c r="O395" s="29" t="s">
        <v>1429</v>
      </c>
      <c r="P395" s="30" t="s">
        <v>1430</v>
      </c>
    </row>
    <row r="396" spans="1:16" ht="13.5" thickBot="1" x14ac:dyDescent="0.25">
      <c r="A396" s="11" t="str">
        <f t="shared" si="36"/>
        <v>IBVS 4563 </v>
      </c>
      <c r="B396" s="3" t="str">
        <f t="shared" si="37"/>
        <v>II</v>
      </c>
      <c r="C396" s="11">
        <f t="shared" si="38"/>
        <v>45947.349099999999</v>
      </c>
      <c r="D396" s="8" t="str">
        <f t="shared" si="39"/>
        <v>vis</v>
      </c>
      <c r="E396" s="26">
        <f>VLOOKUP(C396,Active!C$21:E$973,3,FALSE)</f>
        <v>6156.4989167722288</v>
      </c>
      <c r="F396" s="3" t="s">
        <v>3176</v>
      </c>
      <c r="G396" s="8" t="str">
        <f t="shared" si="40"/>
        <v>45947.3491</v>
      </c>
      <c r="H396" s="11">
        <f t="shared" si="41"/>
        <v>6156.5</v>
      </c>
      <c r="I396" s="27" t="s">
        <v>1486</v>
      </c>
      <c r="J396" s="28" t="s">
        <v>1487</v>
      </c>
      <c r="K396" s="27">
        <v>6156.5</v>
      </c>
      <c r="L396" s="27" t="s">
        <v>1488</v>
      </c>
      <c r="M396" s="28" t="s">
        <v>146</v>
      </c>
      <c r="N396" s="28" t="s">
        <v>1428</v>
      </c>
      <c r="O396" s="29" t="s">
        <v>1429</v>
      </c>
      <c r="P396" s="30" t="s">
        <v>1430</v>
      </c>
    </row>
    <row r="397" spans="1:16" ht="13.5" thickBot="1" x14ac:dyDescent="0.25">
      <c r="A397" s="11" t="str">
        <f t="shared" si="36"/>
        <v>IBVS 4563 </v>
      </c>
      <c r="B397" s="3" t="str">
        <f t="shared" si="37"/>
        <v>II</v>
      </c>
      <c r="C397" s="11">
        <f t="shared" si="38"/>
        <v>45947.3514</v>
      </c>
      <c r="D397" s="8" t="str">
        <f t="shared" si="39"/>
        <v>vis</v>
      </c>
      <c r="E397" s="26">
        <f>VLOOKUP(C397,Active!C$21:E$973,3,FALSE)</f>
        <v>6156.5031398824467</v>
      </c>
      <c r="F397" s="3" t="s">
        <v>3176</v>
      </c>
      <c r="G397" s="8" t="str">
        <f t="shared" si="40"/>
        <v>45947.3514</v>
      </c>
      <c r="H397" s="11">
        <f t="shared" si="41"/>
        <v>6156.5</v>
      </c>
      <c r="I397" s="27" t="s">
        <v>1489</v>
      </c>
      <c r="J397" s="28" t="s">
        <v>1490</v>
      </c>
      <c r="K397" s="27">
        <v>6156.5</v>
      </c>
      <c r="L397" s="27" t="s">
        <v>1491</v>
      </c>
      <c r="M397" s="28" t="s">
        <v>146</v>
      </c>
      <c r="N397" s="28" t="s">
        <v>2885</v>
      </c>
      <c r="O397" s="29" t="s">
        <v>1429</v>
      </c>
      <c r="P397" s="30" t="s">
        <v>1430</v>
      </c>
    </row>
    <row r="398" spans="1:16" ht="13.5" thickBot="1" x14ac:dyDescent="0.25">
      <c r="A398" s="11" t="str">
        <f t="shared" si="36"/>
        <v> BRNO 27 </v>
      </c>
      <c r="B398" s="3" t="str">
        <f t="shared" si="37"/>
        <v>I</v>
      </c>
      <c r="C398" s="11">
        <f t="shared" si="38"/>
        <v>45993.37</v>
      </c>
      <c r="D398" s="8" t="str">
        <f t="shared" si="39"/>
        <v>vis</v>
      </c>
      <c r="E398" s="26">
        <f>VLOOKUP(C398,Active!C$21:E$973,3,FALSE)</f>
        <v>6240.9994963482086</v>
      </c>
      <c r="F398" s="3" t="s">
        <v>3176</v>
      </c>
      <c r="G398" s="8" t="str">
        <f t="shared" si="40"/>
        <v>45993.370</v>
      </c>
      <c r="H398" s="11">
        <f t="shared" si="41"/>
        <v>6241</v>
      </c>
      <c r="I398" s="27" t="s">
        <v>1492</v>
      </c>
      <c r="J398" s="28" t="s">
        <v>1493</v>
      </c>
      <c r="K398" s="27">
        <v>6241</v>
      </c>
      <c r="L398" s="27" t="s">
        <v>3245</v>
      </c>
      <c r="M398" s="28" t="s">
        <v>155</v>
      </c>
      <c r="N398" s="28"/>
      <c r="O398" s="29" t="s">
        <v>1494</v>
      </c>
      <c r="P398" s="29" t="s">
        <v>1495</v>
      </c>
    </row>
    <row r="399" spans="1:16" ht="13.5" thickBot="1" x14ac:dyDescent="0.25">
      <c r="A399" s="11" t="str">
        <f t="shared" si="36"/>
        <v> BRNO 27 </v>
      </c>
      <c r="B399" s="3" t="str">
        <f t="shared" si="37"/>
        <v>I</v>
      </c>
      <c r="C399" s="11">
        <f t="shared" si="38"/>
        <v>45993.375999999997</v>
      </c>
      <c r="D399" s="8" t="str">
        <f t="shared" si="39"/>
        <v>vis</v>
      </c>
      <c r="E399" s="26">
        <f>VLOOKUP(C399,Active!C$21:E$973,3,FALSE)</f>
        <v>6241.010513157461</v>
      </c>
      <c r="F399" s="3" t="s">
        <v>3176</v>
      </c>
      <c r="G399" s="8" t="str">
        <f t="shared" si="40"/>
        <v>45993.376</v>
      </c>
      <c r="H399" s="11">
        <f t="shared" si="41"/>
        <v>6241</v>
      </c>
      <c r="I399" s="27" t="s">
        <v>1496</v>
      </c>
      <c r="J399" s="28" t="s">
        <v>1497</v>
      </c>
      <c r="K399" s="27">
        <v>6241</v>
      </c>
      <c r="L399" s="27" t="s">
        <v>3289</v>
      </c>
      <c r="M399" s="28" t="s">
        <v>155</v>
      </c>
      <c r="N399" s="28"/>
      <c r="O399" s="29" t="s">
        <v>1498</v>
      </c>
      <c r="P399" s="29" t="s">
        <v>1495</v>
      </c>
    </row>
    <row r="400" spans="1:16" ht="13.5" thickBot="1" x14ac:dyDescent="0.25">
      <c r="A400" s="11" t="str">
        <f t="shared" si="36"/>
        <v> BRNO 27 </v>
      </c>
      <c r="B400" s="3" t="str">
        <f t="shared" si="37"/>
        <v>I</v>
      </c>
      <c r="C400" s="11">
        <f t="shared" si="38"/>
        <v>45993.377999999997</v>
      </c>
      <c r="D400" s="8" t="str">
        <f t="shared" si="39"/>
        <v>vis</v>
      </c>
      <c r="E400" s="26">
        <f>VLOOKUP(C400,Active!C$21:E$973,3,FALSE)</f>
        <v>6241.0141854272169</v>
      </c>
      <c r="F400" s="3" t="s">
        <v>3176</v>
      </c>
      <c r="G400" s="8" t="str">
        <f t="shared" si="40"/>
        <v>45993.378</v>
      </c>
      <c r="H400" s="11">
        <f t="shared" si="41"/>
        <v>6241</v>
      </c>
      <c r="I400" s="27" t="s">
        <v>1499</v>
      </c>
      <c r="J400" s="28" t="s">
        <v>1500</v>
      </c>
      <c r="K400" s="27">
        <v>6241</v>
      </c>
      <c r="L400" s="27" t="s">
        <v>164</v>
      </c>
      <c r="M400" s="28" t="s">
        <v>155</v>
      </c>
      <c r="N400" s="28"/>
      <c r="O400" s="29" t="s">
        <v>1501</v>
      </c>
      <c r="P400" s="29" t="s">
        <v>1495</v>
      </c>
    </row>
    <row r="401" spans="1:16" ht="13.5" thickBot="1" x14ac:dyDescent="0.25">
      <c r="A401" s="11" t="str">
        <f t="shared" si="36"/>
        <v> BRNO 27 </v>
      </c>
      <c r="B401" s="3" t="str">
        <f t="shared" si="37"/>
        <v>I</v>
      </c>
      <c r="C401" s="11">
        <f t="shared" si="38"/>
        <v>45993.377999999997</v>
      </c>
      <c r="D401" s="8" t="str">
        <f t="shared" si="39"/>
        <v>vis</v>
      </c>
      <c r="E401" s="26">
        <f>VLOOKUP(C401,Active!C$21:E$973,3,FALSE)</f>
        <v>6241.0141854272169</v>
      </c>
      <c r="F401" s="3" t="s">
        <v>3176</v>
      </c>
      <c r="G401" s="8" t="str">
        <f t="shared" si="40"/>
        <v>45993.378</v>
      </c>
      <c r="H401" s="11">
        <f t="shared" si="41"/>
        <v>6241</v>
      </c>
      <c r="I401" s="27" t="s">
        <v>1499</v>
      </c>
      <c r="J401" s="28" t="s">
        <v>1500</v>
      </c>
      <c r="K401" s="27">
        <v>6241</v>
      </c>
      <c r="L401" s="27" t="s">
        <v>164</v>
      </c>
      <c r="M401" s="28" t="s">
        <v>155</v>
      </c>
      <c r="N401" s="28"/>
      <c r="O401" s="29" t="s">
        <v>1333</v>
      </c>
      <c r="P401" s="29" t="s">
        <v>1495</v>
      </c>
    </row>
    <row r="402" spans="1:16" ht="13.5" thickBot="1" x14ac:dyDescent="0.25">
      <c r="A402" s="11" t="str">
        <f t="shared" si="36"/>
        <v> AOEB 1 </v>
      </c>
      <c r="B402" s="3" t="str">
        <f t="shared" si="37"/>
        <v>I</v>
      </c>
      <c r="C402" s="11">
        <f t="shared" si="38"/>
        <v>46020.603000000003</v>
      </c>
      <c r="D402" s="8" t="str">
        <f t="shared" si="39"/>
        <v>vis</v>
      </c>
      <c r="E402" s="26">
        <f>VLOOKUP(C402,Active!C$21:E$973,3,FALSE)</f>
        <v>6291.0029574624523</v>
      </c>
      <c r="F402" s="3" t="s">
        <v>3176</v>
      </c>
      <c r="G402" s="8" t="str">
        <f t="shared" si="40"/>
        <v>46020.603</v>
      </c>
      <c r="H402" s="11">
        <f t="shared" si="41"/>
        <v>6291</v>
      </c>
      <c r="I402" s="27" t="s">
        <v>1502</v>
      </c>
      <c r="J402" s="28" t="s">
        <v>1503</v>
      </c>
      <c r="K402" s="27">
        <v>6291</v>
      </c>
      <c r="L402" s="27" t="s">
        <v>3233</v>
      </c>
      <c r="M402" s="28" t="s">
        <v>155</v>
      </c>
      <c r="N402" s="28"/>
      <c r="O402" s="29" t="s">
        <v>289</v>
      </c>
      <c r="P402" s="29" t="s">
        <v>737</v>
      </c>
    </row>
    <row r="403" spans="1:16" ht="13.5" thickBot="1" x14ac:dyDescent="0.25">
      <c r="A403" s="11" t="str">
        <f t="shared" si="36"/>
        <v> AOEB 1 </v>
      </c>
      <c r="B403" s="3" t="str">
        <f t="shared" si="37"/>
        <v>I</v>
      </c>
      <c r="C403" s="11">
        <f t="shared" si="38"/>
        <v>46026.595000000001</v>
      </c>
      <c r="D403" s="8" t="str">
        <f t="shared" si="39"/>
        <v>vis</v>
      </c>
      <c r="E403" s="26">
        <f>VLOOKUP(C403,Active!C$21:E$973,3,FALSE)</f>
        <v>6302.0050776473927</v>
      </c>
      <c r="F403" s="3" t="s">
        <v>3176</v>
      </c>
      <c r="G403" s="8" t="str">
        <f t="shared" si="40"/>
        <v>46026.595</v>
      </c>
      <c r="H403" s="11">
        <f t="shared" si="41"/>
        <v>6302</v>
      </c>
      <c r="I403" s="27" t="s">
        <v>1504</v>
      </c>
      <c r="J403" s="28" t="s">
        <v>1505</v>
      </c>
      <c r="K403" s="27">
        <v>6302</v>
      </c>
      <c r="L403" s="27" t="s">
        <v>65</v>
      </c>
      <c r="M403" s="28" t="s">
        <v>155</v>
      </c>
      <c r="N403" s="28"/>
      <c r="O403" s="29" t="s">
        <v>289</v>
      </c>
      <c r="P403" s="29" t="s">
        <v>737</v>
      </c>
    </row>
    <row r="404" spans="1:16" ht="13.5" thickBot="1" x14ac:dyDescent="0.25">
      <c r="A404" s="11" t="str">
        <f t="shared" si="36"/>
        <v> AOEB 1 </v>
      </c>
      <c r="B404" s="3" t="str">
        <f t="shared" si="37"/>
        <v>I</v>
      </c>
      <c r="C404" s="11">
        <f t="shared" si="38"/>
        <v>46058.724999999999</v>
      </c>
      <c r="D404" s="8" t="str">
        <f t="shared" si="39"/>
        <v>vis</v>
      </c>
      <c r="E404" s="26">
        <f>VLOOKUP(C404,Active!C$21:E$973,3,FALSE)</f>
        <v>6361.0000912559008</v>
      </c>
      <c r="F404" s="3" t="s">
        <v>3176</v>
      </c>
      <c r="G404" s="8" t="str">
        <f t="shared" si="40"/>
        <v>46058.725</v>
      </c>
      <c r="H404" s="11">
        <f t="shared" si="41"/>
        <v>6361</v>
      </c>
      <c r="I404" s="27" t="s">
        <v>1506</v>
      </c>
      <c r="J404" s="28" t="s">
        <v>1507</v>
      </c>
      <c r="K404" s="27">
        <v>6361</v>
      </c>
      <c r="L404" s="27" t="s">
        <v>3245</v>
      </c>
      <c r="M404" s="28" t="s">
        <v>155</v>
      </c>
      <c r="N404" s="28"/>
      <c r="O404" s="29" t="s">
        <v>289</v>
      </c>
      <c r="P404" s="29" t="s">
        <v>737</v>
      </c>
    </row>
    <row r="405" spans="1:16" ht="13.5" thickBot="1" x14ac:dyDescent="0.25">
      <c r="A405" s="11" t="str">
        <f t="shared" si="36"/>
        <v> VSSC 63.24 </v>
      </c>
      <c r="B405" s="3" t="str">
        <f t="shared" si="37"/>
        <v>I</v>
      </c>
      <c r="C405" s="11">
        <f t="shared" si="38"/>
        <v>46109.377</v>
      </c>
      <c r="D405" s="8" t="str">
        <f t="shared" si="39"/>
        <v>vis</v>
      </c>
      <c r="E405" s="26">
        <f>VLOOKUP(C405,Active!C$21:E$973,3,FALSE)</f>
        <v>6454.0039950622677</v>
      </c>
      <c r="F405" s="3" t="s">
        <v>3176</v>
      </c>
      <c r="G405" s="8" t="str">
        <f t="shared" si="40"/>
        <v>46109.377</v>
      </c>
      <c r="H405" s="11">
        <f t="shared" si="41"/>
        <v>6454</v>
      </c>
      <c r="I405" s="27" t="s">
        <v>1508</v>
      </c>
      <c r="J405" s="28" t="s">
        <v>1509</v>
      </c>
      <c r="K405" s="27">
        <v>6454</v>
      </c>
      <c r="L405" s="27" t="s">
        <v>3233</v>
      </c>
      <c r="M405" s="28" t="s">
        <v>155</v>
      </c>
      <c r="N405" s="28"/>
      <c r="O405" s="29" t="s">
        <v>1414</v>
      </c>
      <c r="P405" s="29" t="s">
        <v>1510</v>
      </c>
    </row>
    <row r="406" spans="1:16" ht="13.5" thickBot="1" x14ac:dyDescent="0.25">
      <c r="A406" s="11" t="str">
        <f t="shared" si="36"/>
        <v> VSSC 63.24 </v>
      </c>
      <c r="B406" s="3" t="str">
        <f t="shared" si="37"/>
        <v>I</v>
      </c>
      <c r="C406" s="11">
        <f t="shared" si="38"/>
        <v>46121.362000000001</v>
      </c>
      <c r="D406" s="8" t="str">
        <f t="shared" si="39"/>
        <v>vis</v>
      </c>
      <c r="E406" s="26">
        <f>VLOOKUP(C406,Active!C$21:E$973,3,FALSE)</f>
        <v>6476.0100715670314</v>
      </c>
      <c r="F406" s="3" t="s">
        <v>3176</v>
      </c>
      <c r="G406" s="8" t="str">
        <f t="shared" si="40"/>
        <v>46121.362</v>
      </c>
      <c r="H406" s="11">
        <f t="shared" si="41"/>
        <v>6476</v>
      </c>
      <c r="I406" s="27" t="s">
        <v>1511</v>
      </c>
      <c r="J406" s="28" t="s">
        <v>1512</v>
      </c>
      <c r="K406" s="27">
        <v>6476</v>
      </c>
      <c r="L406" s="27" t="s">
        <v>3289</v>
      </c>
      <c r="M406" s="28" t="s">
        <v>155</v>
      </c>
      <c r="N406" s="28"/>
      <c r="O406" s="29" t="s">
        <v>1414</v>
      </c>
      <c r="P406" s="29" t="s">
        <v>1510</v>
      </c>
    </row>
    <row r="407" spans="1:16" ht="13.5" thickBot="1" x14ac:dyDescent="0.25">
      <c r="A407" s="11" t="str">
        <f t="shared" si="36"/>
        <v> BRNO 27 </v>
      </c>
      <c r="B407" s="3" t="str">
        <f t="shared" si="37"/>
        <v>I</v>
      </c>
      <c r="C407" s="11">
        <f t="shared" si="38"/>
        <v>46176.36</v>
      </c>
      <c r="D407" s="8" t="str">
        <f t="shared" si="39"/>
        <v>vis</v>
      </c>
      <c r="E407" s="26">
        <f>VLOOKUP(C407,Active!C$21:E$973,3,FALSE)</f>
        <v>6576.9938175502557</v>
      </c>
      <c r="F407" s="3" t="s">
        <v>3176</v>
      </c>
      <c r="G407" s="8" t="str">
        <f t="shared" si="40"/>
        <v>46176.360</v>
      </c>
      <c r="H407" s="11">
        <f t="shared" si="41"/>
        <v>6577</v>
      </c>
      <c r="I407" s="27" t="s">
        <v>1513</v>
      </c>
      <c r="J407" s="28" t="s">
        <v>1514</v>
      </c>
      <c r="K407" s="27">
        <v>6577</v>
      </c>
      <c r="L407" s="27" t="s">
        <v>101</v>
      </c>
      <c r="M407" s="28" t="s">
        <v>155</v>
      </c>
      <c r="N407" s="28"/>
      <c r="O407" s="29" t="s">
        <v>950</v>
      </c>
      <c r="P407" s="29" t="s">
        <v>1495</v>
      </c>
    </row>
    <row r="408" spans="1:16" ht="13.5" thickBot="1" x14ac:dyDescent="0.25">
      <c r="A408" s="11" t="str">
        <f t="shared" si="36"/>
        <v> BRNO 27 </v>
      </c>
      <c r="B408" s="3" t="str">
        <f t="shared" si="37"/>
        <v>I</v>
      </c>
      <c r="C408" s="11">
        <f t="shared" si="38"/>
        <v>46176.368999999999</v>
      </c>
      <c r="D408" s="8" t="str">
        <f t="shared" si="39"/>
        <v>vis</v>
      </c>
      <c r="E408" s="26">
        <f>VLOOKUP(C408,Active!C$21:E$973,3,FALSE)</f>
        <v>6577.0103427641488</v>
      </c>
      <c r="F408" s="3" t="s">
        <v>3176</v>
      </c>
      <c r="G408" s="8" t="str">
        <f t="shared" si="40"/>
        <v>46176.369</v>
      </c>
      <c r="H408" s="11">
        <f t="shared" si="41"/>
        <v>6577</v>
      </c>
      <c r="I408" s="27" t="s">
        <v>1515</v>
      </c>
      <c r="J408" s="28" t="s">
        <v>1516</v>
      </c>
      <c r="K408" s="27">
        <v>6577</v>
      </c>
      <c r="L408" s="27" t="s">
        <v>3289</v>
      </c>
      <c r="M408" s="28" t="s">
        <v>155</v>
      </c>
      <c r="N408" s="28"/>
      <c r="O408" s="29" t="s">
        <v>1517</v>
      </c>
      <c r="P408" s="29" t="s">
        <v>1495</v>
      </c>
    </row>
    <row r="409" spans="1:16" ht="13.5" thickBot="1" x14ac:dyDescent="0.25">
      <c r="A409" s="11" t="str">
        <f t="shared" si="36"/>
        <v> BRNO 27 </v>
      </c>
      <c r="B409" s="3" t="str">
        <f t="shared" si="37"/>
        <v>I</v>
      </c>
      <c r="C409" s="11">
        <f t="shared" si="38"/>
        <v>46195.423000000003</v>
      </c>
      <c r="D409" s="8" t="str">
        <f t="shared" si="39"/>
        <v>vis</v>
      </c>
      <c r="E409" s="26">
        <f>VLOOKUP(C409,Active!C$21:E$973,3,FALSE)</f>
        <v>6611.9960567167427</v>
      </c>
      <c r="F409" s="3" t="s">
        <v>3176</v>
      </c>
      <c r="G409" s="8" t="str">
        <f t="shared" si="40"/>
        <v>46195.423</v>
      </c>
      <c r="H409" s="11">
        <f t="shared" si="41"/>
        <v>6612</v>
      </c>
      <c r="I409" s="27" t="s">
        <v>1521</v>
      </c>
      <c r="J409" s="28" t="s">
        <v>1522</v>
      </c>
      <c r="K409" s="27">
        <v>6612</v>
      </c>
      <c r="L409" s="27" t="s">
        <v>3</v>
      </c>
      <c r="M409" s="28" t="s">
        <v>155</v>
      </c>
      <c r="N409" s="28"/>
      <c r="O409" s="29" t="s">
        <v>1523</v>
      </c>
      <c r="P409" s="29" t="s">
        <v>1495</v>
      </c>
    </row>
    <row r="410" spans="1:16" ht="13.5" thickBot="1" x14ac:dyDescent="0.25">
      <c r="A410" s="11" t="str">
        <f t="shared" si="36"/>
        <v> AOEB 1 </v>
      </c>
      <c r="B410" s="3" t="str">
        <f t="shared" si="37"/>
        <v>I</v>
      </c>
      <c r="C410" s="11">
        <f t="shared" si="38"/>
        <v>46210.677000000003</v>
      </c>
      <c r="D410" s="8" t="str">
        <f t="shared" si="39"/>
        <v>vis</v>
      </c>
      <c r="E410" s="26">
        <f>VLOOKUP(C410,Active!C$21:E$973,3,FALSE)</f>
        <v>6640.0044581354887</v>
      </c>
      <c r="F410" s="3" t="s">
        <v>3176</v>
      </c>
      <c r="G410" s="8" t="str">
        <f t="shared" si="40"/>
        <v>46210.677</v>
      </c>
      <c r="H410" s="11">
        <f t="shared" si="41"/>
        <v>6640</v>
      </c>
      <c r="I410" s="27" t="s">
        <v>1524</v>
      </c>
      <c r="J410" s="28" t="s">
        <v>1525</v>
      </c>
      <c r="K410" s="27">
        <v>6640</v>
      </c>
      <c r="L410" s="27" t="s">
        <v>65</v>
      </c>
      <c r="M410" s="28" t="s">
        <v>155</v>
      </c>
      <c r="N410" s="28"/>
      <c r="O410" s="29" t="s">
        <v>289</v>
      </c>
      <c r="P410" s="29" t="s">
        <v>737</v>
      </c>
    </row>
    <row r="411" spans="1:16" ht="13.5" thickBot="1" x14ac:dyDescent="0.25">
      <c r="A411" s="11" t="str">
        <f t="shared" si="36"/>
        <v> BBS 77 </v>
      </c>
      <c r="B411" s="3" t="str">
        <f t="shared" si="37"/>
        <v>I</v>
      </c>
      <c r="C411" s="11">
        <f t="shared" si="38"/>
        <v>46219.391000000003</v>
      </c>
      <c r="D411" s="8" t="str">
        <f t="shared" si="39"/>
        <v>vis</v>
      </c>
      <c r="E411" s="26">
        <f>VLOOKUP(C411,Active!C$21:E$973,3,FALSE)</f>
        <v>6656.0045374565152</v>
      </c>
      <c r="F411" s="3" t="s">
        <v>3176</v>
      </c>
      <c r="G411" s="8" t="str">
        <f t="shared" si="40"/>
        <v>46219.391</v>
      </c>
      <c r="H411" s="11">
        <f t="shared" si="41"/>
        <v>6656</v>
      </c>
      <c r="I411" s="27" t="s">
        <v>1526</v>
      </c>
      <c r="J411" s="28" t="s">
        <v>1527</v>
      </c>
      <c r="K411" s="27">
        <v>6656</v>
      </c>
      <c r="L411" s="27" t="s">
        <v>65</v>
      </c>
      <c r="M411" s="28" t="s">
        <v>155</v>
      </c>
      <c r="N411" s="28"/>
      <c r="O411" s="29" t="s">
        <v>1528</v>
      </c>
      <c r="P411" s="29" t="s">
        <v>1529</v>
      </c>
    </row>
    <row r="412" spans="1:16" ht="13.5" thickBot="1" x14ac:dyDescent="0.25">
      <c r="A412" s="11" t="str">
        <f t="shared" si="36"/>
        <v>IBVS 3078 </v>
      </c>
      <c r="B412" s="3" t="str">
        <f t="shared" si="37"/>
        <v>I</v>
      </c>
      <c r="C412" s="11">
        <f t="shared" si="38"/>
        <v>46232.462800000001</v>
      </c>
      <c r="D412" s="8" t="str">
        <f t="shared" si="39"/>
        <v>vis</v>
      </c>
      <c r="E412" s="26">
        <f>VLOOKUP(C412,Active!C$21:E$973,3,FALSE)</f>
        <v>6680.0061253459535</v>
      </c>
      <c r="F412" s="3" t="s">
        <v>3176</v>
      </c>
      <c r="G412" s="8" t="str">
        <f t="shared" si="40"/>
        <v>46232.4628</v>
      </c>
      <c r="H412" s="11">
        <f t="shared" si="41"/>
        <v>6680</v>
      </c>
      <c r="I412" s="27" t="s">
        <v>1530</v>
      </c>
      <c r="J412" s="28" t="s">
        <v>1531</v>
      </c>
      <c r="K412" s="27">
        <v>6680</v>
      </c>
      <c r="L412" s="27" t="s">
        <v>1532</v>
      </c>
      <c r="M412" s="28" t="s">
        <v>146</v>
      </c>
      <c r="N412" s="28" t="s">
        <v>147</v>
      </c>
      <c r="O412" s="29" t="s">
        <v>1533</v>
      </c>
      <c r="P412" s="30" t="s">
        <v>1534</v>
      </c>
    </row>
    <row r="413" spans="1:16" ht="13.5" thickBot="1" x14ac:dyDescent="0.25">
      <c r="A413" s="11" t="str">
        <f t="shared" si="36"/>
        <v> BBS 77 </v>
      </c>
      <c r="B413" s="3" t="str">
        <f t="shared" si="37"/>
        <v>I</v>
      </c>
      <c r="C413" s="11">
        <f t="shared" si="38"/>
        <v>46256.423000000003</v>
      </c>
      <c r="D413" s="8" t="str">
        <f t="shared" si="39"/>
        <v>vis</v>
      </c>
      <c r="E413" s="26">
        <f>VLOOKUP(C413,Active!C$21:E$973,3,FALSE)</f>
        <v>6724.0002842336844</v>
      </c>
      <c r="F413" s="3" t="s">
        <v>3176</v>
      </c>
      <c r="G413" s="8" t="str">
        <f t="shared" si="40"/>
        <v>46256.423</v>
      </c>
      <c r="H413" s="11">
        <f t="shared" si="41"/>
        <v>6724</v>
      </c>
      <c r="I413" s="27" t="s">
        <v>1535</v>
      </c>
      <c r="J413" s="28" t="s">
        <v>1536</v>
      </c>
      <c r="K413" s="27">
        <v>6724</v>
      </c>
      <c r="L413" s="27" t="s">
        <v>3245</v>
      </c>
      <c r="M413" s="28" t="s">
        <v>155</v>
      </c>
      <c r="N413" s="28"/>
      <c r="O413" s="29" t="s">
        <v>1537</v>
      </c>
      <c r="P413" s="29" t="s">
        <v>1529</v>
      </c>
    </row>
    <row r="414" spans="1:16" ht="13.5" thickBot="1" x14ac:dyDescent="0.25">
      <c r="A414" s="11" t="str">
        <f t="shared" si="36"/>
        <v> AOEB 1 </v>
      </c>
      <c r="B414" s="3" t="str">
        <f t="shared" si="37"/>
        <v>I</v>
      </c>
      <c r="C414" s="11">
        <f t="shared" si="38"/>
        <v>46260.784</v>
      </c>
      <c r="D414" s="8" t="str">
        <f t="shared" si="39"/>
        <v>vis</v>
      </c>
      <c r="E414" s="26">
        <f>VLOOKUP(C414,Active!C$21:E$973,3,FALSE)</f>
        <v>6732.0076684337018</v>
      </c>
      <c r="F414" s="3" t="s">
        <v>3176</v>
      </c>
      <c r="G414" s="8" t="str">
        <f t="shared" si="40"/>
        <v>46260.784</v>
      </c>
      <c r="H414" s="11">
        <f t="shared" si="41"/>
        <v>6732</v>
      </c>
      <c r="I414" s="27" t="s">
        <v>1538</v>
      </c>
      <c r="J414" s="28" t="s">
        <v>1539</v>
      </c>
      <c r="K414" s="27">
        <v>6732</v>
      </c>
      <c r="L414" s="27" t="s">
        <v>252</v>
      </c>
      <c r="M414" s="28" t="s">
        <v>155</v>
      </c>
      <c r="N414" s="28"/>
      <c r="O414" s="29" t="s">
        <v>672</v>
      </c>
      <c r="P414" s="29" t="s">
        <v>737</v>
      </c>
    </row>
    <row r="415" spans="1:16" ht="13.5" thickBot="1" x14ac:dyDescent="0.25">
      <c r="A415" s="11" t="str">
        <f t="shared" si="36"/>
        <v> AOEB 1 </v>
      </c>
      <c r="B415" s="3" t="str">
        <f t="shared" si="37"/>
        <v>I</v>
      </c>
      <c r="C415" s="11">
        <f t="shared" si="38"/>
        <v>46265.684000000001</v>
      </c>
      <c r="D415" s="8" t="str">
        <f t="shared" si="39"/>
        <v>vis</v>
      </c>
      <c r="E415" s="26">
        <f>VLOOKUP(C415,Active!C$21:E$973,3,FALSE)</f>
        <v>6741.0047293326061</v>
      </c>
      <c r="F415" s="3" t="s">
        <v>3176</v>
      </c>
      <c r="G415" s="8" t="str">
        <f t="shared" si="40"/>
        <v>46265.684</v>
      </c>
      <c r="H415" s="11">
        <f t="shared" si="41"/>
        <v>6741</v>
      </c>
      <c r="I415" s="27" t="s">
        <v>1540</v>
      </c>
      <c r="J415" s="28" t="s">
        <v>1541</v>
      </c>
      <c r="K415" s="27">
        <v>6741</v>
      </c>
      <c r="L415" s="27" t="s">
        <v>65</v>
      </c>
      <c r="M415" s="28" t="s">
        <v>155</v>
      </c>
      <c r="N415" s="28"/>
      <c r="O415" s="29" t="s">
        <v>1191</v>
      </c>
      <c r="P415" s="29" t="s">
        <v>737</v>
      </c>
    </row>
    <row r="416" spans="1:16" ht="13.5" thickBot="1" x14ac:dyDescent="0.25">
      <c r="A416" s="11" t="str">
        <f t="shared" si="36"/>
        <v> BRNO 27 </v>
      </c>
      <c r="B416" s="3" t="str">
        <f t="shared" si="37"/>
        <v>I</v>
      </c>
      <c r="C416" s="11">
        <f t="shared" si="38"/>
        <v>46292.36</v>
      </c>
      <c r="D416" s="8" t="str">
        <f t="shared" si="39"/>
        <v>vis</v>
      </c>
      <c r="E416" s="26">
        <f>VLOOKUP(C416,Active!C$21:E$973,3,FALSE)</f>
        <v>6789.9854633201776</v>
      </c>
      <c r="F416" s="3" t="s">
        <v>3176</v>
      </c>
      <c r="G416" s="8" t="str">
        <f t="shared" si="40"/>
        <v>46292.360</v>
      </c>
      <c r="H416" s="11">
        <f t="shared" si="41"/>
        <v>6790</v>
      </c>
      <c r="I416" s="27" t="s">
        <v>1542</v>
      </c>
      <c r="J416" s="28" t="s">
        <v>1543</v>
      </c>
      <c r="K416" s="27">
        <v>6790</v>
      </c>
      <c r="L416" s="27" t="s">
        <v>3295</v>
      </c>
      <c r="M416" s="28" t="s">
        <v>155</v>
      </c>
      <c r="N416" s="28"/>
      <c r="O416" s="29" t="s">
        <v>1125</v>
      </c>
      <c r="P416" s="29" t="s">
        <v>1495</v>
      </c>
    </row>
    <row r="417" spans="1:16" ht="13.5" thickBot="1" x14ac:dyDescent="0.25">
      <c r="A417" s="11" t="str">
        <f t="shared" si="36"/>
        <v> BRNO 27 </v>
      </c>
      <c r="B417" s="3" t="str">
        <f t="shared" si="37"/>
        <v>I</v>
      </c>
      <c r="C417" s="11">
        <f t="shared" si="38"/>
        <v>46292.375999999997</v>
      </c>
      <c r="D417" s="8" t="str">
        <f t="shared" si="39"/>
        <v>vis</v>
      </c>
      <c r="E417" s="26">
        <f>VLOOKUP(C417,Active!C$21:E$973,3,FALSE)</f>
        <v>6790.0148414782079</v>
      </c>
      <c r="F417" s="3" t="s">
        <v>3176</v>
      </c>
      <c r="G417" s="8" t="str">
        <f t="shared" si="40"/>
        <v>46292.376</v>
      </c>
      <c r="H417" s="11">
        <f t="shared" si="41"/>
        <v>6790</v>
      </c>
      <c r="I417" s="27" t="s">
        <v>1544</v>
      </c>
      <c r="J417" s="28" t="s">
        <v>1545</v>
      </c>
      <c r="K417" s="27">
        <v>6790</v>
      </c>
      <c r="L417" s="27" t="s">
        <v>164</v>
      </c>
      <c r="M417" s="28" t="s">
        <v>155</v>
      </c>
      <c r="N417" s="28"/>
      <c r="O417" s="29" t="s">
        <v>1546</v>
      </c>
      <c r="P417" s="29" t="s">
        <v>1495</v>
      </c>
    </row>
    <row r="418" spans="1:16" ht="13.5" thickBot="1" x14ac:dyDescent="0.25">
      <c r="A418" s="11" t="str">
        <f t="shared" si="36"/>
        <v> BRNO 27 </v>
      </c>
      <c r="B418" s="3" t="str">
        <f t="shared" si="37"/>
        <v>I</v>
      </c>
      <c r="C418" s="11">
        <f t="shared" si="38"/>
        <v>46293.447999999997</v>
      </c>
      <c r="D418" s="8" t="str">
        <f t="shared" si="39"/>
        <v>vis</v>
      </c>
      <c r="E418" s="26">
        <f>VLOOKUP(C418,Active!C$21:E$973,3,FALSE)</f>
        <v>6791.9831780667018</v>
      </c>
      <c r="F418" s="3" t="s">
        <v>3176</v>
      </c>
      <c r="G418" s="8" t="str">
        <f t="shared" si="40"/>
        <v>46293.448</v>
      </c>
      <c r="H418" s="11">
        <f t="shared" si="41"/>
        <v>6792</v>
      </c>
      <c r="I418" s="27" t="s">
        <v>1547</v>
      </c>
      <c r="J418" s="28" t="s">
        <v>1548</v>
      </c>
      <c r="K418" s="27">
        <v>6792</v>
      </c>
      <c r="L418" s="27" t="s">
        <v>3239</v>
      </c>
      <c r="M418" s="28" t="s">
        <v>155</v>
      </c>
      <c r="N418" s="28"/>
      <c r="O418" s="29" t="s">
        <v>1549</v>
      </c>
      <c r="P418" s="29" t="s">
        <v>1495</v>
      </c>
    </row>
    <row r="419" spans="1:16" ht="13.5" thickBot="1" x14ac:dyDescent="0.25">
      <c r="A419" s="11" t="str">
        <f t="shared" si="36"/>
        <v> BRNO 27 </v>
      </c>
      <c r="B419" s="3" t="str">
        <f t="shared" si="37"/>
        <v>I</v>
      </c>
      <c r="C419" s="11">
        <f t="shared" si="38"/>
        <v>46293.447999999997</v>
      </c>
      <c r="D419" s="8" t="str">
        <f t="shared" si="39"/>
        <v>vis</v>
      </c>
      <c r="E419" s="26">
        <f>VLOOKUP(C419,Active!C$21:E$973,3,FALSE)</f>
        <v>6791.9831780667018</v>
      </c>
      <c r="F419" s="3" t="s">
        <v>3176</v>
      </c>
      <c r="G419" s="8" t="str">
        <f t="shared" si="40"/>
        <v>46293.448</v>
      </c>
      <c r="H419" s="11">
        <f t="shared" si="41"/>
        <v>6792</v>
      </c>
      <c r="I419" s="27" t="s">
        <v>1547</v>
      </c>
      <c r="J419" s="28" t="s">
        <v>1548</v>
      </c>
      <c r="K419" s="27">
        <v>6792</v>
      </c>
      <c r="L419" s="27" t="s">
        <v>3239</v>
      </c>
      <c r="M419" s="28" t="s">
        <v>155</v>
      </c>
      <c r="N419" s="28"/>
      <c r="O419" s="29" t="s">
        <v>1546</v>
      </c>
      <c r="P419" s="29" t="s">
        <v>1495</v>
      </c>
    </row>
    <row r="420" spans="1:16" ht="13.5" thickBot="1" x14ac:dyDescent="0.25">
      <c r="A420" s="11" t="str">
        <f t="shared" si="36"/>
        <v> BRNO 27 </v>
      </c>
      <c r="B420" s="3" t="str">
        <f t="shared" si="37"/>
        <v>I</v>
      </c>
      <c r="C420" s="11">
        <f t="shared" si="38"/>
        <v>46293.451000000001</v>
      </c>
      <c r="D420" s="8" t="str">
        <f t="shared" si="39"/>
        <v>vis</v>
      </c>
      <c r="E420" s="26">
        <f>VLOOKUP(C420,Active!C$21:E$973,3,FALSE)</f>
        <v>6791.9886864713417</v>
      </c>
      <c r="F420" s="3" t="s">
        <v>3176</v>
      </c>
      <c r="G420" s="8" t="str">
        <f t="shared" si="40"/>
        <v>46293.451</v>
      </c>
      <c r="H420" s="11">
        <f t="shared" si="41"/>
        <v>6792</v>
      </c>
      <c r="I420" s="27" t="s">
        <v>1550</v>
      </c>
      <c r="J420" s="28" t="s">
        <v>1551</v>
      </c>
      <c r="K420" s="27">
        <v>6792</v>
      </c>
      <c r="L420" s="27" t="s">
        <v>3177</v>
      </c>
      <c r="M420" s="28" t="s">
        <v>155</v>
      </c>
      <c r="N420" s="28"/>
      <c r="O420" s="29" t="s">
        <v>1552</v>
      </c>
      <c r="P420" s="29" t="s">
        <v>1495</v>
      </c>
    </row>
    <row r="421" spans="1:16" ht="13.5" thickBot="1" x14ac:dyDescent="0.25">
      <c r="A421" s="11" t="str">
        <f t="shared" si="36"/>
        <v> BRNO 27 </v>
      </c>
      <c r="B421" s="3" t="str">
        <f t="shared" si="37"/>
        <v>I</v>
      </c>
      <c r="C421" s="11">
        <f t="shared" si="38"/>
        <v>46293.457000000002</v>
      </c>
      <c r="D421" s="8" t="str">
        <f t="shared" si="39"/>
        <v>vis</v>
      </c>
      <c r="E421" s="26">
        <f>VLOOKUP(C421,Active!C$21:E$973,3,FALSE)</f>
        <v>6791.9997032806086</v>
      </c>
      <c r="F421" s="3" t="s">
        <v>3176</v>
      </c>
      <c r="G421" s="8" t="str">
        <f t="shared" si="40"/>
        <v>46293.457</v>
      </c>
      <c r="H421" s="11">
        <f t="shared" si="41"/>
        <v>6792</v>
      </c>
      <c r="I421" s="27" t="s">
        <v>1553</v>
      </c>
      <c r="J421" s="28" t="s">
        <v>1554</v>
      </c>
      <c r="K421" s="27">
        <v>6792</v>
      </c>
      <c r="L421" s="27" t="s">
        <v>3245</v>
      </c>
      <c r="M421" s="28" t="s">
        <v>155</v>
      </c>
      <c r="N421" s="28"/>
      <c r="O421" s="29" t="s">
        <v>1555</v>
      </c>
      <c r="P421" s="29" t="s">
        <v>1495</v>
      </c>
    </row>
    <row r="422" spans="1:16" ht="13.5" thickBot="1" x14ac:dyDescent="0.25">
      <c r="A422" s="11" t="str">
        <f t="shared" si="36"/>
        <v> BRNO 27 </v>
      </c>
      <c r="B422" s="3" t="str">
        <f t="shared" si="37"/>
        <v>I</v>
      </c>
      <c r="C422" s="11">
        <f t="shared" si="38"/>
        <v>46293.457000000002</v>
      </c>
      <c r="D422" s="8" t="str">
        <f t="shared" si="39"/>
        <v>vis</v>
      </c>
      <c r="E422" s="26">
        <f>VLOOKUP(C422,Active!C$21:E$973,3,FALSE)</f>
        <v>6791.9997032806086</v>
      </c>
      <c r="F422" s="3" t="s">
        <v>3176</v>
      </c>
      <c r="G422" s="8" t="str">
        <f t="shared" si="40"/>
        <v>46293.457</v>
      </c>
      <c r="H422" s="11">
        <f t="shared" si="41"/>
        <v>6792</v>
      </c>
      <c r="I422" s="27" t="s">
        <v>1553</v>
      </c>
      <c r="J422" s="28" t="s">
        <v>1554</v>
      </c>
      <c r="K422" s="27">
        <v>6792</v>
      </c>
      <c r="L422" s="27" t="s">
        <v>3245</v>
      </c>
      <c r="M422" s="28" t="s">
        <v>155</v>
      </c>
      <c r="N422" s="28"/>
      <c r="O422" s="29" t="s">
        <v>1556</v>
      </c>
      <c r="P422" s="29" t="s">
        <v>1495</v>
      </c>
    </row>
    <row r="423" spans="1:16" ht="13.5" thickBot="1" x14ac:dyDescent="0.25">
      <c r="A423" s="11" t="str">
        <f t="shared" si="36"/>
        <v> BRNO 27 </v>
      </c>
      <c r="B423" s="3" t="str">
        <f t="shared" si="37"/>
        <v>I</v>
      </c>
      <c r="C423" s="11">
        <f t="shared" si="38"/>
        <v>46293.457999999999</v>
      </c>
      <c r="D423" s="8" t="str">
        <f t="shared" si="39"/>
        <v>vis</v>
      </c>
      <c r="E423" s="26">
        <f>VLOOKUP(C423,Active!C$21:E$973,3,FALSE)</f>
        <v>6792.0015394154789</v>
      </c>
      <c r="F423" s="3" t="s">
        <v>3176</v>
      </c>
      <c r="G423" s="8" t="str">
        <f t="shared" si="40"/>
        <v>46293.458</v>
      </c>
      <c r="H423" s="11">
        <f t="shared" si="41"/>
        <v>6792</v>
      </c>
      <c r="I423" s="27" t="s">
        <v>1557</v>
      </c>
      <c r="J423" s="28" t="s">
        <v>1558</v>
      </c>
      <c r="K423" s="27">
        <v>6792</v>
      </c>
      <c r="L423" s="27" t="s">
        <v>212</v>
      </c>
      <c r="M423" s="28" t="s">
        <v>155</v>
      </c>
      <c r="N423" s="28"/>
      <c r="O423" s="29" t="s">
        <v>1559</v>
      </c>
      <c r="P423" s="29" t="s">
        <v>1495</v>
      </c>
    </row>
    <row r="424" spans="1:16" ht="13.5" thickBot="1" x14ac:dyDescent="0.25">
      <c r="A424" s="11" t="str">
        <f t="shared" si="36"/>
        <v> BRNO 27 </v>
      </c>
      <c r="B424" s="3" t="str">
        <f t="shared" si="37"/>
        <v>I</v>
      </c>
      <c r="C424" s="11">
        <f t="shared" si="38"/>
        <v>46293.46</v>
      </c>
      <c r="D424" s="8" t="str">
        <f t="shared" si="39"/>
        <v>vis</v>
      </c>
      <c r="E424" s="26">
        <f>VLOOKUP(C424,Active!C$21:E$973,3,FALSE)</f>
        <v>6792.0052116852348</v>
      </c>
      <c r="F424" s="3" t="s">
        <v>3176</v>
      </c>
      <c r="G424" s="8" t="str">
        <f t="shared" si="40"/>
        <v>46293.460</v>
      </c>
      <c r="H424" s="11">
        <f t="shared" si="41"/>
        <v>6792</v>
      </c>
      <c r="I424" s="27" t="s">
        <v>1560</v>
      </c>
      <c r="J424" s="28" t="s">
        <v>1561</v>
      </c>
      <c r="K424" s="27">
        <v>6792</v>
      </c>
      <c r="L424" s="27" t="s">
        <v>65</v>
      </c>
      <c r="M424" s="28" t="s">
        <v>155</v>
      </c>
      <c r="N424" s="28"/>
      <c r="O424" s="29" t="s">
        <v>1562</v>
      </c>
      <c r="P424" s="29" t="s">
        <v>1495</v>
      </c>
    </row>
    <row r="425" spans="1:16" ht="13.5" thickBot="1" x14ac:dyDescent="0.25">
      <c r="A425" s="11" t="str">
        <f t="shared" si="36"/>
        <v> BRNO 27 </v>
      </c>
      <c r="B425" s="3" t="str">
        <f t="shared" si="37"/>
        <v>I</v>
      </c>
      <c r="C425" s="11">
        <f t="shared" si="38"/>
        <v>46293.46</v>
      </c>
      <c r="D425" s="8" t="str">
        <f t="shared" si="39"/>
        <v>vis</v>
      </c>
      <c r="E425" s="26">
        <f>VLOOKUP(C425,Active!C$21:E$973,3,FALSE)</f>
        <v>6792.0052116852348</v>
      </c>
      <c r="F425" s="3" t="s">
        <v>3176</v>
      </c>
      <c r="G425" s="8" t="str">
        <f t="shared" si="40"/>
        <v>46293.460</v>
      </c>
      <c r="H425" s="11">
        <f t="shared" si="41"/>
        <v>6792</v>
      </c>
      <c r="I425" s="27" t="s">
        <v>1560</v>
      </c>
      <c r="J425" s="28" t="s">
        <v>1561</v>
      </c>
      <c r="K425" s="27">
        <v>6792</v>
      </c>
      <c r="L425" s="27" t="s">
        <v>65</v>
      </c>
      <c r="M425" s="28" t="s">
        <v>155</v>
      </c>
      <c r="N425" s="28"/>
      <c r="O425" s="29" t="s">
        <v>1384</v>
      </c>
      <c r="P425" s="29" t="s">
        <v>1495</v>
      </c>
    </row>
    <row r="426" spans="1:16" ht="13.5" thickBot="1" x14ac:dyDescent="0.25">
      <c r="A426" s="11" t="str">
        <f t="shared" si="36"/>
        <v> BRNO 27 </v>
      </c>
      <c r="B426" s="3" t="str">
        <f t="shared" si="37"/>
        <v>I</v>
      </c>
      <c r="C426" s="11">
        <f t="shared" si="38"/>
        <v>46293.46</v>
      </c>
      <c r="D426" s="8" t="str">
        <f t="shared" si="39"/>
        <v>vis</v>
      </c>
      <c r="E426" s="26">
        <f>VLOOKUP(C426,Active!C$21:E$973,3,FALSE)</f>
        <v>6792.0052116852348</v>
      </c>
      <c r="F426" s="3" t="s">
        <v>3176</v>
      </c>
      <c r="G426" s="8" t="str">
        <f t="shared" si="40"/>
        <v>46293.460</v>
      </c>
      <c r="H426" s="11">
        <f t="shared" si="41"/>
        <v>6792</v>
      </c>
      <c r="I426" s="27" t="s">
        <v>1560</v>
      </c>
      <c r="J426" s="28" t="s">
        <v>1561</v>
      </c>
      <c r="K426" s="27">
        <v>6792</v>
      </c>
      <c r="L426" s="27" t="s">
        <v>65</v>
      </c>
      <c r="M426" s="28" t="s">
        <v>155</v>
      </c>
      <c r="N426" s="28"/>
      <c r="O426" s="29" t="s">
        <v>1249</v>
      </c>
      <c r="P426" s="29" t="s">
        <v>1495</v>
      </c>
    </row>
    <row r="427" spans="1:16" ht="13.5" thickBot="1" x14ac:dyDescent="0.25">
      <c r="A427" s="11" t="str">
        <f t="shared" si="36"/>
        <v> BRNO 27 </v>
      </c>
      <c r="B427" s="3" t="str">
        <f t="shared" si="37"/>
        <v>I</v>
      </c>
      <c r="C427" s="11">
        <f t="shared" si="38"/>
        <v>46293.463000000003</v>
      </c>
      <c r="D427" s="8" t="str">
        <f t="shared" si="39"/>
        <v>vis</v>
      </c>
      <c r="E427" s="26">
        <f>VLOOKUP(C427,Active!C$21:E$973,3,FALSE)</f>
        <v>6792.0107200898747</v>
      </c>
      <c r="F427" s="3" t="s">
        <v>3176</v>
      </c>
      <c r="G427" s="8" t="str">
        <f t="shared" si="40"/>
        <v>46293.463</v>
      </c>
      <c r="H427" s="11">
        <f t="shared" si="41"/>
        <v>6792</v>
      </c>
      <c r="I427" s="27" t="s">
        <v>1563</v>
      </c>
      <c r="J427" s="28" t="s">
        <v>1564</v>
      </c>
      <c r="K427" s="27">
        <v>6792</v>
      </c>
      <c r="L427" s="27" t="s">
        <v>3289</v>
      </c>
      <c r="M427" s="28" t="s">
        <v>155</v>
      </c>
      <c r="N427" s="28"/>
      <c r="O427" s="29" t="s">
        <v>1565</v>
      </c>
      <c r="P427" s="29" t="s">
        <v>1495</v>
      </c>
    </row>
    <row r="428" spans="1:16" ht="13.5" thickBot="1" x14ac:dyDescent="0.25">
      <c r="A428" s="11" t="str">
        <f t="shared" si="36"/>
        <v> BRNO 27 </v>
      </c>
      <c r="B428" s="3" t="str">
        <f t="shared" si="37"/>
        <v>I</v>
      </c>
      <c r="C428" s="11">
        <f t="shared" si="38"/>
        <v>46293.463000000003</v>
      </c>
      <c r="D428" s="8" t="str">
        <f t="shared" si="39"/>
        <v>vis</v>
      </c>
      <c r="E428" s="26">
        <f>VLOOKUP(C428,Active!C$21:E$973,3,FALSE)</f>
        <v>6792.0107200898747</v>
      </c>
      <c r="F428" s="3" t="s">
        <v>3176</v>
      </c>
      <c r="G428" s="8" t="str">
        <f t="shared" si="40"/>
        <v>46293.463</v>
      </c>
      <c r="H428" s="11">
        <f t="shared" si="41"/>
        <v>6792</v>
      </c>
      <c r="I428" s="27" t="s">
        <v>1563</v>
      </c>
      <c r="J428" s="28" t="s">
        <v>1564</v>
      </c>
      <c r="K428" s="27">
        <v>6792</v>
      </c>
      <c r="L428" s="27" t="s">
        <v>3289</v>
      </c>
      <c r="M428" s="28" t="s">
        <v>155</v>
      </c>
      <c r="N428" s="28"/>
      <c r="O428" s="29" t="s">
        <v>1566</v>
      </c>
      <c r="P428" s="29" t="s">
        <v>1495</v>
      </c>
    </row>
    <row r="429" spans="1:16" ht="13.5" thickBot="1" x14ac:dyDescent="0.25">
      <c r="A429" s="11" t="str">
        <f t="shared" si="36"/>
        <v> BRNO 27 </v>
      </c>
      <c r="B429" s="3" t="str">
        <f t="shared" si="37"/>
        <v>I</v>
      </c>
      <c r="C429" s="11">
        <f t="shared" si="38"/>
        <v>46293.468000000001</v>
      </c>
      <c r="D429" s="8" t="str">
        <f t="shared" si="39"/>
        <v>vis</v>
      </c>
      <c r="E429" s="26">
        <f>VLOOKUP(C429,Active!C$21:E$973,3,FALSE)</f>
        <v>6792.0199007642559</v>
      </c>
      <c r="F429" s="3" t="s">
        <v>3176</v>
      </c>
      <c r="G429" s="8" t="str">
        <f t="shared" si="40"/>
        <v>46293.468</v>
      </c>
      <c r="H429" s="11">
        <f t="shared" si="41"/>
        <v>6792</v>
      </c>
      <c r="I429" s="27" t="s">
        <v>1567</v>
      </c>
      <c r="J429" s="28" t="s">
        <v>1568</v>
      </c>
      <c r="K429" s="27">
        <v>6792</v>
      </c>
      <c r="L429" s="27" t="s">
        <v>8</v>
      </c>
      <c r="M429" s="28" t="s">
        <v>155</v>
      </c>
      <c r="N429" s="28"/>
      <c r="O429" s="29" t="s">
        <v>1569</v>
      </c>
      <c r="P429" s="29" t="s">
        <v>1495</v>
      </c>
    </row>
    <row r="430" spans="1:16" ht="13.5" thickBot="1" x14ac:dyDescent="0.25">
      <c r="A430" s="11" t="str">
        <f t="shared" si="36"/>
        <v> BRNO 27 </v>
      </c>
      <c r="B430" s="3" t="str">
        <f t="shared" si="37"/>
        <v>I</v>
      </c>
      <c r="C430" s="11">
        <f t="shared" si="38"/>
        <v>46293.468000000001</v>
      </c>
      <c r="D430" s="8" t="str">
        <f t="shared" si="39"/>
        <v>vis</v>
      </c>
      <c r="E430" s="26">
        <f>VLOOKUP(C430,Active!C$21:E$973,3,FALSE)</f>
        <v>6792.0199007642559</v>
      </c>
      <c r="F430" s="3" t="s">
        <v>3176</v>
      </c>
      <c r="G430" s="8" t="str">
        <f t="shared" si="40"/>
        <v>46293.468</v>
      </c>
      <c r="H430" s="11">
        <f t="shared" si="41"/>
        <v>6792</v>
      </c>
      <c r="I430" s="27" t="s">
        <v>1567</v>
      </c>
      <c r="J430" s="28" t="s">
        <v>1568</v>
      </c>
      <c r="K430" s="27">
        <v>6792</v>
      </c>
      <c r="L430" s="27" t="s">
        <v>8</v>
      </c>
      <c r="M430" s="28" t="s">
        <v>155</v>
      </c>
      <c r="N430" s="28"/>
      <c r="O430" s="29" t="s">
        <v>1570</v>
      </c>
      <c r="P430" s="29" t="s">
        <v>1495</v>
      </c>
    </row>
    <row r="431" spans="1:16" ht="13.5" thickBot="1" x14ac:dyDescent="0.25">
      <c r="A431" s="11" t="str">
        <f t="shared" si="36"/>
        <v> BRNO 27 </v>
      </c>
      <c r="B431" s="3" t="str">
        <f t="shared" si="37"/>
        <v>I</v>
      </c>
      <c r="C431" s="11">
        <f t="shared" si="38"/>
        <v>46293.468000000001</v>
      </c>
      <c r="D431" s="8" t="str">
        <f t="shared" si="39"/>
        <v>vis</v>
      </c>
      <c r="E431" s="26">
        <f>VLOOKUP(C431,Active!C$21:E$973,3,FALSE)</f>
        <v>6792.0199007642559</v>
      </c>
      <c r="F431" s="3" t="s">
        <v>3176</v>
      </c>
      <c r="G431" s="8" t="str">
        <f t="shared" si="40"/>
        <v>46293.468</v>
      </c>
      <c r="H431" s="11">
        <f t="shared" si="41"/>
        <v>6792</v>
      </c>
      <c r="I431" s="27" t="s">
        <v>1567</v>
      </c>
      <c r="J431" s="28" t="s">
        <v>1568</v>
      </c>
      <c r="K431" s="27">
        <v>6792</v>
      </c>
      <c r="L431" s="27" t="s">
        <v>8</v>
      </c>
      <c r="M431" s="28" t="s">
        <v>155</v>
      </c>
      <c r="N431" s="28"/>
      <c r="O431" s="29" t="s">
        <v>1571</v>
      </c>
      <c r="P431" s="29" t="s">
        <v>1495</v>
      </c>
    </row>
    <row r="432" spans="1:16" ht="13.5" thickBot="1" x14ac:dyDescent="0.25">
      <c r="A432" s="11" t="str">
        <f t="shared" si="36"/>
        <v> BRNO 27 </v>
      </c>
      <c r="B432" s="3" t="str">
        <f t="shared" si="37"/>
        <v>I</v>
      </c>
      <c r="C432" s="11">
        <f t="shared" si="38"/>
        <v>46293.47</v>
      </c>
      <c r="D432" s="8" t="str">
        <f t="shared" si="39"/>
        <v>vis</v>
      </c>
      <c r="E432" s="26">
        <f>VLOOKUP(C432,Active!C$21:E$973,3,FALSE)</f>
        <v>6792.0235730340119</v>
      </c>
      <c r="F432" s="3" t="s">
        <v>3176</v>
      </c>
      <c r="G432" s="8" t="str">
        <f t="shared" si="40"/>
        <v>46293.470</v>
      </c>
      <c r="H432" s="11">
        <f t="shared" si="41"/>
        <v>6792</v>
      </c>
      <c r="I432" s="27" t="s">
        <v>1572</v>
      </c>
      <c r="J432" s="28" t="s">
        <v>1573</v>
      </c>
      <c r="K432" s="27">
        <v>6792</v>
      </c>
      <c r="L432" s="27" t="s">
        <v>3346</v>
      </c>
      <c r="M432" s="28" t="s">
        <v>155</v>
      </c>
      <c r="N432" s="28"/>
      <c r="O432" s="29" t="s">
        <v>1574</v>
      </c>
      <c r="P432" s="29" t="s">
        <v>1495</v>
      </c>
    </row>
    <row r="433" spans="1:16" ht="13.5" thickBot="1" x14ac:dyDescent="0.25">
      <c r="A433" s="11" t="str">
        <f t="shared" si="36"/>
        <v> BRNO 27 </v>
      </c>
      <c r="B433" s="3" t="str">
        <f t="shared" si="37"/>
        <v>I</v>
      </c>
      <c r="C433" s="11">
        <f t="shared" si="38"/>
        <v>46294.531000000003</v>
      </c>
      <c r="D433" s="8" t="str">
        <f t="shared" si="39"/>
        <v>vis</v>
      </c>
      <c r="E433" s="26">
        <f>VLOOKUP(C433,Active!C$21:E$973,3,FALSE)</f>
        <v>6793.9717121388585</v>
      </c>
      <c r="F433" s="3" t="s">
        <v>3176</v>
      </c>
      <c r="G433" s="8" t="str">
        <f t="shared" si="40"/>
        <v>46294.531</v>
      </c>
      <c r="H433" s="11">
        <f t="shared" si="41"/>
        <v>6794</v>
      </c>
      <c r="I433" s="27" t="s">
        <v>1575</v>
      </c>
      <c r="J433" s="28" t="s">
        <v>1576</v>
      </c>
      <c r="K433" s="27">
        <v>6794</v>
      </c>
      <c r="L433" s="27" t="s">
        <v>580</v>
      </c>
      <c r="M433" s="28" t="s">
        <v>155</v>
      </c>
      <c r="N433" s="28"/>
      <c r="O433" s="29" t="s">
        <v>1556</v>
      </c>
      <c r="P433" s="29" t="s">
        <v>1495</v>
      </c>
    </row>
    <row r="434" spans="1:16" ht="13.5" thickBot="1" x14ac:dyDescent="0.25">
      <c r="A434" s="11" t="str">
        <f t="shared" si="36"/>
        <v> BRNO 27 </v>
      </c>
      <c r="B434" s="3" t="str">
        <f t="shared" si="37"/>
        <v>I</v>
      </c>
      <c r="C434" s="11">
        <f t="shared" si="38"/>
        <v>46294.54</v>
      </c>
      <c r="D434" s="8" t="str">
        <f t="shared" si="39"/>
        <v>vis</v>
      </c>
      <c r="E434" s="26">
        <f>VLOOKUP(C434,Active!C$21:E$973,3,FALSE)</f>
        <v>6793.9882373527507</v>
      </c>
      <c r="F434" s="3" t="s">
        <v>3176</v>
      </c>
      <c r="G434" s="8" t="str">
        <f t="shared" si="40"/>
        <v>46294.540</v>
      </c>
      <c r="H434" s="11">
        <f t="shared" si="41"/>
        <v>6794</v>
      </c>
      <c r="I434" s="27" t="s">
        <v>1577</v>
      </c>
      <c r="J434" s="28" t="s">
        <v>1578</v>
      </c>
      <c r="K434" s="27">
        <v>6794</v>
      </c>
      <c r="L434" s="27" t="s">
        <v>3177</v>
      </c>
      <c r="M434" s="28" t="s">
        <v>155</v>
      </c>
      <c r="N434" s="28"/>
      <c r="O434" s="29" t="s">
        <v>1579</v>
      </c>
      <c r="P434" s="29" t="s">
        <v>1495</v>
      </c>
    </row>
    <row r="435" spans="1:16" ht="13.5" thickBot="1" x14ac:dyDescent="0.25">
      <c r="A435" s="11" t="str">
        <f t="shared" si="36"/>
        <v> BRNO 27 </v>
      </c>
      <c r="B435" s="3" t="str">
        <f t="shared" si="37"/>
        <v>I</v>
      </c>
      <c r="C435" s="11">
        <f t="shared" si="38"/>
        <v>46294.542000000001</v>
      </c>
      <c r="D435" s="8" t="str">
        <f t="shared" si="39"/>
        <v>vis</v>
      </c>
      <c r="E435" s="26">
        <f>VLOOKUP(C435,Active!C$21:E$973,3,FALSE)</f>
        <v>6793.9919096225067</v>
      </c>
      <c r="F435" s="3" t="s">
        <v>3176</v>
      </c>
      <c r="G435" s="8" t="str">
        <f t="shared" si="40"/>
        <v>46294.542</v>
      </c>
      <c r="H435" s="11">
        <f t="shared" si="41"/>
        <v>6794</v>
      </c>
      <c r="I435" s="27" t="s">
        <v>1580</v>
      </c>
      <c r="J435" s="28" t="s">
        <v>1581</v>
      </c>
      <c r="K435" s="27">
        <v>6794</v>
      </c>
      <c r="L435" s="27" t="s">
        <v>3236</v>
      </c>
      <c r="M435" s="28" t="s">
        <v>155</v>
      </c>
      <c r="N435" s="28"/>
      <c r="O435" s="29" t="s">
        <v>1562</v>
      </c>
      <c r="P435" s="29" t="s">
        <v>1495</v>
      </c>
    </row>
    <row r="436" spans="1:16" ht="13.5" thickBot="1" x14ac:dyDescent="0.25">
      <c r="A436" s="11" t="str">
        <f t="shared" si="36"/>
        <v> BRNO 27 </v>
      </c>
      <c r="B436" s="3" t="str">
        <f t="shared" si="37"/>
        <v>I</v>
      </c>
      <c r="C436" s="11">
        <f t="shared" si="38"/>
        <v>46294.542000000001</v>
      </c>
      <c r="D436" s="8" t="str">
        <f t="shared" si="39"/>
        <v>vis</v>
      </c>
      <c r="E436" s="26">
        <f>VLOOKUP(C436,Active!C$21:E$973,3,FALSE)</f>
        <v>6793.9919096225067</v>
      </c>
      <c r="F436" s="3" t="s">
        <v>3176</v>
      </c>
      <c r="G436" s="8" t="str">
        <f t="shared" si="40"/>
        <v>46294.542</v>
      </c>
      <c r="H436" s="11">
        <f t="shared" si="41"/>
        <v>6794</v>
      </c>
      <c r="I436" s="27" t="s">
        <v>1580</v>
      </c>
      <c r="J436" s="28" t="s">
        <v>1581</v>
      </c>
      <c r="K436" s="27">
        <v>6794</v>
      </c>
      <c r="L436" s="27" t="s">
        <v>3236</v>
      </c>
      <c r="M436" s="28" t="s">
        <v>155</v>
      </c>
      <c r="N436" s="28"/>
      <c r="O436" s="29" t="s">
        <v>1555</v>
      </c>
      <c r="P436" s="29" t="s">
        <v>1495</v>
      </c>
    </row>
    <row r="437" spans="1:16" ht="13.5" thickBot="1" x14ac:dyDescent="0.25">
      <c r="A437" s="11" t="str">
        <f t="shared" si="36"/>
        <v> BRNO 27 </v>
      </c>
      <c r="B437" s="3" t="str">
        <f t="shared" si="37"/>
        <v>I</v>
      </c>
      <c r="C437" s="11">
        <f t="shared" si="38"/>
        <v>46294.542000000001</v>
      </c>
      <c r="D437" s="8" t="str">
        <f t="shared" si="39"/>
        <v>vis</v>
      </c>
      <c r="E437" s="26">
        <f>VLOOKUP(C437,Active!C$21:E$973,3,FALSE)</f>
        <v>6793.9919096225067</v>
      </c>
      <c r="F437" s="3" t="s">
        <v>3176</v>
      </c>
      <c r="G437" s="8" t="str">
        <f t="shared" si="40"/>
        <v>46294.542</v>
      </c>
      <c r="H437" s="11">
        <f t="shared" si="41"/>
        <v>6794</v>
      </c>
      <c r="I437" s="27" t="s">
        <v>1580</v>
      </c>
      <c r="J437" s="28" t="s">
        <v>1581</v>
      </c>
      <c r="K437" s="27">
        <v>6794</v>
      </c>
      <c r="L437" s="27" t="s">
        <v>3236</v>
      </c>
      <c r="M437" s="28" t="s">
        <v>155</v>
      </c>
      <c r="N437" s="28"/>
      <c r="O437" s="29" t="s">
        <v>1384</v>
      </c>
      <c r="P437" s="29" t="s">
        <v>1495</v>
      </c>
    </row>
    <row r="438" spans="1:16" ht="13.5" thickBot="1" x14ac:dyDescent="0.25">
      <c r="A438" s="11" t="str">
        <f t="shared" si="36"/>
        <v> BRNO 27 </v>
      </c>
      <c r="B438" s="3" t="str">
        <f t="shared" si="37"/>
        <v>I</v>
      </c>
      <c r="C438" s="11">
        <f t="shared" si="38"/>
        <v>46294.542000000001</v>
      </c>
      <c r="D438" s="8" t="str">
        <f t="shared" si="39"/>
        <v>vis</v>
      </c>
      <c r="E438" s="26">
        <f>VLOOKUP(C438,Active!C$21:E$973,3,FALSE)</f>
        <v>6793.9919096225067</v>
      </c>
      <c r="F438" s="3" t="s">
        <v>3176</v>
      </c>
      <c r="G438" s="8" t="str">
        <f t="shared" si="40"/>
        <v>46294.542</v>
      </c>
      <c r="H438" s="11">
        <f t="shared" si="41"/>
        <v>6794</v>
      </c>
      <c r="I438" s="27" t="s">
        <v>1580</v>
      </c>
      <c r="J438" s="28" t="s">
        <v>1581</v>
      </c>
      <c r="K438" s="27">
        <v>6794</v>
      </c>
      <c r="L438" s="27" t="s">
        <v>3236</v>
      </c>
      <c r="M438" s="28" t="s">
        <v>155</v>
      </c>
      <c r="N438" s="28"/>
      <c r="O438" s="29" t="s">
        <v>1546</v>
      </c>
      <c r="P438" s="29" t="s">
        <v>1495</v>
      </c>
    </row>
    <row r="439" spans="1:16" ht="13.5" thickBot="1" x14ac:dyDescent="0.25">
      <c r="A439" s="11" t="str">
        <f t="shared" si="36"/>
        <v> BRNO 27 </v>
      </c>
      <c r="B439" s="3" t="str">
        <f t="shared" si="37"/>
        <v>I</v>
      </c>
      <c r="C439" s="11">
        <f t="shared" si="38"/>
        <v>46294.548000000003</v>
      </c>
      <c r="D439" s="8" t="str">
        <f t="shared" si="39"/>
        <v>vis</v>
      </c>
      <c r="E439" s="26">
        <f>VLOOKUP(C439,Active!C$21:E$973,3,FALSE)</f>
        <v>6794.0029264317727</v>
      </c>
      <c r="F439" s="3" t="s">
        <v>3176</v>
      </c>
      <c r="G439" s="8" t="str">
        <f t="shared" si="40"/>
        <v>46294.548</v>
      </c>
      <c r="H439" s="11">
        <f t="shared" si="41"/>
        <v>6794</v>
      </c>
      <c r="I439" s="27" t="s">
        <v>1582</v>
      </c>
      <c r="J439" s="28" t="s">
        <v>1583</v>
      </c>
      <c r="K439" s="27">
        <v>6794</v>
      </c>
      <c r="L439" s="27" t="s">
        <v>3233</v>
      </c>
      <c r="M439" s="28" t="s">
        <v>155</v>
      </c>
      <c r="N439" s="28"/>
      <c r="O439" s="29" t="s">
        <v>1549</v>
      </c>
      <c r="P439" s="29" t="s">
        <v>1495</v>
      </c>
    </row>
    <row r="440" spans="1:16" ht="13.5" thickBot="1" x14ac:dyDescent="0.25">
      <c r="A440" s="11" t="str">
        <f t="shared" si="36"/>
        <v> AOEB 1 </v>
      </c>
      <c r="B440" s="3" t="str">
        <f t="shared" si="37"/>
        <v>I</v>
      </c>
      <c r="C440" s="11">
        <f t="shared" si="38"/>
        <v>46326.671000000002</v>
      </c>
      <c r="D440" s="8" t="str">
        <f t="shared" si="39"/>
        <v>vis</v>
      </c>
      <c r="E440" s="26">
        <f>VLOOKUP(C440,Active!C$21:E$973,3,FALSE)</f>
        <v>6852.9850870961445</v>
      </c>
      <c r="F440" s="3" t="s">
        <v>3176</v>
      </c>
      <c r="G440" s="8" t="str">
        <f t="shared" si="40"/>
        <v>46326.671</v>
      </c>
      <c r="H440" s="11">
        <f t="shared" si="41"/>
        <v>6853</v>
      </c>
      <c r="I440" s="27" t="s">
        <v>1584</v>
      </c>
      <c r="J440" s="28" t="s">
        <v>1585</v>
      </c>
      <c r="K440" s="27">
        <v>6853</v>
      </c>
      <c r="L440" s="27" t="s">
        <v>3295</v>
      </c>
      <c r="M440" s="28" t="s">
        <v>155</v>
      </c>
      <c r="N440" s="28"/>
      <c r="O440" s="29" t="s">
        <v>289</v>
      </c>
      <c r="P440" s="29" t="s">
        <v>737</v>
      </c>
    </row>
    <row r="441" spans="1:16" ht="13.5" thickBot="1" x14ac:dyDescent="0.25">
      <c r="A441" s="11" t="str">
        <f t="shared" si="36"/>
        <v> BRNO 27 </v>
      </c>
      <c r="B441" s="3" t="str">
        <f t="shared" si="37"/>
        <v>I</v>
      </c>
      <c r="C441" s="11">
        <f t="shared" si="38"/>
        <v>46329.396000000001</v>
      </c>
      <c r="D441" s="8" t="str">
        <f t="shared" si="39"/>
        <v>vis</v>
      </c>
      <c r="E441" s="26">
        <f>VLOOKUP(C441,Active!C$21:E$973,3,FALSE)</f>
        <v>6857.9885546368578</v>
      </c>
      <c r="F441" s="3" t="s">
        <v>3176</v>
      </c>
      <c r="G441" s="8" t="str">
        <f t="shared" si="40"/>
        <v>46329.396</v>
      </c>
      <c r="H441" s="11">
        <f t="shared" si="41"/>
        <v>6858</v>
      </c>
      <c r="I441" s="27" t="s">
        <v>1587</v>
      </c>
      <c r="J441" s="28" t="s">
        <v>1588</v>
      </c>
      <c r="K441" s="27">
        <v>6858</v>
      </c>
      <c r="L441" s="27" t="s">
        <v>3177</v>
      </c>
      <c r="M441" s="28" t="s">
        <v>155</v>
      </c>
      <c r="N441" s="28"/>
      <c r="O441" s="29" t="s">
        <v>1589</v>
      </c>
      <c r="P441" s="29" t="s">
        <v>1495</v>
      </c>
    </row>
    <row r="442" spans="1:16" ht="13.5" thickBot="1" x14ac:dyDescent="0.25">
      <c r="A442" s="11" t="str">
        <f t="shared" si="36"/>
        <v> BRNO 27 </v>
      </c>
      <c r="B442" s="3" t="str">
        <f t="shared" si="37"/>
        <v>I</v>
      </c>
      <c r="C442" s="11">
        <f t="shared" si="38"/>
        <v>46329.400999999998</v>
      </c>
      <c r="D442" s="8" t="str">
        <f t="shared" si="39"/>
        <v>vis</v>
      </c>
      <c r="E442" s="26">
        <f>VLOOKUP(C442,Active!C$21:E$973,3,FALSE)</f>
        <v>6857.997735311239</v>
      </c>
      <c r="F442" s="3" t="s">
        <v>3176</v>
      </c>
      <c r="G442" s="8" t="str">
        <f t="shared" si="40"/>
        <v>46329.401</v>
      </c>
      <c r="H442" s="11">
        <f t="shared" si="41"/>
        <v>6858</v>
      </c>
      <c r="I442" s="27" t="s">
        <v>1590</v>
      </c>
      <c r="J442" s="28" t="s">
        <v>1591</v>
      </c>
      <c r="K442" s="27">
        <v>6858</v>
      </c>
      <c r="L442" s="27" t="s">
        <v>3190</v>
      </c>
      <c r="M442" s="28" t="s">
        <v>155</v>
      </c>
      <c r="N442" s="28"/>
      <c r="O442" s="29" t="s">
        <v>1566</v>
      </c>
      <c r="P442" s="29" t="s">
        <v>1495</v>
      </c>
    </row>
    <row r="443" spans="1:16" ht="13.5" thickBot="1" x14ac:dyDescent="0.25">
      <c r="A443" s="11" t="str">
        <f t="shared" si="36"/>
        <v> BRNO 27 </v>
      </c>
      <c r="B443" s="3" t="str">
        <f t="shared" si="37"/>
        <v>I</v>
      </c>
      <c r="C443" s="11">
        <f t="shared" si="38"/>
        <v>46329.406999999999</v>
      </c>
      <c r="D443" s="8" t="str">
        <f t="shared" si="39"/>
        <v>vis</v>
      </c>
      <c r="E443" s="26">
        <f>VLOOKUP(C443,Active!C$21:E$973,3,FALSE)</f>
        <v>6858.0087521205051</v>
      </c>
      <c r="F443" s="3" t="s">
        <v>3176</v>
      </c>
      <c r="G443" s="8" t="str">
        <f t="shared" si="40"/>
        <v>46329.407</v>
      </c>
      <c r="H443" s="11">
        <f t="shared" si="41"/>
        <v>6858</v>
      </c>
      <c r="I443" s="27" t="s">
        <v>1592</v>
      </c>
      <c r="J443" s="28" t="s">
        <v>1593</v>
      </c>
      <c r="K443" s="27">
        <v>6858</v>
      </c>
      <c r="L443" s="27" t="s">
        <v>123</v>
      </c>
      <c r="M443" s="28" t="s">
        <v>155</v>
      </c>
      <c r="N443" s="28"/>
      <c r="O443" s="29" t="s">
        <v>1594</v>
      </c>
      <c r="P443" s="29" t="s">
        <v>1495</v>
      </c>
    </row>
    <row r="444" spans="1:16" ht="13.5" thickBot="1" x14ac:dyDescent="0.25">
      <c r="A444" s="11" t="str">
        <f t="shared" si="36"/>
        <v> BRNO 27 </v>
      </c>
      <c r="B444" s="3" t="str">
        <f t="shared" si="37"/>
        <v>I</v>
      </c>
      <c r="C444" s="11">
        <f t="shared" si="38"/>
        <v>46329.409</v>
      </c>
      <c r="D444" s="8" t="str">
        <f t="shared" si="39"/>
        <v>vis</v>
      </c>
      <c r="E444" s="26">
        <f>VLOOKUP(C444,Active!C$21:E$973,3,FALSE)</f>
        <v>6858.012424390261</v>
      </c>
      <c r="F444" s="3" t="s">
        <v>3176</v>
      </c>
      <c r="G444" s="8" t="str">
        <f t="shared" si="40"/>
        <v>46329.409</v>
      </c>
      <c r="H444" s="11">
        <f t="shared" si="41"/>
        <v>6858</v>
      </c>
      <c r="I444" s="27" t="s">
        <v>1595</v>
      </c>
      <c r="J444" s="28" t="s">
        <v>1596</v>
      </c>
      <c r="K444" s="27">
        <v>6858</v>
      </c>
      <c r="L444" s="27" t="s">
        <v>3267</v>
      </c>
      <c r="M444" s="28" t="s">
        <v>155</v>
      </c>
      <c r="N444" s="28"/>
      <c r="O444" s="29" t="s">
        <v>1597</v>
      </c>
      <c r="P444" s="29" t="s">
        <v>1495</v>
      </c>
    </row>
    <row r="445" spans="1:16" ht="13.5" thickBot="1" x14ac:dyDescent="0.25">
      <c r="A445" s="11" t="str">
        <f t="shared" si="36"/>
        <v> AOEB 1 </v>
      </c>
      <c r="B445" s="3" t="str">
        <f t="shared" si="37"/>
        <v>I</v>
      </c>
      <c r="C445" s="11">
        <f t="shared" si="38"/>
        <v>46338.659</v>
      </c>
      <c r="D445" s="8" t="str">
        <f t="shared" si="39"/>
        <v>vis</v>
      </c>
      <c r="E445" s="26">
        <f>VLOOKUP(C445,Active!C$21:E$973,3,FALSE)</f>
        <v>6874.9966720055345</v>
      </c>
      <c r="F445" s="3" t="s">
        <v>3176</v>
      </c>
      <c r="G445" s="8" t="str">
        <f t="shared" si="40"/>
        <v>46338.659</v>
      </c>
      <c r="H445" s="11">
        <f t="shared" si="41"/>
        <v>6875</v>
      </c>
      <c r="I445" s="27" t="s">
        <v>1598</v>
      </c>
      <c r="J445" s="28" t="s">
        <v>1599</v>
      </c>
      <c r="K445" s="27">
        <v>6875</v>
      </c>
      <c r="L445" s="27" t="s">
        <v>3</v>
      </c>
      <c r="M445" s="28" t="s">
        <v>155</v>
      </c>
      <c r="N445" s="28"/>
      <c r="O445" s="29" t="s">
        <v>1374</v>
      </c>
      <c r="P445" s="29" t="s">
        <v>737</v>
      </c>
    </row>
    <row r="446" spans="1:16" ht="13.5" thickBot="1" x14ac:dyDescent="0.25">
      <c r="A446" s="11" t="str">
        <f t="shared" si="36"/>
        <v> AOEB 1 </v>
      </c>
      <c r="B446" s="3" t="str">
        <f t="shared" si="37"/>
        <v>I</v>
      </c>
      <c r="C446" s="11">
        <f t="shared" si="38"/>
        <v>46345.743000000002</v>
      </c>
      <c r="D446" s="8" t="str">
        <f t="shared" si="39"/>
        <v>vis</v>
      </c>
      <c r="E446" s="26">
        <f>VLOOKUP(C446,Active!C$21:E$973,3,FALSE)</f>
        <v>6888.0038514765229</v>
      </c>
      <c r="F446" s="3" t="s">
        <v>3176</v>
      </c>
      <c r="G446" s="8" t="str">
        <f t="shared" si="40"/>
        <v>46345.743</v>
      </c>
      <c r="H446" s="11">
        <f t="shared" si="41"/>
        <v>6888</v>
      </c>
      <c r="I446" s="27" t="s">
        <v>1600</v>
      </c>
      <c r="J446" s="28" t="s">
        <v>1601</v>
      </c>
      <c r="K446" s="27">
        <v>6888</v>
      </c>
      <c r="L446" s="27" t="s">
        <v>3233</v>
      </c>
      <c r="M446" s="28" t="s">
        <v>155</v>
      </c>
      <c r="N446" s="28"/>
      <c r="O446" s="29" t="s">
        <v>1374</v>
      </c>
      <c r="P446" s="29" t="s">
        <v>737</v>
      </c>
    </row>
    <row r="447" spans="1:16" ht="13.5" thickBot="1" x14ac:dyDescent="0.25">
      <c r="A447" s="11" t="str">
        <f t="shared" si="36"/>
        <v> MVS 11.19 </v>
      </c>
      <c r="B447" s="3" t="str">
        <f t="shared" si="37"/>
        <v>I</v>
      </c>
      <c r="C447" s="11">
        <f t="shared" si="38"/>
        <v>46359.358</v>
      </c>
      <c r="D447" s="8" t="str">
        <f t="shared" si="39"/>
        <v>vis</v>
      </c>
      <c r="E447" s="26">
        <f>VLOOKUP(C447,Active!C$21:E$973,3,FALSE)</f>
        <v>6913.0028278313257</v>
      </c>
      <c r="F447" s="3" t="s">
        <v>3176</v>
      </c>
      <c r="G447" s="8" t="str">
        <f t="shared" si="40"/>
        <v>46359.358</v>
      </c>
      <c r="H447" s="11">
        <f t="shared" si="41"/>
        <v>6913</v>
      </c>
      <c r="I447" s="27" t="s">
        <v>1602</v>
      </c>
      <c r="J447" s="28" t="s">
        <v>1603</v>
      </c>
      <c r="K447" s="27">
        <v>6913</v>
      </c>
      <c r="L447" s="27" t="s">
        <v>3233</v>
      </c>
      <c r="M447" s="28" t="s">
        <v>3178</v>
      </c>
      <c r="N447" s="28"/>
      <c r="O447" s="29" t="s">
        <v>1015</v>
      </c>
      <c r="P447" s="29" t="s">
        <v>1604</v>
      </c>
    </row>
    <row r="448" spans="1:16" ht="13.5" thickBot="1" x14ac:dyDescent="0.25">
      <c r="A448" s="11" t="str">
        <f t="shared" si="36"/>
        <v> AOEB 1 </v>
      </c>
      <c r="B448" s="3" t="str">
        <f t="shared" si="37"/>
        <v>I</v>
      </c>
      <c r="C448" s="11">
        <f t="shared" si="38"/>
        <v>46375.701000000001</v>
      </c>
      <c r="D448" s="8" t="str">
        <f t="shared" si="39"/>
        <v>vis</v>
      </c>
      <c r="E448" s="26">
        <f>VLOOKUP(C448,Active!C$21:E$973,3,FALSE)</f>
        <v>6943.0107801314807</v>
      </c>
      <c r="F448" s="3" t="s">
        <v>3176</v>
      </c>
      <c r="G448" s="8" t="str">
        <f t="shared" si="40"/>
        <v>46375.701</v>
      </c>
      <c r="H448" s="11">
        <f t="shared" si="41"/>
        <v>6943</v>
      </c>
      <c r="I448" s="27" t="s">
        <v>1605</v>
      </c>
      <c r="J448" s="28" t="s">
        <v>1606</v>
      </c>
      <c r="K448" s="27">
        <v>6943</v>
      </c>
      <c r="L448" s="27" t="s">
        <v>3289</v>
      </c>
      <c r="M448" s="28" t="s">
        <v>155</v>
      </c>
      <c r="N448" s="28"/>
      <c r="O448" s="29" t="s">
        <v>672</v>
      </c>
      <c r="P448" s="29" t="s">
        <v>737</v>
      </c>
    </row>
    <row r="449" spans="1:16" ht="13.5" thickBot="1" x14ac:dyDescent="0.25">
      <c r="A449" s="11" t="str">
        <f t="shared" si="36"/>
        <v> AOEB 1 </v>
      </c>
      <c r="B449" s="3" t="str">
        <f t="shared" si="37"/>
        <v>I</v>
      </c>
      <c r="C449" s="11">
        <f t="shared" si="38"/>
        <v>46413.803</v>
      </c>
      <c r="D449" s="8" t="str">
        <f t="shared" si="39"/>
        <v>vis</v>
      </c>
      <c r="E449" s="26">
        <f>VLOOKUP(C449,Active!C$21:E$973,3,FALSE)</f>
        <v>7012.9711912273888</v>
      </c>
      <c r="F449" s="3" t="s">
        <v>3176</v>
      </c>
      <c r="G449" s="8" t="str">
        <f t="shared" si="40"/>
        <v>46413.803</v>
      </c>
      <c r="H449" s="11">
        <f t="shared" si="41"/>
        <v>7013</v>
      </c>
      <c r="I449" s="27" t="s">
        <v>1607</v>
      </c>
      <c r="J449" s="28" t="s">
        <v>1608</v>
      </c>
      <c r="K449" s="27">
        <v>7013</v>
      </c>
      <c r="L449" s="27" t="s">
        <v>580</v>
      </c>
      <c r="M449" s="28" t="s">
        <v>155</v>
      </c>
      <c r="N449" s="28"/>
      <c r="O449" s="29" t="s">
        <v>607</v>
      </c>
      <c r="P449" s="29" t="s">
        <v>737</v>
      </c>
    </row>
    <row r="450" spans="1:16" ht="13.5" thickBot="1" x14ac:dyDescent="0.25">
      <c r="A450" s="11" t="str">
        <f t="shared" si="36"/>
        <v> BRNO 28 </v>
      </c>
      <c r="B450" s="3" t="str">
        <f t="shared" si="37"/>
        <v>I</v>
      </c>
      <c r="C450" s="11">
        <f t="shared" si="38"/>
        <v>46440.512000000002</v>
      </c>
      <c r="D450" s="8" t="str">
        <f t="shared" si="39"/>
        <v>vis</v>
      </c>
      <c r="E450" s="26">
        <f>VLOOKUP(C450,Active!C$21:E$973,3,FALSE)</f>
        <v>7062.0125176659176</v>
      </c>
      <c r="F450" s="3" t="s">
        <v>3176</v>
      </c>
      <c r="G450" s="8" t="str">
        <f t="shared" si="40"/>
        <v>46440.512</v>
      </c>
      <c r="H450" s="11">
        <f t="shared" si="41"/>
        <v>7062</v>
      </c>
      <c r="I450" s="27" t="s">
        <v>1609</v>
      </c>
      <c r="J450" s="28" t="s">
        <v>1610</v>
      </c>
      <c r="K450" s="27">
        <v>7062</v>
      </c>
      <c r="L450" s="27" t="s">
        <v>3267</v>
      </c>
      <c r="M450" s="28" t="s">
        <v>155</v>
      </c>
      <c r="N450" s="28"/>
      <c r="O450" s="29" t="s">
        <v>327</v>
      </c>
      <c r="P450" s="29" t="s">
        <v>1611</v>
      </c>
    </row>
    <row r="451" spans="1:16" ht="13.5" thickBot="1" x14ac:dyDescent="0.25">
      <c r="A451" s="11" t="str">
        <f t="shared" si="36"/>
        <v> AOEB 1 </v>
      </c>
      <c r="B451" s="3" t="str">
        <f t="shared" si="37"/>
        <v>I</v>
      </c>
      <c r="C451" s="11">
        <f t="shared" si="38"/>
        <v>46472.633000000002</v>
      </c>
      <c r="D451" s="8" t="str">
        <f t="shared" si="39"/>
        <v>vis</v>
      </c>
      <c r="E451" s="26">
        <f>VLOOKUP(C451,Active!C$21:E$973,3,FALSE)</f>
        <v>7120.9910060605334</v>
      </c>
      <c r="F451" s="3" t="s">
        <v>3176</v>
      </c>
      <c r="G451" s="8" t="str">
        <f t="shared" si="40"/>
        <v>46472.633</v>
      </c>
      <c r="H451" s="11">
        <f t="shared" si="41"/>
        <v>7121</v>
      </c>
      <c r="I451" s="27" t="s">
        <v>1612</v>
      </c>
      <c r="J451" s="28" t="s">
        <v>1613</v>
      </c>
      <c r="K451" s="27">
        <v>7121</v>
      </c>
      <c r="L451" s="27" t="s">
        <v>225</v>
      </c>
      <c r="M451" s="28" t="s">
        <v>155</v>
      </c>
      <c r="N451" s="28"/>
      <c r="O451" s="29" t="s">
        <v>607</v>
      </c>
      <c r="P451" s="29" t="s">
        <v>737</v>
      </c>
    </row>
    <row r="452" spans="1:16" ht="13.5" thickBot="1" x14ac:dyDescent="0.25">
      <c r="A452" s="11" t="str">
        <f t="shared" si="36"/>
        <v> VSSC 66.36 </v>
      </c>
      <c r="B452" s="3" t="str">
        <f t="shared" si="37"/>
        <v>I</v>
      </c>
      <c r="C452" s="11">
        <f t="shared" si="38"/>
        <v>46488.434000000001</v>
      </c>
      <c r="D452" s="8" t="str">
        <f t="shared" si="39"/>
        <v>vis</v>
      </c>
      <c r="E452" s="26">
        <f>VLOOKUP(C452,Active!C$21:E$973,3,FALSE)</f>
        <v>7150.0037732571755</v>
      </c>
      <c r="F452" s="3" t="s">
        <v>3176</v>
      </c>
      <c r="G452" s="8" t="str">
        <f t="shared" si="40"/>
        <v>46488.434</v>
      </c>
      <c r="H452" s="11">
        <f t="shared" si="41"/>
        <v>7150</v>
      </c>
      <c r="I452" s="27" t="s">
        <v>1614</v>
      </c>
      <c r="J452" s="28" t="s">
        <v>1615</v>
      </c>
      <c r="K452" s="27">
        <v>7150</v>
      </c>
      <c r="L452" s="27" t="s">
        <v>3233</v>
      </c>
      <c r="M452" s="28" t="s">
        <v>155</v>
      </c>
      <c r="N452" s="28"/>
      <c r="O452" s="29" t="s">
        <v>1520</v>
      </c>
      <c r="P452" s="29" t="s">
        <v>1616</v>
      </c>
    </row>
    <row r="453" spans="1:16" ht="13.5" thickBot="1" x14ac:dyDescent="0.25">
      <c r="A453" s="11" t="str">
        <f t="shared" si="36"/>
        <v> AOEB 1 </v>
      </c>
      <c r="B453" s="3" t="str">
        <f t="shared" si="37"/>
        <v>I</v>
      </c>
      <c r="C453" s="11">
        <f t="shared" si="38"/>
        <v>46490.608999999997</v>
      </c>
      <c r="D453" s="8" t="str">
        <f t="shared" si="39"/>
        <v>vis</v>
      </c>
      <c r="E453" s="26">
        <f>VLOOKUP(C453,Active!C$21:E$973,3,FALSE)</f>
        <v>7153.9973666153537</v>
      </c>
      <c r="F453" s="3" t="s">
        <v>3176</v>
      </c>
      <c r="G453" s="8" t="str">
        <f t="shared" si="40"/>
        <v>46490.609</v>
      </c>
      <c r="H453" s="11">
        <f t="shared" si="41"/>
        <v>7154</v>
      </c>
      <c r="I453" s="27" t="s">
        <v>1617</v>
      </c>
      <c r="J453" s="28" t="s">
        <v>1618</v>
      </c>
      <c r="K453" s="27">
        <v>7154</v>
      </c>
      <c r="L453" s="27" t="s">
        <v>3190</v>
      </c>
      <c r="M453" s="28" t="s">
        <v>155</v>
      </c>
      <c r="N453" s="28"/>
      <c r="O453" s="29" t="s">
        <v>289</v>
      </c>
      <c r="P453" s="29" t="s">
        <v>737</v>
      </c>
    </row>
    <row r="454" spans="1:16" ht="13.5" thickBot="1" x14ac:dyDescent="0.25">
      <c r="A454" s="11" t="str">
        <f t="shared" si="36"/>
        <v> AOEB 1 </v>
      </c>
      <c r="B454" s="3" t="str">
        <f t="shared" si="37"/>
        <v>I</v>
      </c>
      <c r="C454" s="11">
        <f t="shared" si="38"/>
        <v>46527.652000000002</v>
      </c>
      <c r="D454" s="8" t="str">
        <f t="shared" si="39"/>
        <v>vis</v>
      </c>
      <c r="E454" s="26">
        <f>VLOOKUP(C454,Active!C$21:E$973,3,FALSE)</f>
        <v>7222.0133108761838</v>
      </c>
      <c r="F454" s="3" t="s">
        <v>3176</v>
      </c>
      <c r="G454" s="8" t="str">
        <f t="shared" si="40"/>
        <v>46527.652</v>
      </c>
      <c r="H454" s="11">
        <f t="shared" si="41"/>
        <v>7222</v>
      </c>
      <c r="I454" s="27" t="s">
        <v>1619</v>
      </c>
      <c r="J454" s="28" t="s">
        <v>1620</v>
      </c>
      <c r="K454" s="27">
        <v>7222</v>
      </c>
      <c r="L454" s="27" t="s">
        <v>164</v>
      </c>
      <c r="M454" s="28" t="s">
        <v>155</v>
      </c>
      <c r="N454" s="28"/>
      <c r="O454" s="29" t="s">
        <v>289</v>
      </c>
      <c r="P454" s="29" t="s">
        <v>737</v>
      </c>
    </row>
    <row r="455" spans="1:16" ht="13.5" thickBot="1" x14ac:dyDescent="0.25">
      <c r="A455" s="11" t="str">
        <f t="shared" si="36"/>
        <v> AOEB 1 </v>
      </c>
      <c r="B455" s="3" t="str">
        <f t="shared" si="37"/>
        <v>I</v>
      </c>
      <c r="C455" s="11">
        <f t="shared" si="38"/>
        <v>46553.777000000002</v>
      </c>
      <c r="D455" s="8" t="str">
        <f t="shared" si="39"/>
        <v>vis</v>
      </c>
      <c r="E455" s="26">
        <f>VLOOKUP(C455,Active!C$21:E$973,3,FALSE)</f>
        <v>7269.9823345463492</v>
      </c>
      <c r="F455" s="3" t="s">
        <v>3176</v>
      </c>
      <c r="G455" s="8" t="str">
        <f t="shared" si="40"/>
        <v>46553.777</v>
      </c>
      <c r="H455" s="11">
        <f t="shared" si="41"/>
        <v>7270</v>
      </c>
      <c r="I455" s="27" t="s">
        <v>1621</v>
      </c>
      <c r="J455" s="28" t="s">
        <v>1622</v>
      </c>
      <c r="K455" s="27">
        <v>7270</v>
      </c>
      <c r="L455" s="27" t="s">
        <v>3239</v>
      </c>
      <c r="M455" s="28" t="s">
        <v>155</v>
      </c>
      <c r="N455" s="28"/>
      <c r="O455" s="29" t="s">
        <v>607</v>
      </c>
      <c r="P455" s="29" t="s">
        <v>737</v>
      </c>
    </row>
    <row r="456" spans="1:16" ht="13.5" thickBot="1" x14ac:dyDescent="0.25">
      <c r="A456" s="11" t="str">
        <f t="shared" si="36"/>
        <v> AOEB 1 </v>
      </c>
      <c r="B456" s="3" t="str">
        <f t="shared" si="37"/>
        <v>I</v>
      </c>
      <c r="C456" s="11">
        <f t="shared" si="38"/>
        <v>46615.858999999997</v>
      </c>
      <c r="D456" s="8" t="str">
        <f t="shared" si="39"/>
        <v>vis</v>
      </c>
      <c r="E456" s="26">
        <f>VLOOKUP(C456,Active!C$21:E$973,3,FALSE)</f>
        <v>7383.9732600005491</v>
      </c>
      <c r="F456" s="3" t="s">
        <v>3176</v>
      </c>
      <c r="G456" s="8" t="str">
        <f t="shared" si="40"/>
        <v>46615.859</v>
      </c>
      <c r="H456" s="11">
        <f t="shared" si="41"/>
        <v>7384</v>
      </c>
      <c r="I456" s="27" t="s">
        <v>1623</v>
      </c>
      <c r="J456" s="28" t="s">
        <v>1624</v>
      </c>
      <c r="K456" s="27">
        <v>7384</v>
      </c>
      <c r="L456" s="27" t="s">
        <v>3355</v>
      </c>
      <c r="M456" s="28" t="s">
        <v>155</v>
      </c>
      <c r="N456" s="28"/>
      <c r="O456" s="29" t="s">
        <v>672</v>
      </c>
      <c r="P456" s="29" t="s">
        <v>737</v>
      </c>
    </row>
    <row r="457" spans="1:16" ht="13.5" thickBot="1" x14ac:dyDescent="0.25">
      <c r="A457" s="11" t="str">
        <f t="shared" si="36"/>
        <v> BRNO 28 </v>
      </c>
      <c r="B457" s="3" t="str">
        <f t="shared" si="37"/>
        <v>I</v>
      </c>
      <c r="C457" s="11">
        <f t="shared" si="38"/>
        <v>46616.423000000003</v>
      </c>
      <c r="D457" s="8" t="str">
        <f t="shared" si="39"/>
        <v>vis</v>
      </c>
      <c r="E457" s="26">
        <f>VLOOKUP(C457,Active!C$21:E$973,3,FALSE)</f>
        <v>7385.0088400713721</v>
      </c>
      <c r="F457" s="3" t="s">
        <v>3176</v>
      </c>
      <c r="G457" s="8" t="str">
        <f t="shared" si="40"/>
        <v>46616.423</v>
      </c>
      <c r="H457" s="11">
        <f t="shared" si="41"/>
        <v>7385</v>
      </c>
      <c r="I457" s="27" t="s">
        <v>1625</v>
      </c>
      <c r="J457" s="28" t="s">
        <v>1626</v>
      </c>
      <c r="K457" s="27">
        <v>7385</v>
      </c>
      <c r="L457" s="27" t="s">
        <v>123</v>
      </c>
      <c r="M457" s="28" t="s">
        <v>155</v>
      </c>
      <c r="N457" s="28"/>
      <c r="O457" s="29" t="s">
        <v>1627</v>
      </c>
      <c r="P457" s="29" t="s">
        <v>1611</v>
      </c>
    </row>
    <row r="458" spans="1:16" ht="13.5" thickBot="1" x14ac:dyDescent="0.25">
      <c r="A458" s="11" t="str">
        <f t="shared" si="36"/>
        <v> BRNO 28 </v>
      </c>
      <c r="B458" s="3" t="str">
        <f t="shared" si="37"/>
        <v>I</v>
      </c>
      <c r="C458" s="11">
        <f t="shared" si="38"/>
        <v>46616.428999999996</v>
      </c>
      <c r="D458" s="8" t="str">
        <f t="shared" si="39"/>
        <v>vis</v>
      </c>
      <c r="E458" s="26">
        <f>VLOOKUP(C458,Active!C$21:E$973,3,FALSE)</f>
        <v>7385.0198568806245</v>
      </c>
      <c r="F458" s="3" t="s">
        <v>3176</v>
      </c>
      <c r="G458" s="8" t="str">
        <f t="shared" si="40"/>
        <v>46616.429</v>
      </c>
      <c r="H458" s="11">
        <f t="shared" si="41"/>
        <v>7385</v>
      </c>
      <c r="I458" s="27" t="s">
        <v>1628</v>
      </c>
      <c r="J458" s="28" t="s">
        <v>1629</v>
      </c>
      <c r="K458" s="27">
        <v>7385</v>
      </c>
      <c r="L458" s="27" t="s">
        <v>8</v>
      </c>
      <c r="M458" s="28" t="s">
        <v>155</v>
      </c>
      <c r="N458" s="28"/>
      <c r="O458" s="29" t="s">
        <v>1630</v>
      </c>
      <c r="P458" s="29" t="s">
        <v>1611</v>
      </c>
    </row>
    <row r="459" spans="1:16" ht="13.5" thickBot="1" x14ac:dyDescent="0.25">
      <c r="A459" s="11" t="str">
        <f t="shared" ref="A459:A522" si="42">P459</f>
        <v> VSSC 66.36 </v>
      </c>
      <c r="B459" s="3" t="str">
        <f t="shared" ref="B459:B522" si="43">IF(H459=INT(H459),"I","II")</f>
        <v>I</v>
      </c>
      <c r="C459" s="11">
        <f t="shared" ref="C459:C522" si="44">1*G459</f>
        <v>46641.476000000002</v>
      </c>
      <c r="D459" s="8" t="str">
        <f t="shared" ref="D459:D522" si="45">VLOOKUP(F459,I$1:J$5,2,FALSE)</f>
        <v>vis</v>
      </c>
      <c r="E459" s="26">
        <f>VLOOKUP(C459,Active!C$21:E$973,3,FALSE)</f>
        <v>7431.0095271530427</v>
      </c>
      <c r="F459" s="3" t="s">
        <v>3176</v>
      </c>
      <c r="G459" s="8" t="str">
        <f t="shared" ref="G459:G522" si="46">MID(I459,3,LEN(I459)-3)</f>
        <v>46641.476</v>
      </c>
      <c r="H459" s="11">
        <f t="shared" ref="H459:H522" si="47">1*K459</f>
        <v>7431</v>
      </c>
      <c r="I459" s="27" t="s">
        <v>1631</v>
      </c>
      <c r="J459" s="28" t="s">
        <v>1632</v>
      </c>
      <c r="K459" s="27">
        <v>7431</v>
      </c>
      <c r="L459" s="27" t="s">
        <v>3289</v>
      </c>
      <c r="M459" s="28" t="s">
        <v>155</v>
      </c>
      <c r="N459" s="28"/>
      <c r="O459" s="29" t="s">
        <v>1414</v>
      </c>
      <c r="P459" s="29" t="s">
        <v>1616</v>
      </c>
    </row>
    <row r="460" spans="1:16" ht="13.5" thickBot="1" x14ac:dyDescent="0.25">
      <c r="A460" s="11" t="str">
        <f t="shared" si="42"/>
        <v> BBS 81 </v>
      </c>
      <c r="B460" s="3" t="str">
        <f t="shared" si="43"/>
        <v>I</v>
      </c>
      <c r="C460" s="11">
        <f t="shared" si="44"/>
        <v>46646.37</v>
      </c>
      <c r="D460" s="8" t="str">
        <f t="shared" si="45"/>
        <v>vis</v>
      </c>
      <c r="E460" s="26">
        <f>VLOOKUP(C460,Active!C$21:E$973,3,FALSE)</f>
        <v>7439.9955712426809</v>
      </c>
      <c r="F460" s="3" t="s">
        <v>3176</v>
      </c>
      <c r="G460" s="8" t="str">
        <f t="shared" si="46"/>
        <v>46646.370</v>
      </c>
      <c r="H460" s="11">
        <f t="shared" si="47"/>
        <v>7440</v>
      </c>
      <c r="I460" s="27" t="s">
        <v>1633</v>
      </c>
      <c r="J460" s="28" t="s">
        <v>1634</v>
      </c>
      <c r="K460" s="27">
        <v>7440</v>
      </c>
      <c r="L460" s="27" t="s">
        <v>3</v>
      </c>
      <c r="M460" s="28" t="s">
        <v>155</v>
      </c>
      <c r="N460" s="28"/>
      <c r="O460" s="29" t="s">
        <v>1528</v>
      </c>
      <c r="P460" s="29" t="s">
        <v>1635</v>
      </c>
    </row>
    <row r="461" spans="1:16" ht="13.5" thickBot="1" x14ac:dyDescent="0.25">
      <c r="A461" s="11" t="str">
        <f t="shared" si="42"/>
        <v> BBS 81 </v>
      </c>
      <c r="B461" s="3" t="str">
        <f t="shared" si="43"/>
        <v>I</v>
      </c>
      <c r="C461" s="11">
        <f t="shared" si="44"/>
        <v>46646.373</v>
      </c>
      <c r="D461" s="8" t="str">
        <f t="shared" si="45"/>
        <v>vis</v>
      </c>
      <c r="E461" s="26">
        <f>VLOOKUP(C461,Active!C$21:E$973,3,FALSE)</f>
        <v>7440.001079647308</v>
      </c>
      <c r="F461" s="3" t="s">
        <v>3176</v>
      </c>
      <c r="G461" s="8" t="str">
        <f t="shared" si="46"/>
        <v>46646.373</v>
      </c>
      <c r="H461" s="11">
        <f t="shared" si="47"/>
        <v>7440</v>
      </c>
      <c r="I461" s="27" t="s">
        <v>1636</v>
      </c>
      <c r="J461" s="28" t="s">
        <v>1637</v>
      </c>
      <c r="K461" s="27">
        <v>7440</v>
      </c>
      <c r="L461" s="27" t="s">
        <v>212</v>
      </c>
      <c r="M461" s="28" t="s">
        <v>155</v>
      </c>
      <c r="N461" s="28"/>
      <c r="O461" s="29" t="s">
        <v>1638</v>
      </c>
      <c r="P461" s="29" t="s">
        <v>1635</v>
      </c>
    </row>
    <row r="462" spans="1:16" ht="13.5" thickBot="1" x14ac:dyDescent="0.25">
      <c r="A462" s="11" t="str">
        <f t="shared" si="42"/>
        <v> BRNO 28 </v>
      </c>
      <c r="B462" s="3" t="str">
        <f t="shared" si="43"/>
        <v>I</v>
      </c>
      <c r="C462" s="11">
        <f t="shared" si="44"/>
        <v>46646.375999999997</v>
      </c>
      <c r="D462" s="8" t="str">
        <f t="shared" si="45"/>
        <v>vis</v>
      </c>
      <c r="E462" s="26">
        <f>VLOOKUP(C462,Active!C$21:E$973,3,FALSE)</f>
        <v>7440.0065880519342</v>
      </c>
      <c r="F462" s="3" t="s">
        <v>3176</v>
      </c>
      <c r="G462" s="8" t="str">
        <f t="shared" si="46"/>
        <v>46646.376</v>
      </c>
      <c r="H462" s="11">
        <f t="shared" si="47"/>
        <v>7440</v>
      </c>
      <c r="I462" s="27" t="s">
        <v>1639</v>
      </c>
      <c r="J462" s="28" t="s">
        <v>1640</v>
      </c>
      <c r="K462" s="27">
        <v>7440</v>
      </c>
      <c r="L462" s="27" t="s">
        <v>252</v>
      </c>
      <c r="M462" s="28" t="s">
        <v>155</v>
      </c>
      <c r="N462" s="28"/>
      <c r="O462" s="29" t="s">
        <v>1641</v>
      </c>
      <c r="P462" s="29" t="s">
        <v>1611</v>
      </c>
    </row>
    <row r="463" spans="1:16" ht="13.5" thickBot="1" x14ac:dyDescent="0.25">
      <c r="A463" s="11" t="str">
        <f t="shared" si="42"/>
        <v> BRNO 28 </v>
      </c>
      <c r="B463" s="3" t="str">
        <f t="shared" si="43"/>
        <v>I</v>
      </c>
      <c r="C463" s="11">
        <f t="shared" si="44"/>
        <v>46646.381000000001</v>
      </c>
      <c r="D463" s="8" t="str">
        <f t="shared" si="45"/>
        <v>vis</v>
      </c>
      <c r="E463" s="26">
        <f>VLOOKUP(C463,Active!C$21:E$973,3,FALSE)</f>
        <v>7440.015768726329</v>
      </c>
      <c r="F463" s="3" t="s">
        <v>3176</v>
      </c>
      <c r="G463" s="8" t="str">
        <f t="shared" si="46"/>
        <v>46646.381</v>
      </c>
      <c r="H463" s="11">
        <f t="shared" si="47"/>
        <v>7440</v>
      </c>
      <c r="I463" s="27" t="s">
        <v>1642</v>
      </c>
      <c r="J463" s="28" t="s">
        <v>1643</v>
      </c>
      <c r="K463" s="27">
        <v>7440</v>
      </c>
      <c r="L463" s="27" t="s">
        <v>3335</v>
      </c>
      <c r="M463" s="28" t="s">
        <v>155</v>
      </c>
      <c r="N463" s="28"/>
      <c r="O463" s="29" t="s">
        <v>1644</v>
      </c>
      <c r="P463" s="29" t="s">
        <v>1611</v>
      </c>
    </row>
    <row r="464" spans="1:16" ht="13.5" thickBot="1" x14ac:dyDescent="0.25">
      <c r="A464" s="11" t="str">
        <f t="shared" si="42"/>
        <v> BRNO 28 </v>
      </c>
      <c r="B464" s="3" t="str">
        <f t="shared" si="43"/>
        <v>I</v>
      </c>
      <c r="C464" s="11">
        <f t="shared" si="44"/>
        <v>46646.381999999998</v>
      </c>
      <c r="D464" s="8" t="str">
        <f t="shared" si="45"/>
        <v>vis</v>
      </c>
      <c r="E464" s="26">
        <f>VLOOKUP(C464,Active!C$21:E$973,3,FALSE)</f>
        <v>7440.0176048612002</v>
      </c>
      <c r="F464" s="3" t="s">
        <v>3176</v>
      </c>
      <c r="G464" s="8" t="str">
        <f t="shared" si="46"/>
        <v>46646.382</v>
      </c>
      <c r="H464" s="11">
        <f t="shared" si="47"/>
        <v>7440</v>
      </c>
      <c r="I464" s="27" t="s">
        <v>1645</v>
      </c>
      <c r="J464" s="28" t="s">
        <v>1646</v>
      </c>
      <c r="K464" s="27">
        <v>7440</v>
      </c>
      <c r="L464" s="27" t="s">
        <v>3199</v>
      </c>
      <c r="M464" s="28" t="s">
        <v>155</v>
      </c>
      <c r="N464" s="28"/>
      <c r="O464" s="29" t="s">
        <v>1579</v>
      </c>
      <c r="P464" s="29" t="s">
        <v>1611</v>
      </c>
    </row>
    <row r="465" spans="1:16" ht="13.5" thickBot="1" x14ac:dyDescent="0.25">
      <c r="A465" s="11" t="str">
        <f t="shared" si="42"/>
        <v> BRNO 28 </v>
      </c>
      <c r="B465" s="3" t="str">
        <f t="shared" si="43"/>
        <v>I</v>
      </c>
      <c r="C465" s="11">
        <f t="shared" si="44"/>
        <v>46647.46</v>
      </c>
      <c r="D465" s="8" t="str">
        <f t="shared" si="45"/>
        <v>vis</v>
      </c>
      <c r="E465" s="26">
        <f>VLOOKUP(C465,Active!C$21:E$973,3,FALSE)</f>
        <v>7441.9969582589611</v>
      </c>
      <c r="F465" s="3" t="s">
        <v>3176</v>
      </c>
      <c r="G465" s="8" t="str">
        <f t="shared" si="46"/>
        <v>46647.460</v>
      </c>
      <c r="H465" s="11">
        <f t="shared" si="47"/>
        <v>7442</v>
      </c>
      <c r="I465" s="27" t="s">
        <v>1647</v>
      </c>
      <c r="J465" s="28" t="s">
        <v>1648</v>
      </c>
      <c r="K465" s="27">
        <v>7442</v>
      </c>
      <c r="L465" s="27" t="s">
        <v>3190</v>
      </c>
      <c r="M465" s="28" t="s">
        <v>155</v>
      </c>
      <c r="N465" s="28"/>
      <c r="O465" s="29" t="s">
        <v>1641</v>
      </c>
      <c r="P465" s="29" t="s">
        <v>1611</v>
      </c>
    </row>
    <row r="466" spans="1:16" ht="13.5" thickBot="1" x14ac:dyDescent="0.25">
      <c r="A466" s="11" t="str">
        <f t="shared" si="42"/>
        <v> BRNO 28 </v>
      </c>
      <c r="B466" s="3" t="str">
        <f t="shared" si="43"/>
        <v>I</v>
      </c>
      <c r="C466" s="11">
        <f t="shared" si="44"/>
        <v>46647.463000000003</v>
      </c>
      <c r="D466" s="8" t="str">
        <f t="shared" si="45"/>
        <v>vis</v>
      </c>
      <c r="E466" s="26">
        <f>VLOOKUP(C466,Active!C$21:E$973,3,FALSE)</f>
        <v>7442.0024666636009</v>
      </c>
      <c r="F466" s="3" t="s">
        <v>3176</v>
      </c>
      <c r="G466" s="8" t="str">
        <f t="shared" si="46"/>
        <v>46647.463</v>
      </c>
      <c r="H466" s="11">
        <f t="shared" si="47"/>
        <v>7442</v>
      </c>
      <c r="I466" s="27" t="s">
        <v>1649</v>
      </c>
      <c r="J466" s="28" t="s">
        <v>1650</v>
      </c>
      <c r="K466" s="27">
        <v>7442</v>
      </c>
      <c r="L466" s="27" t="s">
        <v>3233</v>
      </c>
      <c r="M466" s="28" t="s">
        <v>155</v>
      </c>
      <c r="N466" s="28"/>
      <c r="O466" s="29" t="s">
        <v>1565</v>
      </c>
      <c r="P466" s="29" t="s">
        <v>1611</v>
      </c>
    </row>
    <row r="467" spans="1:16" ht="13.5" thickBot="1" x14ac:dyDescent="0.25">
      <c r="A467" s="11" t="str">
        <f t="shared" si="42"/>
        <v> BRNO 28 </v>
      </c>
      <c r="B467" s="3" t="str">
        <f t="shared" si="43"/>
        <v>I</v>
      </c>
      <c r="C467" s="11">
        <f t="shared" si="44"/>
        <v>46647.468000000001</v>
      </c>
      <c r="D467" s="8" t="str">
        <f t="shared" si="45"/>
        <v>vis</v>
      </c>
      <c r="E467" s="26">
        <f>VLOOKUP(C467,Active!C$21:E$973,3,FALSE)</f>
        <v>7442.011647337983</v>
      </c>
      <c r="F467" s="3" t="s">
        <v>3176</v>
      </c>
      <c r="G467" s="8" t="str">
        <f t="shared" si="46"/>
        <v>46647.468</v>
      </c>
      <c r="H467" s="11">
        <f t="shared" si="47"/>
        <v>7442</v>
      </c>
      <c r="I467" s="27" t="s">
        <v>1651</v>
      </c>
      <c r="J467" s="28" t="s">
        <v>1652</v>
      </c>
      <c r="K467" s="27">
        <v>7442</v>
      </c>
      <c r="L467" s="27" t="s">
        <v>3267</v>
      </c>
      <c r="M467" s="28" t="s">
        <v>155</v>
      </c>
      <c r="N467" s="28"/>
      <c r="O467" s="29" t="s">
        <v>1653</v>
      </c>
      <c r="P467" s="29" t="s">
        <v>1611</v>
      </c>
    </row>
    <row r="468" spans="1:16" ht="13.5" thickBot="1" x14ac:dyDescent="0.25">
      <c r="A468" s="11" t="str">
        <f t="shared" si="42"/>
        <v> BRNO 28 </v>
      </c>
      <c r="B468" s="3" t="str">
        <f t="shared" si="43"/>
        <v>I</v>
      </c>
      <c r="C468" s="11">
        <f t="shared" si="44"/>
        <v>46647.474000000002</v>
      </c>
      <c r="D468" s="8" t="str">
        <f t="shared" si="45"/>
        <v>vis</v>
      </c>
      <c r="E468" s="26">
        <f>VLOOKUP(C468,Active!C$21:E$973,3,FALSE)</f>
        <v>7442.0226641472491</v>
      </c>
      <c r="F468" s="3" t="s">
        <v>3176</v>
      </c>
      <c r="G468" s="8" t="str">
        <f t="shared" si="46"/>
        <v>46647.474</v>
      </c>
      <c r="H468" s="11">
        <f t="shared" si="47"/>
        <v>7442</v>
      </c>
      <c r="I468" s="27" t="s">
        <v>1654</v>
      </c>
      <c r="J468" s="28" t="s">
        <v>1655</v>
      </c>
      <c r="K468" s="27">
        <v>7442</v>
      </c>
      <c r="L468" s="27" t="s">
        <v>3346</v>
      </c>
      <c r="M468" s="28" t="s">
        <v>155</v>
      </c>
      <c r="N468" s="28"/>
      <c r="O468" s="29" t="s">
        <v>1549</v>
      </c>
      <c r="P468" s="29" t="s">
        <v>1611</v>
      </c>
    </row>
    <row r="469" spans="1:16" ht="13.5" thickBot="1" x14ac:dyDescent="0.25">
      <c r="A469" s="11" t="str">
        <f t="shared" si="42"/>
        <v> VSSC 66.36 </v>
      </c>
      <c r="B469" s="3" t="str">
        <f t="shared" si="43"/>
        <v>I</v>
      </c>
      <c r="C469" s="11">
        <f t="shared" si="44"/>
        <v>46659.446000000004</v>
      </c>
      <c r="D469" s="8" t="str">
        <f t="shared" si="45"/>
        <v>vis</v>
      </c>
      <c r="E469" s="26">
        <f>VLOOKUP(C469,Active!C$21:E$973,3,FALSE)</f>
        <v>7464.0048708986096</v>
      </c>
      <c r="F469" s="3" t="s">
        <v>3176</v>
      </c>
      <c r="G469" s="8" t="str">
        <f t="shared" si="46"/>
        <v>46659.446</v>
      </c>
      <c r="H469" s="11">
        <f t="shared" si="47"/>
        <v>7464</v>
      </c>
      <c r="I469" s="27" t="s">
        <v>1656</v>
      </c>
      <c r="J469" s="28" t="s">
        <v>1657</v>
      </c>
      <c r="K469" s="27">
        <v>7464</v>
      </c>
      <c r="L469" s="27" t="s">
        <v>65</v>
      </c>
      <c r="M469" s="28" t="s">
        <v>155</v>
      </c>
      <c r="N469" s="28"/>
      <c r="O469" s="29" t="s">
        <v>1414</v>
      </c>
      <c r="P469" s="29" t="s">
        <v>1616</v>
      </c>
    </row>
    <row r="470" spans="1:16" ht="13.5" thickBot="1" x14ac:dyDescent="0.25">
      <c r="A470" s="11" t="str">
        <f t="shared" si="42"/>
        <v> BRNO 28 </v>
      </c>
      <c r="B470" s="3" t="str">
        <f t="shared" si="43"/>
        <v>I</v>
      </c>
      <c r="C470" s="11">
        <f t="shared" si="44"/>
        <v>46659.45</v>
      </c>
      <c r="D470" s="8" t="str">
        <f t="shared" si="45"/>
        <v>vis</v>
      </c>
      <c r="E470" s="26">
        <f>VLOOKUP(C470,Active!C$21:E$973,3,FALSE)</f>
        <v>7464.012215438107</v>
      </c>
      <c r="F470" s="3" t="s">
        <v>3176</v>
      </c>
      <c r="G470" s="8" t="str">
        <f t="shared" si="46"/>
        <v>46659.450</v>
      </c>
      <c r="H470" s="11">
        <f t="shared" si="47"/>
        <v>7464</v>
      </c>
      <c r="I470" s="27" t="s">
        <v>1658</v>
      </c>
      <c r="J470" s="28" t="s">
        <v>1659</v>
      </c>
      <c r="K470" s="27">
        <v>7464</v>
      </c>
      <c r="L470" s="27" t="s">
        <v>3267</v>
      </c>
      <c r="M470" s="28" t="s">
        <v>155</v>
      </c>
      <c r="N470" s="28"/>
      <c r="O470" s="29" t="s">
        <v>1660</v>
      </c>
      <c r="P470" s="29" t="s">
        <v>1611</v>
      </c>
    </row>
    <row r="471" spans="1:16" ht="13.5" thickBot="1" x14ac:dyDescent="0.25">
      <c r="A471" s="11" t="str">
        <f t="shared" si="42"/>
        <v> BRNO 28 </v>
      </c>
      <c r="B471" s="3" t="str">
        <f t="shared" si="43"/>
        <v>I</v>
      </c>
      <c r="C471" s="11">
        <f t="shared" si="44"/>
        <v>46672.512999999999</v>
      </c>
      <c r="D471" s="8" t="str">
        <f t="shared" si="45"/>
        <v>vis</v>
      </c>
      <c r="E471" s="26">
        <f>VLOOKUP(C471,Active!C$21:E$973,3,FALSE)</f>
        <v>7487.9976453406316</v>
      </c>
      <c r="F471" s="3" t="s">
        <v>3176</v>
      </c>
      <c r="G471" s="8" t="str">
        <f t="shared" si="46"/>
        <v>46672.513</v>
      </c>
      <c r="H471" s="11">
        <f t="shared" si="47"/>
        <v>7488</v>
      </c>
      <c r="I471" s="27" t="s">
        <v>1661</v>
      </c>
      <c r="J471" s="28" t="s">
        <v>1662</v>
      </c>
      <c r="K471" s="27">
        <v>7488</v>
      </c>
      <c r="L471" s="27" t="s">
        <v>3190</v>
      </c>
      <c r="M471" s="28" t="s">
        <v>155</v>
      </c>
      <c r="N471" s="28"/>
      <c r="O471" s="29" t="s">
        <v>1663</v>
      </c>
      <c r="P471" s="29" t="s">
        <v>1611</v>
      </c>
    </row>
    <row r="472" spans="1:16" ht="13.5" thickBot="1" x14ac:dyDescent="0.25">
      <c r="A472" s="11" t="str">
        <f t="shared" si="42"/>
        <v> AOEB 1 </v>
      </c>
      <c r="B472" s="3" t="str">
        <f t="shared" si="43"/>
        <v>I</v>
      </c>
      <c r="C472" s="11">
        <f t="shared" si="44"/>
        <v>46679.6</v>
      </c>
      <c r="D472" s="8" t="str">
        <f t="shared" si="45"/>
        <v>vis</v>
      </c>
      <c r="E472" s="26">
        <f>VLOOKUP(C472,Active!C$21:E$973,3,FALSE)</f>
        <v>7501.0103332162471</v>
      </c>
      <c r="F472" s="3" t="s">
        <v>3176</v>
      </c>
      <c r="G472" s="8" t="str">
        <f t="shared" si="46"/>
        <v>46679.600</v>
      </c>
      <c r="H472" s="11">
        <f t="shared" si="47"/>
        <v>7501</v>
      </c>
      <c r="I472" s="27" t="s">
        <v>1664</v>
      </c>
      <c r="J472" s="28" t="s">
        <v>1665</v>
      </c>
      <c r="K472" s="27">
        <v>7501</v>
      </c>
      <c r="L472" s="27" t="s">
        <v>3289</v>
      </c>
      <c r="M472" s="28" t="s">
        <v>155</v>
      </c>
      <c r="N472" s="28"/>
      <c r="O472" s="29" t="s">
        <v>289</v>
      </c>
      <c r="P472" s="29" t="s">
        <v>737</v>
      </c>
    </row>
    <row r="473" spans="1:16" ht="13.5" thickBot="1" x14ac:dyDescent="0.25">
      <c r="A473" s="11" t="str">
        <f t="shared" si="42"/>
        <v> AOEB 1 </v>
      </c>
      <c r="B473" s="3" t="str">
        <f t="shared" si="43"/>
        <v>I</v>
      </c>
      <c r="C473" s="11">
        <f t="shared" si="44"/>
        <v>46734.605000000003</v>
      </c>
      <c r="D473" s="8" t="str">
        <f t="shared" si="45"/>
        <v>vis</v>
      </c>
      <c r="E473" s="26">
        <f>VLOOKUP(C473,Active!C$21:E$973,3,FALSE)</f>
        <v>7602.0069321436222</v>
      </c>
      <c r="F473" s="3" t="s">
        <v>3176</v>
      </c>
      <c r="G473" s="8" t="str">
        <f t="shared" si="46"/>
        <v>46734.605</v>
      </c>
      <c r="H473" s="11">
        <f t="shared" si="47"/>
        <v>7602</v>
      </c>
      <c r="I473" s="27" t="s">
        <v>1666</v>
      </c>
      <c r="J473" s="28" t="s">
        <v>1667</v>
      </c>
      <c r="K473" s="27">
        <v>7602</v>
      </c>
      <c r="L473" s="27" t="s">
        <v>252</v>
      </c>
      <c r="M473" s="28" t="s">
        <v>155</v>
      </c>
      <c r="N473" s="28"/>
      <c r="O473" s="29" t="s">
        <v>289</v>
      </c>
      <c r="P473" s="29" t="s">
        <v>737</v>
      </c>
    </row>
    <row r="474" spans="1:16" ht="13.5" thickBot="1" x14ac:dyDescent="0.25">
      <c r="A474" s="11" t="str">
        <f t="shared" si="42"/>
        <v> AOEB 1 </v>
      </c>
      <c r="B474" s="3" t="str">
        <f t="shared" si="43"/>
        <v>I</v>
      </c>
      <c r="C474" s="11">
        <f t="shared" si="44"/>
        <v>46756.934999999998</v>
      </c>
      <c r="D474" s="8" t="str">
        <f t="shared" si="45"/>
        <v>vis</v>
      </c>
      <c r="E474" s="26">
        <f>VLOOKUP(C474,Active!C$21:E$973,3,FALSE)</f>
        <v>7643.0078239543218</v>
      </c>
      <c r="F474" s="3" t="s">
        <v>3176</v>
      </c>
      <c r="G474" s="8" t="str">
        <f t="shared" si="46"/>
        <v>46756.935</v>
      </c>
      <c r="H474" s="11">
        <f t="shared" si="47"/>
        <v>7643</v>
      </c>
      <c r="I474" s="27" t="s">
        <v>1668</v>
      </c>
      <c r="J474" s="28" t="s">
        <v>1669</v>
      </c>
      <c r="K474" s="27">
        <v>7643</v>
      </c>
      <c r="L474" s="27" t="s">
        <v>123</v>
      </c>
      <c r="M474" s="28" t="s">
        <v>155</v>
      </c>
      <c r="N474" s="28"/>
      <c r="O474" s="29" t="s">
        <v>607</v>
      </c>
      <c r="P474" s="29" t="s">
        <v>737</v>
      </c>
    </row>
    <row r="475" spans="1:16" ht="13.5" thickBot="1" x14ac:dyDescent="0.25">
      <c r="A475" s="11" t="str">
        <f t="shared" si="42"/>
        <v> AOEB 1 </v>
      </c>
      <c r="B475" s="3" t="str">
        <f t="shared" si="43"/>
        <v>I</v>
      </c>
      <c r="C475" s="11">
        <f t="shared" si="44"/>
        <v>46759.646999999997</v>
      </c>
      <c r="D475" s="8" t="str">
        <f t="shared" si="45"/>
        <v>vis</v>
      </c>
      <c r="E475" s="26">
        <f>VLOOKUP(C475,Active!C$21:E$973,3,FALSE)</f>
        <v>7647.9874217416318</v>
      </c>
      <c r="F475" s="3" t="s">
        <v>3176</v>
      </c>
      <c r="G475" s="8" t="str">
        <f t="shared" si="46"/>
        <v>46759.647</v>
      </c>
      <c r="H475" s="11">
        <f t="shared" si="47"/>
        <v>7648</v>
      </c>
      <c r="I475" s="27" t="s">
        <v>1670</v>
      </c>
      <c r="J475" s="28" t="s">
        <v>1671</v>
      </c>
      <c r="K475" s="27">
        <v>7648</v>
      </c>
      <c r="L475" s="27" t="s">
        <v>3177</v>
      </c>
      <c r="M475" s="28" t="s">
        <v>155</v>
      </c>
      <c r="N475" s="28"/>
      <c r="O475" s="29" t="s">
        <v>607</v>
      </c>
      <c r="P475" s="29" t="s">
        <v>737</v>
      </c>
    </row>
    <row r="476" spans="1:16" ht="13.5" thickBot="1" x14ac:dyDescent="0.25">
      <c r="A476" s="11" t="str">
        <f t="shared" si="42"/>
        <v> AOEB 1 </v>
      </c>
      <c r="B476" s="3" t="str">
        <f t="shared" si="43"/>
        <v>I</v>
      </c>
      <c r="C476" s="11">
        <f t="shared" si="44"/>
        <v>46857.68</v>
      </c>
      <c r="D476" s="8" t="str">
        <f t="shared" si="45"/>
        <v>vis</v>
      </c>
      <c r="E476" s="26">
        <f>VLOOKUP(C476,Active!C$21:E$973,3,FALSE)</f>
        <v>7827.9892321706266</v>
      </c>
      <c r="F476" s="3" t="s">
        <v>3176</v>
      </c>
      <c r="G476" s="8" t="str">
        <f t="shared" si="46"/>
        <v>46857.680</v>
      </c>
      <c r="H476" s="11">
        <f t="shared" si="47"/>
        <v>7828</v>
      </c>
      <c r="I476" s="27" t="s">
        <v>1672</v>
      </c>
      <c r="J476" s="28" t="s">
        <v>1673</v>
      </c>
      <c r="K476" s="27">
        <v>7828</v>
      </c>
      <c r="L476" s="27" t="s">
        <v>225</v>
      </c>
      <c r="M476" s="28" t="s">
        <v>155</v>
      </c>
      <c r="N476" s="28"/>
      <c r="O476" s="29" t="s">
        <v>607</v>
      </c>
      <c r="P476" s="29" t="s">
        <v>737</v>
      </c>
    </row>
    <row r="477" spans="1:16" ht="13.5" thickBot="1" x14ac:dyDescent="0.25">
      <c r="A477" s="11" t="str">
        <f t="shared" si="42"/>
        <v> BBS 84 </v>
      </c>
      <c r="B477" s="3" t="str">
        <f t="shared" si="43"/>
        <v>I</v>
      </c>
      <c r="C477" s="11">
        <f t="shared" si="44"/>
        <v>46957.343999999997</v>
      </c>
      <c r="D477" s="8" t="str">
        <f t="shared" si="45"/>
        <v>vis</v>
      </c>
      <c r="E477" s="26">
        <f>VLOOKUP(C477,Active!C$21:E$973,3,FALSE)</f>
        <v>8010.9857785845306</v>
      </c>
      <c r="F477" s="3" t="s">
        <v>3176</v>
      </c>
      <c r="G477" s="8" t="str">
        <f t="shared" si="46"/>
        <v>46957.344</v>
      </c>
      <c r="H477" s="11">
        <f t="shared" si="47"/>
        <v>8011</v>
      </c>
      <c r="I477" s="27" t="s">
        <v>1674</v>
      </c>
      <c r="J477" s="28" t="s">
        <v>1675</v>
      </c>
      <c r="K477" s="27">
        <v>8011</v>
      </c>
      <c r="L477" s="27" t="s">
        <v>3193</v>
      </c>
      <c r="M477" s="28" t="s">
        <v>155</v>
      </c>
      <c r="N477" s="28"/>
      <c r="O477" s="29" t="s">
        <v>1676</v>
      </c>
      <c r="P477" s="29" t="s">
        <v>1677</v>
      </c>
    </row>
    <row r="478" spans="1:16" ht="13.5" thickBot="1" x14ac:dyDescent="0.25">
      <c r="A478" s="11" t="str">
        <f t="shared" si="42"/>
        <v> BBS 84 </v>
      </c>
      <c r="B478" s="3" t="str">
        <f t="shared" si="43"/>
        <v>I</v>
      </c>
      <c r="C478" s="11">
        <f t="shared" si="44"/>
        <v>46963.343999999997</v>
      </c>
      <c r="D478" s="8" t="str">
        <f t="shared" si="45"/>
        <v>vis</v>
      </c>
      <c r="E478" s="26">
        <f>VLOOKUP(C478,Active!C$21:E$973,3,FALSE)</f>
        <v>8022.0025878484921</v>
      </c>
      <c r="F478" s="3" t="s">
        <v>3176</v>
      </c>
      <c r="G478" s="8" t="str">
        <f t="shared" si="46"/>
        <v>46963.344</v>
      </c>
      <c r="H478" s="11">
        <f t="shared" si="47"/>
        <v>8022</v>
      </c>
      <c r="I478" s="27" t="s">
        <v>1678</v>
      </c>
      <c r="J478" s="28" t="s">
        <v>1679</v>
      </c>
      <c r="K478" s="27">
        <v>8022</v>
      </c>
      <c r="L478" s="27" t="s">
        <v>3233</v>
      </c>
      <c r="M478" s="28" t="s">
        <v>155</v>
      </c>
      <c r="N478" s="28"/>
      <c r="O478" s="29" t="s">
        <v>1676</v>
      </c>
      <c r="P478" s="29" t="s">
        <v>1677</v>
      </c>
    </row>
    <row r="479" spans="1:16" ht="13.5" thickBot="1" x14ac:dyDescent="0.25">
      <c r="A479" s="11" t="str">
        <f t="shared" si="42"/>
        <v> BBS 86 </v>
      </c>
      <c r="B479" s="3" t="str">
        <f t="shared" si="43"/>
        <v>I</v>
      </c>
      <c r="C479" s="11">
        <f t="shared" si="44"/>
        <v>47000.383000000002</v>
      </c>
      <c r="D479" s="8" t="str">
        <f t="shared" si="45"/>
        <v>vis</v>
      </c>
      <c r="E479" s="26">
        <f>VLOOKUP(C479,Active!C$21:E$973,3,FALSE)</f>
        <v>8090.0111875698112</v>
      </c>
      <c r="F479" s="3" t="s">
        <v>3176</v>
      </c>
      <c r="G479" s="8" t="str">
        <f t="shared" si="46"/>
        <v>47000.383</v>
      </c>
      <c r="H479" s="11">
        <f t="shared" si="47"/>
        <v>8090</v>
      </c>
      <c r="I479" s="27" t="s">
        <v>1680</v>
      </c>
      <c r="J479" s="28" t="s">
        <v>1681</v>
      </c>
      <c r="K479" s="27">
        <v>8090</v>
      </c>
      <c r="L479" s="27" t="s">
        <v>3267</v>
      </c>
      <c r="M479" s="28" t="s">
        <v>155</v>
      </c>
      <c r="N479" s="28"/>
      <c r="O479" s="29" t="s">
        <v>1676</v>
      </c>
      <c r="P479" s="29" t="s">
        <v>1682</v>
      </c>
    </row>
    <row r="480" spans="1:16" ht="13.5" thickBot="1" x14ac:dyDescent="0.25">
      <c r="A480" s="11" t="str">
        <f t="shared" si="42"/>
        <v> BBS 86 </v>
      </c>
      <c r="B480" s="3" t="str">
        <f t="shared" si="43"/>
        <v>I</v>
      </c>
      <c r="C480" s="11">
        <f t="shared" si="44"/>
        <v>47001.472000000002</v>
      </c>
      <c r="D480" s="8" t="str">
        <f t="shared" si="45"/>
        <v>vis</v>
      </c>
      <c r="E480" s="26">
        <f>VLOOKUP(C480,Active!C$21:E$973,3,FALSE)</f>
        <v>8092.0107384512203</v>
      </c>
      <c r="F480" s="3" t="s">
        <v>3176</v>
      </c>
      <c r="G480" s="8" t="str">
        <f t="shared" si="46"/>
        <v>47001.472</v>
      </c>
      <c r="H480" s="11">
        <f t="shared" si="47"/>
        <v>8092</v>
      </c>
      <c r="I480" s="27" t="s">
        <v>1683</v>
      </c>
      <c r="J480" s="28" t="s">
        <v>1684</v>
      </c>
      <c r="K480" s="27">
        <v>8092</v>
      </c>
      <c r="L480" s="27" t="s">
        <v>3267</v>
      </c>
      <c r="M480" s="28" t="s">
        <v>155</v>
      </c>
      <c r="N480" s="28"/>
      <c r="O480" s="29" t="s">
        <v>1676</v>
      </c>
      <c r="P480" s="29" t="s">
        <v>1682</v>
      </c>
    </row>
    <row r="481" spans="1:16" ht="13.5" thickBot="1" x14ac:dyDescent="0.25">
      <c r="A481" s="11" t="str">
        <f t="shared" si="42"/>
        <v> BRNO 30 </v>
      </c>
      <c r="B481" s="3" t="str">
        <f t="shared" si="43"/>
        <v>I</v>
      </c>
      <c r="C481" s="11">
        <f t="shared" si="44"/>
        <v>47031.419000000002</v>
      </c>
      <c r="D481" s="8" t="str">
        <f t="shared" si="45"/>
        <v>vis</v>
      </c>
      <c r="E481" s="26">
        <f>VLOOKUP(C481,Active!C$21:E$973,3,FALSE)</f>
        <v>8146.997469622529</v>
      </c>
      <c r="F481" s="3" t="s">
        <v>3176</v>
      </c>
      <c r="G481" s="8" t="str">
        <f t="shared" si="46"/>
        <v>47031.419</v>
      </c>
      <c r="H481" s="11">
        <f t="shared" si="47"/>
        <v>8147</v>
      </c>
      <c r="I481" s="27" t="s">
        <v>1685</v>
      </c>
      <c r="J481" s="28" t="s">
        <v>1686</v>
      </c>
      <c r="K481" s="27">
        <v>8147</v>
      </c>
      <c r="L481" s="27" t="s">
        <v>3190</v>
      </c>
      <c r="M481" s="28" t="s">
        <v>155</v>
      </c>
      <c r="N481" s="28"/>
      <c r="O481" s="29" t="s">
        <v>1687</v>
      </c>
      <c r="P481" s="29" t="s">
        <v>1688</v>
      </c>
    </row>
    <row r="482" spans="1:16" ht="13.5" thickBot="1" x14ac:dyDescent="0.25">
      <c r="A482" s="11" t="str">
        <f t="shared" si="42"/>
        <v> AOEB 1 </v>
      </c>
      <c r="B482" s="3" t="str">
        <f t="shared" si="43"/>
        <v>I</v>
      </c>
      <c r="C482" s="11">
        <f t="shared" si="44"/>
        <v>47040.686000000002</v>
      </c>
      <c r="D482" s="8" t="str">
        <f t="shared" si="45"/>
        <v>vis</v>
      </c>
      <c r="E482" s="26">
        <f>VLOOKUP(C482,Active!C$21:E$973,3,FALSE)</f>
        <v>8164.0129315307177</v>
      </c>
      <c r="F482" s="3" t="s">
        <v>3176</v>
      </c>
      <c r="G482" s="8" t="str">
        <f t="shared" si="46"/>
        <v>47040.686</v>
      </c>
      <c r="H482" s="11">
        <f t="shared" si="47"/>
        <v>8164</v>
      </c>
      <c r="I482" s="27" t="s">
        <v>1689</v>
      </c>
      <c r="J482" s="28" t="s">
        <v>1690</v>
      </c>
      <c r="K482" s="27">
        <v>8164</v>
      </c>
      <c r="L482" s="27" t="s">
        <v>164</v>
      </c>
      <c r="M482" s="28" t="s">
        <v>155</v>
      </c>
      <c r="N482" s="28"/>
      <c r="O482" s="29" t="s">
        <v>289</v>
      </c>
      <c r="P482" s="29" t="s">
        <v>737</v>
      </c>
    </row>
    <row r="483" spans="1:16" ht="13.5" thickBot="1" x14ac:dyDescent="0.25">
      <c r="A483" s="11" t="str">
        <f t="shared" si="42"/>
        <v> BBS 86 </v>
      </c>
      <c r="B483" s="3" t="str">
        <f t="shared" si="43"/>
        <v>I</v>
      </c>
      <c r="C483" s="11">
        <f t="shared" si="44"/>
        <v>47054.292999999998</v>
      </c>
      <c r="D483" s="8" t="str">
        <f t="shared" si="45"/>
        <v>vis</v>
      </c>
      <c r="E483" s="26">
        <f>VLOOKUP(C483,Active!C$21:E$973,3,FALSE)</f>
        <v>8188.9972188064976</v>
      </c>
      <c r="F483" s="3" t="s">
        <v>3176</v>
      </c>
      <c r="G483" s="8" t="str">
        <f t="shared" si="46"/>
        <v>47054.293</v>
      </c>
      <c r="H483" s="11">
        <f t="shared" si="47"/>
        <v>8189</v>
      </c>
      <c r="I483" s="27" t="s">
        <v>1691</v>
      </c>
      <c r="J483" s="28" t="s">
        <v>1692</v>
      </c>
      <c r="K483" s="27">
        <v>8189</v>
      </c>
      <c r="L483" s="27" t="s">
        <v>3190</v>
      </c>
      <c r="M483" s="28" t="s">
        <v>155</v>
      </c>
      <c r="N483" s="28"/>
      <c r="O483" s="29" t="s">
        <v>1676</v>
      </c>
      <c r="P483" s="29" t="s">
        <v>1682</v>
      </c>
    </row>
    <row r="484" spans="1:16" ht="13.5" thickBot="1" x14ac:dyDescent="0.25">
      <c r="A484" s="11" t="str">
        <f t="shared" si="42"/>
        <v> AOEB 1 </v>
      </c>
      <c r="B484" s="3" t="str">
        <f t="shared" si="43"/>
        <v>I</v>
      </c>
      <c r="C484" s="11">
        <f t="shared" si="44"/>
        <v>47064.646999999997</v>
      </c>
      <c r="D484" s="8" t="str">
        <f t="shared" si="45"/>
        <v>vis</v>
      </c>
      <c r="E484" s="26">
        <f>VLOOKUP(C484,Active!C$21:E$973,3,FALSE)</f>
        <v>8208.0085593263393</v>
      </c>
      <c r="F484" s="3" t="s">
        <v>3176</v>
      </c>
      <c r="G484" s="8" t="str">
        <f t="shared" si="46"/>
        <v>47064.647</v>
      </c>
      <c r="H484" s="11">
        <f t="shared" si="47"/>
        <v>8208</v>
      </c>
      <c r="I484" s="27" t="s">
        <v>1693</v>
      </c>
      <c r="J484" s="28" t="s">
        <v>1694</v>
      </c>
      <c r="K484" s="27">
        <v>8208</v>
      </c>
      <c r="L484" s="27" t="s">
        <v>3289</v>
      </c>
      <c r="M484" s="28" t="s">
        <v>155</v>
      </c>
      <c r="N484" s="28"/>
      <c r="O484" s="29" t="s">
        <v>289</v>
      </c>
      <c r="P484" s="29" t="s">
        <v>737</v>
      </c>
    </row>
    <row r="485" spans="1:16" ht="13.5" thickBot="1" x14ac:dyDescent="0.25">
      <c r="A485" s="11" t="str">
        <f t="shared" si="42"/>
        <v> MVS 11.164 </v>
      </c>
      <c r="B485" s="3" t="str">
        <f t="shared" si="43"/>
        <v>I</v>
      </c>
      <c r="C485" s="11">
        <f t="shared" si="44"/>
        <v>47207.326999999997</v>
      </c>
      <c r="D485" s="8" t="str">
        <f t="shared" si="45"/>
        <v>vis</v>
      </c>
      <c r="E485" s="26">
        <f>VLOOKUP(C485,Active!C$21:E$973,3,FALSE)</f>
        <v>8469.9882836233428</v>
      </c>
      <c r="F485" s="3" t="s">
        <v>3176</v>
      </c>
      <c r="G485" s="8" t="str">
        <f t="shared" si="46"/>
        <v>47207.327</v>
      </c>
      <c r="H485" s="11">
        <f t="shared" si="47"/>
        <v>8470</v>
      </c>
      <c r="I485" s="27" t="s">
        <v>1695</v>
      </c>
      <c r="J485" s="28" t="s">
        <v>1696</v>
      </c>
      <c r="K485" s="27">
        <v>8470</v>
      </c>
      <c r="L485" s="27" t="s">
        <v>225</v>
      </c>
      <c r="M485" s="28" t="s">
        <v>155</v>
      </c>
      <c r="N485" s="28"/>
      <c r="O485" s="29" t="s">
        <v>1015</v>
      </c>
      <c r="P485" s="29" t="s">
        <v>1697</v>
      </c>
    </row>
    <row r="486" spans="1:16" ht="13.5" thickBot="1" x14ac:dyDescent="0.25">
      <c r="A486" s="11" t="str">
        <f t="shared" si="42"/>
        <v> AOEB 1 </v>
      </c>
      <c r="B486" s="3" t="str">
        <f t="shared" si="43"/>
        <v>I</v>
      </c>
      <c r="C486" s="11">
        <f t="shared" si="44"/>
        <v>47219.860999999997</v>
      </c>
      <c r="D486" s="8" t="str">
        <f t="shared" si="45"/>
        <v>vis</v>
      </c>
      <c r="E486" s="26">
        <f>VLOOKUP(C486,Active!C$21:E$973,3,FALSE)</f>
        <v>8493.0023981757586</v>
      </c>
      <c r="F486" s="3" t="s">
        <v>3176</v>
      </c>
      <c r="G486" s="8" t="str">
        <f t="shared" si="46"/>
        <v>47219.861</v>
      </c>
      <c r="H486" s="11">
        <f t="shared" si="47"/>
        <v>8493</v>
      </c>
      <c r="I486" s="27" t="s">
        <v>1698</v>
      </c>
      <c r="J486" s="28" t="s">
        <v>1699</v>
      </c>
      <c r="K486" s="27">
        <v>8493</v>
      </c>
      <c r="L486" s="27" t="s">
        <v>3233</v>
      </c>
      <c r="M486" s="28" t="s">
        <v>155</v>
      </c>
      <c r="N486" s="28"/>
      <c r="O486" s="29" t="s">
        <v>607</v>
      </c>
      <c r="P486" s="29" t="s">
        <v>737</v>
      </c>
    </row>
    <row r="487" spans="1:16" ht="13.5" thickBot="1" x14ac:dyDescent="0.25">
      <c r="A487" s="11" t="str">
        <f t="shared" si="42"/>
        <v> BBS 88 </v>
      </c>
      <c r="B487" s="3" t="str">
        <f t="shared" si="43"/>
        <v>I</v>
      </c>
      <c r="C487" s="11">
        <f t="shared" si="44"/>
        <v>47324.423999999999</v>
      </c>
      <c r="D487" s="8" t="str">
        <f t="shared" si="45"/>
        <v>vis</v>
      </c>
      <c r="E487" s="26">
        <f>VLOOKUP(C487,Active!C$21:E$973,3,FALSE)</f>
        <v>8684.9941693536966</v>
      </c>
      <c r="F487" s="3" t="s">
        <v>3176</v>
      </c>
      <c r="G487" s="8" t="str">
        <f t="shared" si="46"/>
        <v>47324.424</v>
      </c>
      <c r="H487" s="11">
        <f t="shared" si="47"/>
        <v>8685</v>
      </c>
      <c r="I487" s="27" t="s">
        <v>1700</v>
      </c>
      <c r="J487" s="28" t="s">
        <v>1701</v>
      </c>
      <c r="K487" s="27">
        <v>8685</v>
      </c>
      <c r="L487" s="27" t="s">
        <v>3</v>
      </c>
      <c r="M487" s="28" t="s">
        <v>155</v>
      </c>
      <c r="N487" s="28"/>
      <c r="O487" s="29" t="s">
        <v>1676</v>
      </c>
      <c r="P487" s="29" t="s">
        <v>1702</v>
      </c>
    </row>
    <row r="488" spans="1:16" ht="13.5" thickBot="1" x14ac:dyDescent="0.25">
      <c r="A488" s="11" t="str">
        <f t="shared" si="42"/>
        <v> AOEB 1 </v>
      </c>
      <c r="B488" s="3" t="str">
        <f t="shared" si="43"/>
        <v>I</v>
      </c>
      <c r="C488" s="11">
        <f t="shared" si="44"/>
        <v>47358.737000000001</v>
      </c>
      <c r="D488" s="8" t="str">
        <f t="shared" si="45"/>
        <v>vis</v>
      </c>
      <c r="E488" s="26">
        <f>VLOOKUP(C488,Active!C$21:E$973,3,FALSE)</f>
        <v>8747.9974653994177</v>
      </c>
      <c r="F488" s="3" t="s">
        <v>3176</v>
      </c>
      <c r="G488" s="8" t="str">
        <f t="shared" si="46"/>
        <v>47358.737</v>
      </c>
      <c r="H488" s="11">
        <f t="shared" si="47"/>
        <v>8748</v>
      </c>
      <c r="I488" s="27" t="s">
        <v>1703</v>
      </c>
      <c r="J488" s="28" t="s">
        <v>1704</v>
      </c>
      <c r="K488" s="27">
        <v>8748</v>
      </c>
      <c r="L488" s="27" t="s">
        <v>3245</v>
      </c>
      <c r="M488" s="28" t="s">
        <v>155</v>
      </c>
      <c r="N488" s="28"/>
      <c r="O488" s="29" t="s">
        <v>289</v>
      </c>
      <c r="P488" s="29" t="s">
        <v>737</v>
      </c>
    </row>
    <row r="489" spans="1:16" ht="13.5" thickBot="1" x14ac:dyDescent="0.25">
      <c r="A489" s="11" t="str">
        <f t="shared" si="42"/>
        <v> BBS 89 </v>
      </c>
      <c r="B489" s="3" t="str">
        <f t="shared" si="43"/>
        <v>I</v>
      </c>
      <c r="C489" s="11">
        <f t="shared" si="44"/>
        <v>47366.36</v>
      </c>
      <c r="D489" s="8" t="str">
        <f t="shared" si="45"/>
        <v>vis</v>
      </c>
      <c r="E489" s="26">
        <f>VLOOKUP(C489,Active!C$21:E$973,3,FALSE)</f>
        <v>8761.9943215692801</v>
      </c>
      <c r="F489" s="3" t="s">
        <v>3176</v>
      </c>
      <c r="G489" s="8" t="str">
        <f t="shared" si="46"/>
        <v>47366.360</v>
      </c>
      <c r="H489" s="11">
        <f t="shared" si="47"/>
        <v>8762</v>
      </c>
      <c r="I489" s="27" t="s">
        <v>1705</v>
      </c>
      <c r="J489" s="28" t="s">
        <v>1706</v>
      </c>
      <c r="K489" s="27">
        <v>8762</v>
      </c>
      <c r="L489" s="27" t="s">
        <v>3</v>
      </c>
      <c r="M489" s="28" t="s">
        <v>155</v>
      </c>
      <c r="N489" s="28"/>
      <c r="O489" s="29" t="s">
        <v>1676</v>
      </c>
      <c r="P489" s="29" t="s">
        <v>1707</v>
      </c>
    </row>
    <row r="490" spans="1:16" ht="13.5" thickBot="1" x14ac:dyDescent="0.25">
      <c r="A490" s="11" t="str">
        <f t="shared" si="42"/>
        <v> AOEB 1 </v>
      </c>
      <c r="B490" s="3" t="str">
        <f t="shared" si="43"/>
        <v>I</v>
      </c>
      <c r="C490" s="11">
        <f t="shared" si="44"/>
        <v>47382.695</v>
      </c>
      <c r="D490" s="8" t="str">
        <f t="shared" si="45"/>
        <v>vis</v>
      </c>
      <c r="E490" s="26">
        <f>VLOOKUP(C490,Active!C$21:E$973,3,FALSE)</f>
        <v>8791.9875847904132</v>
      </c>
      <c r="F490" s="3" t="s">
        <v>3176</v>
      </c>
      <c r="G490" s="8" t="str">
        <f t="shared" si="46"/>
        <v>47382.695</v>
      </c>
      <c r="H490" s="11">
        <f t="shared" si="47"/>
        <v>8792</v>
      </c>
      <c r="I490" s="27" t="s">
        <v>1708</v>
      </c>
      <c r="J490" s="28" t="s">
        <v>1709</v>
      </c>
      <c r="K490" s="27">
        <v>8792</v>
      </c>
      <c r="L490" s="27" t="s">
        <v>3177</v>
      </c>
      <c r="M490" s="28" t="s">
        <v>155</v>
      </c>
      <c r="N490" s="28"/>
      <c r="O490" s="29" t="s">
        <v>289</v>
      </c>
      <c r="P490" s="29" t="s">
        <v>737</v>
      </c>
    </row>
    <row r="491" spans="1:16" ht="13.5" thickBot="1" x14ac:dyDescent="0.25">
      <c r="A491" s="11" t="str">
        <f t="shared" si="42"/>
        <v> BRNO 30 </v>
      </c>
      <c r="B491" s="3" t="str">
        <f t="shared" si="43"/>
        <v>I</v>
      </c>
      <c r="C491" s="11">
        <f t="shared" si="44"/>
        <v>47384.332000000002</v>
      </c>
      <c r="D491" s="8" t="str">
        <f t="shared" si="45"/>
        <v>vis</v>
      </c>
      <c r="E491" s="26">
        <f>VLOOKUP(C491,Active!C$21:E$973,3,FALSE)</f>
        <v>8794.9933375846012</v>
      </c>
      <c r="F491" s="3" t="s">
        <v>3176</v>
      </c>
      <c r="G491" s="8" t="str">
        <f t="shared" si="46"/>
        <v>47384.332</v>
      </c>
      <c r="H491" s="11">
        <f t="shared" si="47"/>
        <v>8795</v>
      </c>
      <c r="I491" s="27" t="s">
        <v>1710</v>
      </c>
      <c r="J491" s="28" t="s">
        <v>1711</v>
      </c>
      <c r="K491" s="27">
        <v>8795</v>
      </c>
      <c r="L491" s="27" t="s">
        <v>3</v>
      </c>
      <c r="M491" s="28" t="s">
        <v>155</v>
      </c>
      <c r="N491" s="28"/>
      <c r="O491" s="29" t="s">
        <v>1712</v>
      </c>
      <c r="P491" s="29" t="s">
        <v>1688</v>
      </c>
    </row>
    <row r="492" spans="1:16" ht="13.5" thickBot="1" x14ac:dyDescent="0.25">
      <c r="A492" s="11" t="str">
        <f t="shared" si="42"/>
        <v> BRNO 30 </v>
      </c>
      <c r="B492" s="3" t="str">
        <f t="shared" si="43"/>
        <v>I</v>
      </c>
      <c r="C492" s="11">
        <f t="shared" si="44"/>
        <v>47384.332000000002</v>
      </c>
      <c r="D492" s="8" t="str">
        <f t="shared" si="45"/>
        <v>vis</v>
      </c>
      <c r="E492" s="26">
        <f>VLOOKUP(C492,Active!C$21:E$973,3,FALSE)</f>
        <v>8794.9933375846012</v>
      </c>
      <c r="F492" s="3" t="s">
        <v>3176</v>
      </c>
      <c r="G492" s="8" t="str">
        <f t="shared" si="46"/>
        <v>47384.332</v>
      </c>
      <c r="H492" s="11">
        <f t="shared" si="47"/>
        <v>8795</v>
      </c>
      <c r="I492" s="27" t="s">
        <v>1710</v>
      </c>
      <c r="J492" s="28" t="s">
        <v>1711</v>
      </c>
      <c r="K492" s="27">
        <v>8795</v>
      </c>
      <c r="L492" s="27" t="s">
        <v>3</v>
      </c>
      <c r="M492" s="28" t="s">
        <v>155</v>
      </c>
      <c r="N492" s="28"/>
      <c r="O492" s="29" t="s">
        <v>1125</v>
      </c>
      <c r="P492" s="29" t="s">
        <v>1688</v>
      </c>
    </row>
    <row r="493" spans="1:16" ht="13.5" thickBot="1" x14ac:dyDescent="0.25">
      <c r="A493" s="11" t="str">
        <f t="shared" si="42"/>
        <v> BRNO 30 </v>
      </c>
      <c r="B493" s="3" t="str">
        <f t="shared" si="43"/>
        <v>I</v>
      </c>
      <c r="C493" s="11">
        <f t="shared" si="44"/>
        <v>47384.339</v>
      </c>
      <c r="D493" s="8" t="str">
        <f t="shared" si="45"/>
        <v>vis</v>
      </c>
      <c r="E493" s="26">
        <f>VLOOKUP(C493,Active!C$21:E$973,3,FALSE)</f>
        <v>8795.0061905287384</v>
      </c>
      <c r="F493" s="3" t="s">
        <v>3176</v>
      </c>
      <c r="G493" s="8" t="str">
        <f t="shared" si="46"/>
        <v>47384.339</v>
      </c>
      <c r="H493" s="11">
        <f t="shared" si="47"/>
        <v>8795</v>
      </c>
      <c r="I493" s="27" t="s">
        <v>1713</v>
      </c>
      <c r="J493" s="28" t="s">
        <v>1714</v>
      </c>
      <c r="K493" s="27">
        <v>8795</v>
      </c>
      <c r="L493" s="27" t="s">
        <v>123</v>
      </c>
      <c r="M493" s="28" t="s">
        <v>155</v>
      </c>
      <c r="N493" s="28"/>
      <c r="O493" s="29" t="s">
        <v>1565</v>
      </c>
      <c r="P493" s="29" t="s">
        <v>1688</v>
      </c>
    </row>
    <row r="494" spans="1:16" ht="13.5" thickBot="1" x14ac:dyDescent="0.25">
      <c r="A494" s="11" t="str">
        <f t="shared" si="42"/>
        <v> BRNO 30 </v>
      </c>
      <c r="B494" s="3" t="str">
        <f t="shared" si="43"/>
        <v>I</v>
      </c>
      <c r="C494" s="11">
        <f t="shared" si="44"/>
        <v>47385.442000000003</v>
      </c>
      <c r="D494" s="8" t="str">
        <f t="shared" si="45"/>
        <v>vis</v>
      </c>
      <c r="E494" s="26">
        <f>VLOOKUP(C494,Active!C$21:E$973,3,FALSE)</f>
        <v>8797.0314472984355</v>
      </c>
      <c r="F494" s="3" t="s">
        <v>3176</v>
      </c>
      <c r="G494" s="8" t="str">
        <f t="shared" si="46"/>
        <v>47385.442</v>
      </c>
      <c r="H494" s="11">
        <f t="shared" si="47"/>
        <v>8797</v>
      </c>
      <c r="I494" s="27" t="s">
        <v>1715</v>
      </c>
      <c r="J494" s="28" t="s">
        <v>1716</v>
      </c>
      <c r="K494" s="27">
        <v>8797</v>
      </c>
      <c r="L494" s="27" t="s">
        <v>3327</v>
      </c>
      <c r="M494" s="28" t="s">
        <v>155</v>
      </c>
      <c r="N494" s="28"/>
      <c r="O494" s="29" t="s">
        <v>1717</v>
      </c>
      <c r="P494" s="29" t="s">
        <v>1688</v>
      </c>
    </row>
    <row r="495" spans="1:16" ht="13.5" thickBot="1" x14ac:dyDescent="0.25">
      <c r="A495" s="11" t="str">
        <f t="shared" si="42"/>
        <v> BRNO 30 </v>
      </c>
      <c r="B495" s="3" t="str">
        <f t="shared" si="43"/>
        <v>I</v>
      </c>
      <c r="C495" s="11">
        <f t="shared" si="44"/>
        <v>47385.442000000003</v>
      </c>
      <c r="D495" s="8" t="str">
        <f t="shared" si="45"/>
        <v>vis</v>
      </c>
      <c r="E495" s="26">
        <f>VLOOKUP(C495,Active!C$21:E$973,3,FALSE)</f>
        <v>8797.0314472984355</v>
      </c>
      <c r="F495" s="3" t="s">
        <v>3176</v>
      </c>
      <c r="G495" s="8" t="str">
        <f t="shared" si="46"/>
        <v>47385.442</v>
      </c>
      <c r="H495" s="11">
        <f t="shared" si="47"/>
        <v>8797</v>
      </c>
      <c r="I495" s="27" t="s">
        <v>1715</v>
      </c>
      <c r="J495" s="28" t="s">
        <v>1716</v>
      </c>
      <c r="K495" s="27">
        <v>8797</v>
      </c>
      <c r="L495" s="27" t="s">
        <v>3327</v>
      </c>
      <c r="M495" s="28" t="s">
        <v>155</v>
      </c>
      <c r="N495" s="28"/>
      <c r="O495" s="29" t="s">
        <v>1718</v>
      </c>
      <c r="P495" s="29" t="s">
        <v>1688</v>
      </c>
    </row>
    <row r="496" spans="1:16" ht="13.5" thickBot="1" x14ac:dyDescent="0.25">
      <c r="A496" s="11" t="str">
        <f t="shared" si="42"/>
        <v> AOEB 1 </v>
      </c>
      <c r="B496" s="3" t="str">
        <f t="shared" si="43"/>
        <v>I</v>
      </c>
      <c r="C496" s="11">
        <f t="shared" si="44"/>
        <v>47389.771000000001</v>
      </c>
      <c r="D496" s="8" t="str">
        <f t="shared" si="45"/>
        <v>vis</v>
      </c>
      <c r="E496" s="26">
        <f>VLOOKUP(C496,Active!C$21:E$973,3,FALSE)</f>
        <v>8804.9800751823805</v>
      </c>
      <c r="F496" s="3" t="s">
        <v>3176</v>
      </c>
      <c r="G496" s="8" t="str">
        <f t="shared" si="46"/>
        <v>47389.771</v>
      </c>
      <c r="H496" s="11">
        <f t="shared" si="47"/>
        <v>8805</v>
      </c>
      <c r="I496" s="27" t="s">
        <v>1719</v>
      </c>
      <c r="J496" s="28" t="s">
        <v>1720</v>
      </c>
      <c r="K496" s="27">
        <v>8805</v>
      </c>
      <c r="L496" s="27" t="s">
        <v>130</v>
      </c>
      <c r="M496" s="28" t="s">
        <v>155</v>
      </c>
      <c r="N496" s="28"/>
      <c r="O496" s="29" t="s">
        <v>672</v>
      </c>
      <c r="P496" s="29" t="s">
        <v>737</v>
      </c>
    </row>
    <row r="497" spans="1:16" ht="13.5" thickBot="1" x14ac:dyDescent="0.25">
      <c r="A497" s="11" t="str">
        <f t="shared" si="42"/>
        <v> BRNO 30 </v>
      </c>
      <c r="B497" s="3" t="str">
        <f t="shared" si="43"/>
        <v>I</v>
      </c>
      <c r="C497" s="11">
        <f t="shared" si="44"/>
        <v>47391.402999999998</v>
      </c>
      <c r="D497" s="8" t="str">
        <f t="shared" si="45"/>
        <v>vis</v>
      </c>
      <c r="E497" s="26">
        <f>VLOOKUP(C497,Active!C$21:E$973,3,FALSE)</f>
        <v>8807.9766473021737</v>
      </c>
      <c r="F497" s="3" t="s">
        <v>3176</v>
      </c>
      <c r="G497" s="8" t="str">
        <f t="shared" si="46"/>
        <v>47391.403</v>
      </c>
      <c r="H497" s="11">
        <f t="shared" si="47"/>
        <v>8808</v>
      </c>
      <c r="I497" s="27" t="s">
        <v>1721</v>
      </c>
      <c r="J497" s="28" t="s">
        <v>1722</v>
      </c>
      <c r="K497" s="27">
        <v>8808</v>
      </c>
      <c r="L497" s="27" t="s">
        <v>286</v>
      </c>
      <c r="M497" s="28" t="s">
        <v>155</v>
      </c>
      <c r="N497" s="28"/>
      <c r="O497" s="29" t="s">
        <v>1723</v>
      </c>
      <c r="P497" s="29" t="s">
        <v>1688</v>
      </c>
    </row>
    <row r="498" spans="1:16" ht="13.5" thickBot="1" x14ac:dyDescent="0.25">
      <c r="A498" s="11" t="str">
        <f t="shared" si="42"/>
        <v> BRNO 30 </v>
      </c>
      <c r="B498" s="3" t="str">
        <f t="shared" si="43"/>
        <v>I</v>
      </c>
      <c r="C498" s="11">
        <f t="shared" si="44"/>
        <v>47391.413</v>
      </c>
      <c r="D498" s="8" t="str">
        <f t="shared" si="45"/>
        <v>vis</v>
      </c>
      <c r="E498" s="26">
        <f>VLOOKUP(C498,Active!C$21:E$973,3,FALSE)</f>
        <v>8807.9950086509507</v>
      </c>
      <c r="F498" s="3" t="s">
        <v>3176</v>
      </c>
      <c r="G498" s="8" t="str">
        <f t="shared" si="46"/>
        <v>47391.413</v>
      </c>
      <c r="H498" s="11">
        <f t="shared" si="47"/>
        <v>8808</v>
      </c>
      <c r="I498" s="27" t="s">
        <v>1724</v>
      </c>
      <c r="J498" s="28" t="s">
        <v>1725</v>
      </c>
      <c r="K498" s="27">
        <v>8808</v>
      </c>
      <c r="L498" s="27" t="s">
        <v>3</v>
      </c>
      <c r="M498" s="28" t="s">
        <v>155</v>
      </c>
      <c r="N498" s="28"/>
      <c r="O498" s="29" t="s">
        <v>1726</v>
      </c>
      <c r="P498" s="29" t="s">
        <v>1688</v>
      </c>
    </row>
    <row r="499" spans="1:16" ht="13.5" thickBot="1" x14ac:dyDescent="0.25">
      <c r="A499" s="11" t="str">
        <f t="shared" si="42"/>
        <v> BRNO 30 </v>
      </c>
      <c r="B499" s="3" t="str">
        <f t="shared" si="43"/>
        <v>I</v>
      </c>
      <c r="C499" s="11">
        <f t="shared" si="44"/>
        <v>47391.417000000001</v>
      </c>
      <c r="D499" s="8" t="str">
        <f t="shared" si="45"/>
        <v>vis</v>
      </c>
      <c r="E499" s="26">
        <f>VLOOKUP(C499,Active!C$21:E$973,3,FALSE)</f>
        <v>8808.0023531904608</v>
      </c>
      <c r="F499" s="3" t="s">
        <v>3176</v>
      </c>
      <c r="G499" s="8" t="str">
        <f t="shared" si="46"/>
        <v>47391.417</v>
      </c>
      <c r="H499" s="11">
        <f t="shared" si="47"/>
        <v>8808</v>
      </c>
      <c r="I499" s="27" t="s">
        <v>1727</v>
      </c>
      <c r="J499" s="28" t="s">
        <v>1728</v>
      </c>
      <c r="K499" s="27">
        <v>8808</v>
      </c>
      <c r="L499" s="27" t="s">
        <v>3233</v>
      </c>
      <c r="M499" s="28" t="s">
        <v>155</v>
      </c>
      <c r="N499" s="28"/>
      <c r="O499" s="29" t="s">
        <v>1729</v>
      </c>
      <c r="P499" s="29" t="s">
        <v>1688</v>
      </c>
    </row>
    <row r="500" spans="1:16" ht="13.5" thickBot="1" x14ac:dyDescent="0.25">
      <c r="A500" s="11" t="str">
        <f t="shared" si="42"/>
        <v> BRNO 30 </v>
      </c>
      <c r="B500" s="3" t="str">
        <f t="shared" si="43"/>
        <v>I</v>
      </c>
      <c r="C500" s="11">
        <f t="shared" si="44"/>
        <v>47391.417999999998</v>
      </c>
      <c r="D500" s="8" t="str">
        <f t="shared" si="45"/>
        <v>vis</v>
      </c>
      <c r="E500" s="26">
        <f>VLOOKUP(C500,Active!C$21:E$973,3,FALSE)</f>
        <v>8808.0041893253328</v>
      </c>
      <c r="F500" s="3" t="s">
        <v>3176</v>
      </c>
      <c r="G500" s="8" t="str">
        <f t="shared" si="46"/>
        <v>47391.418</v>
      </c>
      <c r="H500" s="11">
        <f t="shared" si="47"/>
        <v>8808</v>
      </c>
      <c r="I500" s="27" t="s">
        <v>1730</v>
      </c>
      <c r="J500" s="28" t="s">
        <v>1731</v>
      </c>
      <c r="K500" s="27">
        <v>8808</v>
      </c>
      <c r="L500" s="27" t="s">
        <v>65</v>
      </c>
      <c r="M500" s="28" t="s">
        <v>155</v>
      </c>
      <c r="N500" s="28"/>
      <c r="O500" s="29" t="s">
        <v>1732</v>
      </c>
      <c r="P500" s="29" t="s">
        <v>1688</v>
      </c>
    </row>
    <row r="501" spans="1:16" ht="13.5" thickBot="1" x14ac:dyDescent="0.25">
      <c r="A501" s="11" t="str">
        <f t="shared" si="42"/>
        <v> BRNO 30 </v>
      </c>
      <c r="B501" s="3" t="str">
        <f t="shared" si="43"/>
        <v>I</v>
      </c>
      <c r="C501" s="11">
        <f t="shared" si="44"/>
        <v>47391.419000000002</v>
      </c>
      <c r="D501" s="8" t="str">
        <f t="shared" si="45"/>
        <v>vis</v>
      </c>
      <c r="E501" s="26">
        <f>VLOOKUP(C501,Active!C$21:E$973,3,FALSE)</f>
        <v>8808.0060254602176</v>
      </c>
      <c r="F501" s="3" t="s">
        <v>3176</v>
      </c>
      <c r="G501" s="8" t="str">
        <f t="shared" si="46"/>
        <v>47391.419</v>
      </c>
      <c r="H501" s="11">
        <f t="shared" si="47"/>
        <v>8808</v>
      </c>
      <c r="I501" s="27" t="s">
        <v>1733</v>
      </c>
      <c r="J501" s="28" t="s">
        <v>1734</v>
      </c>
      <c r="K501" s="27">
        <v>8808</v>
      </c>
      <c r="L501" s="27" t="s">
        <v>252</v>
      </c>
      <c r="M501" s="28" t="s">
        <v>155</v>
      </c>
      <c r="N501" s="28"/>
      <c r="O501" s="29" t="s">
        <v>1735</v>
      </c>
      <c r="P501" s="29" t="s">
        <v>1688</v>
      </c>
    </row>
    <row r="502" spans="1:16" ht="13.5" thickBot="1" x14ac:dyDescent="0.25">
      <c r="A502" s="11" t="str">
        <f t="shared" si="42"/>
        <v> BRNO 30 </v>
      </c>
      <c r="B502" s="3" t="str">
        <f t="shared" si="43"/>
        <v>I</v>
      </c>
      <c r="C502" s="11">
        <f t="shared" si="44"/>
        <v>47391.421000000002</v>
      </c>
      <c r="D502" s="8" t="str">
        <f t="shared" si="45"/>
        <v>vis</v>
      </c>
      <c r="E502" s="26">
        <f>VLOOKUP(C502,Active!C$21:E$973,3,FALSE)</f>
        <v>8808.0096977299727</v>
      </c>
      <c r="F502" s="3" t="s">
        <v>3176</v>
      </c>
      <c r="G502" s="8" t="str">
        <f t="shared" si="46"/>
        <v>47391.421</v>
      </c>
      <c r="H502" s="11">
        <f t="shared" si="47"/>
        <v>8808</v>
      </c>
      <c r="I502" s="27" t="s">
        <v>1736</v>
      </c>
      <c r="J502" s="28" t="s">
        <v>1737</v>
      </c>
      <c r="K502" s="27">
        <v>8808</v>
      </c>
      <c r="L502" s="27" t="s">
        <v>3289</v>
      </c>
      <c r="M502" s="28" t="s">
        <v>155</v>
      </c>
      <c r="N502" s="28"/>
      <c r="O502" s="29" t="s">
        <v>1738</v>
      </c>
      <c r="P502" s="29" t="s">
        <v>1688</v>
      </c>
    </row>
    <row r="503" spans="1:16" ht="13.5" thickBot="1" x14ac:dyDescent="0.25">
      <c r="A503" s="11" t="str">
        <f t="shared" si="42"/>
        <v> BRNO 30 </v>
      </c>
      <c r="B503" s="3" t="str">
        <f t="shared" si="43"/>
        <v>I</v>
      </c>
      <c r="C503" s="11">
        <f t="shared" si="44"/>
        <v>47391.421000000002</v>
      </c>
      <c r="D503" s="8" t="str">
        <f t="shared" si="45"/>
        <v>vis</v>
      </c>
      <c r="E503" s="26">
        <f>VLOOKUP(C503,Active!C$21:E$973,3,FALSE)</f>
        <v>8808.0096977299727</v>
      </c>
      <c r="F503" s="3" t="s">
        <v>3176</v>
      </c>
      <c r="G503" s="8" t="str">
        <f t="shared" si="46"/>
        <v>47391.421</v>
      </c>
      <c r="H503" s="11">
        <f t="shared" si="47"/>
        <v>8808</v>
      </c>
      <c r="I503" s="27" t="s">
        <v>1736</v>
      </c>
      <c r="J503" s="28" t="s">
        <v>1737</v>
      </c>
      <c r="K503" s="27">
        <v>8808</v>
      </c>
      <c r="L503" s="27" t="s">
        <v>3289</v>
      </c>
      <c r="M503" s="28" t="s">
        <v>155</v>
      </c>
      <c r="N503" s="28"/>
      <c r="O503" s="29" t="s">
        <v>1739</v>
      </c>
      <c r="P503" s="29" t="s">
        <v>1688</v>
      </c>
    </row>
    <row r="504" spans="1:16" ht="13.5" thickBot="1" x14ac:dyDescent="0.25">
      <c r="A504" s="11" t="str">
        <f t="shared" si="42"/>
        <v> BRNO 30 </v>
      </c>
      <c r="B504" s="3" t="str">
        <f t="shared" si="43"/>
        <v>I</v>
      </c>
      <c r="C504" s="11">
        <f t="shared" si="44"/>
        <v>47391.421999999999</v>
      </c>
      <c r="D504" s="8" t="str">
        <f t="shared" si="45"/>
        <v>vis</v>
      </c>
      <c r="E504" s="26">
        <f>VLOOKUP(C504,Active!C$21:E$973,3,FALSE)</f>
        <v>8808.0115338648429</v>
      </c>
      <c r="F504" s="3" t="s">
        <v>3176</v>
      </c>
      <c r="G504" s="8" t="str">
        <f t="shared" si="46"/>
        <v>47391.422</v>
      </c>
      <c r="H504" s="11">
        <f t="shared" si="47"/>
        <v>8808</v>
      </c>
      <c r="I504" s="27" t="s">
        <v>1740</v>
      </c>
      <c r="J504" s="28" t="s">
        <v>1741</v>
      </c>
      <c r="K504" s="27">
        <v>8808</v>
      </c>
      <c r="L504" s="27" t="s">
        <v>3267</v>
      </c>
      <c r="M504" s="28" t="s">
        <v>155</v>
      </c>
      <c r="N504" s="28"/>
      <c r="O504" s="29" t="s">
        <v>1742</v>
      </c>
      <c r="P504" s="29" t="s">
        <v>1688</v>
      </c>
    </row>
    <row r="505" spans="1:16" ht="13.5" thickBot="1" x14ac:dyDescent="0.25">
      <c r="A505" s="11" t="str">
        <f t="shared" si="42"/>
        <v> BRNO 30 </v>
      </c>
      <c r="B505" s="3" t="str">
        <f t="shared" si="43"/>
        <v>I</v>
      </c>
      <c r="C505" s="11">
        <f t="shared" si="44"/>
        <v>47391.428999999996</v>
      </c>
      <c r="D505" s="8" t="str">
        <f t="shared" si="45"/>
        <v>vis</v>
      </c>
      <c r="E505" s="26">
        <f>VLOOKUP(C505,Active!C$21:E$973,3,FALSE)</f>
        <v>8808.0243868089801</v>
      </c>
      <c r="F505" s="3" t="s">
        <v>3176</v>
      </c>
      <c r="G505" s="8" t="str">
        <f t="shared" si="46"/>
        <v>47391.429</v>
      </c>
      <c r="H505" s="11">
        <f t="shared" si="47"/>
        <v>8808</v>
      </c>
      <c r="I505" s="27" t="s">
        <v>1743</v>
      </c>
      <c r="J505" s="28" t="s">
        <v>1744</v>
      </c>
      <c r="K505" s="27">
        <v>8808</v>
      </c>
      <c r="L505" s="27" t="s">
        <v>320</v>
      </c>
      <c r="M505" s="28" t="s">
        <v>155</v>
      </c>
      <c r="N505" s="28"/>
      <c r="O505" s="29" t="s">
        <v>1745</v>
      </c>
      <c r="P505" s="29" t="s">
        <v>1688</v>
      </c>
    </row>
    <row r="506" spans="1:16" ht="13.5" thickBot="1" x14ac:dyDescent="0.25">
      <c r="A506" s="11" t="str">
        <f t="shared" si="42"/>
        <v> BRNO 30 </v>
      </c>
      <c r="B506" s="3" t="str">
        <f t="shared" si="43"/>
        <v>I</v>
      </c>
      <c r="C506" s="11">
        <f t="shared" si="44"/>
        <v>47392.504999999997</v>
      </c>
      <c r="D506" s="8" t="str">
        <f t="shared" si="45"/>
        <v>vis</v>
      </c>
      <c r="E506" s="26">
        <f>VLOOKUP(C506,Active!C$21:E$973,3,FALSE)</f>
        <v>8810.0000679369859</v>
      </c>
      <c r="F506" s="3" t="s">
        <v>3176</v>
      </c>
      <c r="G506" s="8" t="str">
        <f t="shared" si="46"/>
        <v>47392.505</v>
      </c>
      <c r="H506" s="11">
        <f t="shared" si="47"/>
        <v>8810</v>
      </c>
      <c r="I506" s="27" t="s">
        <v>1746</v>
      </c>
      <c r="J506" s="28" t="s">
        <v>1747</v>
      </c>
      <c r="K506" s="27">
        <v>8810</v>
      </c>
      <c r="L506" s="27" t="s">
        <v>212</v>
      </c>
      <c r="M506" s="28" t="s">
        <v>155</v>
      </c>
      <c r="N506" s="28"/>
      <c r="O506" s="29" t="s">
        <v>1729</v>
      </c>
      <c r="P506" s="29" t="s">
        <v>1688</v>
      </c>
    </row>
    <row r="507" spans="1:16" ht="13.5" thickBot="1" x14ac:dyDescent="0.25">
      <c r="A507" s="11" t="str">
        <f t="shared" si="42"/>
        <v> AOEB 1 </v>
      </c>
      <c r="B507" s="3" t="str">
        <f t="shared" si="43"/>
        <v>I</v>
      </c>
      <c r="C507" s="11">
        <f t="shared" si="44"/>
        <v>47406.665000000001</v>
      </c>
      <c r="D507" s="8" t="str">
        <f t="shared" si="45"/>
        <v>vis</v>
      </c>
      <c r="E507" s="26">
        <f>VLOOKUP(C507,Active!C$21:E$973,3,FALSE)</f>
        <v>8835.9997377999407</v>
      </c>
      <c r="F507" s="3" t="s">
        <v>3176</v>
      </c>
      <c r="G507" s="8" t="str">
        <f t="shared" si="46"/>
        <v>47406.665</v>
      </c>
      <c r="H507" s="11">
        <f t="shared" si="47"/>
        <v>8836</v>
      </c>
      <c r="I507" s="27" t="s">
        <v>1748</v>
      </c>
      <c r="J507" s="28" t="s">
        <v>1749</v>
      </c>
      <c r="K507" s="27">
        <v>8836</v>
      </c>
      <c r="L507" s="27" t="s">
        <v>212</v>
      </c>
      <c r="M507" s="28" t="s">
        <v>155</v>
      </c>
      <c r="N507" s="28"/>
      <c r="O507" s="29" t="s">
        <v>289</v>
      </c>
      <c r="P507" s="29" t="s">
        <v>737</v>
      </c>
    </row>
    <row r="508" spans="1:16" ht="13.5" thickBot="1" x14ac:dyDescent="0.25">
      <c r="A508" s="11" t="str">
        <f t="shared" si="42"/>
        <v> AOEB 1 </v>
      </c>
      <c r="B508" s="3" t="str">
        <f t="shared" si="43"/>
        <v>I</v>
      </c>
      <c r="C508" s="11">
        <f t="shared" si="44"/>
        <v>47412.648999999998</v>
      </c>
      <c r="D508" s="8" t="str">
        <f t="shared" si="45"/>
        <v>vis</v>
      </c>
      <c r="E508" s="26">
        <f>VLOOKUP(C508,Active!C$21:E$973,3,FALSE)</f>
        <v>8846.98716890586</v>
      </c>
      <c r="F508" s="3" t="s">
        <v>3176</v>
      </c>
      <c r="G508" s="8" t="str">
        <f t="shared" si="46"/>
        <v>47412.649</v>
      </c>
      <c r="H508" s="11">
        <f t="shared" si="47"/>
        <v>8847</v>
      </c>
      <c r="I508" s="27" t="s">
        <v>1750</v>
      </c>
      <c r="J508" s="28" t="s">
        <v>1751</v>
      </c>
      <c r="K508" s="27">
        <v>8847</v>
      </c>
      <c r="L508" s="27" t="s">
        <v>3177</v>
      </c>
      <c r="M508" s="28" t="s">
        <v>155</v>
      </c>
      <c r="N508" s="28"/>
      <c r="O508" s="29" t="s">
        <v>1752</v>
      </c>
      <c r="P508" s="29" t="s">
        <v>737</v>
      </c>
    </row>
    <row r="509" spans="1:16" ht="13.5" thickBot="1" x14ac:dyDescent="0.25">
      <c r="A509" s="11" t="str">
        <f t="shared" si="42"/>
        <v> AOEB 1 </v>
      </c>
      <c r="B509" s="3" t="str">
        <f t="shared" si="43"/>
        <v>I</v>
      </c>
      <c r="C509" s="11">
        <f t="shared" si="44"/>
        <v>47442.607000000004</v>
      </c>
      <c r="D509" s="8" t="str">
        <f t="shared" si="45"/>
        <v>vis</v>
      </c>
      <c r="E509" s="26">
        <f>VLOOKUP(C509,Active!C$21:E$973,3,FALSE)</f>
        <v>8901.9940975608297</v>
      </c>
      <c r="F509" s="3" t="s">
        <v>3176</v>
      </c>
      <c r="G509" s="8" t="str">
        <f t="shared" si="46"/>
        <v>47442.607</v>
      </c>
      <c r="H509" s="11">
        <f t="shared" si="47"/>
        <v>8902</v>
      </c>
      <c r="I509" s="27" t="s">
        <v>1753</v>
      </c>
      <c r="J509" s="28" t="s">
        <v>1754</v>
      </c>
      <c r="K509" s="27">
        <v>8902</v>
      </c>
      <c r="L509" s="27" t="s">
        <v>3</v>
      </c>
      <c r="M509" s="28" t="s">
        <v>155</v>
      </c>
      <c r="N509" s="28"/>
      <c r="O509" s="29" t="s">
        <v>289</v>
      </c>
      <c r="P509" s="29" t="s">
        <v>737</v>
      </c>
    </row>
    <row r="510" spans="1:16" ht="13.5" thickBot="1" x14ac:dyDescent="0.25">
      <c r="A510" s="11" t="str">
        <f t="shared" si="42"/>
        <v> AOEB 1 </v>
      </c>
      <c r="B510" s="3" t="str">
        <f t="shared" si="43"/>
        <v>I</v>
      </c>
      <c r="C510" s="11">
        <f t="shared" si="44"/>
        <v>47448.607000000004</v>
      </c>
      <c r="D510" s="8" t="str">
        <f t="shared" si="45"/>
        <v>vis</v>
      </c>
      <c r="E510" s="26">
        <f>VLOOKUP(C510,Active!C$21:E$973,3,FALSE)</f>
        <v>8913.0109068247912</v>
      </c>
      <c r="F510" s="3" t="s">
        <v>3176</v>
      </c>
      <c r="G510" s="8" t="str">
        <f t="shared" si="46"/>
        <v>47448.607</v>
      </c>
      <c r="H510" s="11">
        <f t="shared" si="47"/>
        <v>8913</v>
      </c>
      <c r="I510" s="27" t="s">
        <v>1755</v>
      </c>
      <c r="J510" s="28" t="s">
        <v>1756</v>
      </c>
      <c r="K510" s="27">
        <v>8913</v>
      </c>
      <c r="L510" s="27" t="s">
        <v>3267</v>
      </c>
      <c r="M510" s="28" t="s">
        <v>155</v>
      </c>
      <c r="N510" s="28"/>
      <c r="O510" s="29" t="s">
        <v>289</v>
      </c>
      <c r="P510" s="29" t="s">
        <v>737</v>
      </c>
    </row>
    <row r="511" spans="1:16" ht="13.5" thickBot="1" x14ac:dyDescent="0.25">
      <c r="A511" s="11" t="str">
        <f t="shared" si="42"/>
        <v> AOEB 1 </v>
      </c>
      <c r="B511" s="3" t="str">
        <f t="shared" si="43"/>
        <v>I</v>
      </c>
      <c r="C511" s="11">
        <f t="shared" si="44"/>
        <v>47448.614999999998</v>
      </c>
      <c r="D511" s="8" t="str">
        <f t="shared" si="45"/>
        <v>vis</v>
      </c>
      <c r="E511" s="26">
        <f>VLOOKUP(C511,Active!C$21:E$973,3,FALSE)</f>
        <v>8913.0255959038004</v>
      </c>
      <c r="F511" s="3" t="s">
        <v>3176</v>
      </c>
      <c r="G511" s="8" t="str">
        <f t="shared" si="46"/>
        <v>47448.615</v>
      </c>
      <c r="H511" s="11">
        <f t="shared" si="47"/>
        <v>8913</v>
      </c>
      <c r="I511" s="27" t="s">
        <v>1757</v>
      </c>
      <c r="J511" s="28" t="s">
        <v>1758</v>
      </c>
      <c r="K511" s="27">
        <v>8913</v>
      </c>
      <c r="L511" s="27" t="s">
        <v>14</v>
      </c>
      <c r="M511" s="28" t="s">
        <v>155</v>
      </c>
      <c r="N511" s="28"/>
      <c r="O511" s="29" t="s">
        <v>1752</v>
      </c>
      <c r="P511" s="29" t="s">
        <v>737</v>
      </c>
    </row>
    <row r="512" spans="1:16" ht="13.5" thickBot="1" x14ac:dyDescent="0.25">
      <c r="A512" s="11" t="str">
        <f t="shared" si="42"/>
        <v> AOEB 1 </v>
      </c>
      <c r="B512" s="3" t="str">
        <f t="shared" si="43"/>
        <v>I</v>
      </c>
      <c r="C512" s="11">
        <f t="shared" si="44"/>
        <v>47460.587</v>
      </c>
      <c r="D512" s="8" t="str">
        <f t="shared" si="45"/>
        <v>vis</v>
      </c>
      <c r="E512" s="26">
        <f>VLOOKUP(C512,Active!C$21:E$973,3,FALSE)</f>
        <v>8935.00780265516</v>
      </c>
      <c r="F512" s="3" t="s">
        <v>3176</v>
      </c>
      <c r="G512" s="8" t="str">
        <f t="shared" si="46"/>
        <v>47460.587</v>
      </c>
      <c r="H512" s="11">
        <f t="shared" si="47"/>
        <v>8935</v>
      </c>
      <c r="I512" s="27" t="s">
        <v>1759</v>
      </c>
      <c r="J512" s="28" t="s">
        <v>1760</v>
      </c>
      <c r="K512" s="27">
        <v>8935</v>
      </c>
      <c r="L512" s="27" t="s">
        <v>123</v>
      </c>
      <c r="M512" s="28" t="s">
        <v>155</v>
      </c>
      <c r="N512" s="28"/>
      <c r="O512" s="29" t="s">
        <v>289</v>
      </c>
      <c r="P512" s="29" t="s">
        <v>737</v>
      </c>
    </row>
    <row r="513" spans="1:16" ht="13.5" thickBot="1" x14ac:dyDescent="0.25">
      <c r="A513" s="11" t="str">
        <f t="shared" si="42"/>
        <v> BRNO 30 </v>
      </c>
      <c r="B513" s="3" t="str">
        <f t="shared" si="43"/>
        <v>I</v>
      </c>
      <c r="C513" s="11">
        <f t="shared" si="44"/>
        <v>47464.398999999998</v>
      </c>
      <c r="D513" s="8" t="str">
        <f t="shared" si="45"/>
        <v>vis</v>
      </c>
      <c r="E513" s="26">
        <f>VLOOKUP(C513,Active!C$21:E$973,3,FALSE)</f>
        <v>8942.0071488075282</v>
      </c>
      <c r="F513" s="3" t="s">
        <v>3176</v>
      </c>
      <c r="G513" s="8" t="str">
        <f t="shared" si="46"/>
        <v>47464.399</v>
      </c>
      <c r="H513" s="11">
        <f t="shared" si="47"/>
        <v>8942</v>
      </c>
      <c r="I513" s="27" t="s">
        <v>1761</v>
      </c>
      <c r="J513" s="28" t="s">
        <v>1762</v>
      </c>
      <c r="K513" s="27">
        <v>8942</v>
      </c>
      <c r="L513" s="27" t="s">
        <v>123</v>
      </c>
      <c r="M513" s="28" t="s">
        <v>155</v>
      </c>
      <c r="N513" s="28"/>
      <c r="O513" s="29" t="s">
        <v>1763</v>
      </c>
      <c r="P513" s="29" t="s">
        <v>1688</v>
      </c>
    </row>
    <row r="514" spans="1:16" ht="13.5" thickBot="1" x14ac:dyDescent="0.25">
      <c r="A514" s="11" t="str">
        <f t="shared" si="42"/>
        <v> BRNO 30 </v>
      </c>
      <c r="B514" s="3" t="str">
        <f t="shared" si="43"/>
        <v>I</v>
      </c>
      <c r="C514" s="11">
        <f t="shared" si="44"/>
        <v>47470.377999999997</v>
      </c>
      <c r="D514" s="8" t="str">
        <f t="shared" si="45"/>
        <v>vis</v>
      </c>
      <c r="E514" s="26">
        <f>VLOOKUP(C514,Active!C$21:E$973,3,FALSE)</f>
        <v>8952.9853992390636</v>
      </c>
      <c r="F514" s="3" t="s">
        <v>3176</v>
      </c>
      <c r="G514" s="8" t="str">
        <f t="shared" si="46"/>
        <v>47470.378</v>
      </c>
      <c r="H514" s="11">
        <f t="shared" si="47"/>
        <v>8953</v>
      </c>
      <c r="I514" s="27" t="s">
        <v>1764</v>
      </c>
      <c r="J514" s="28" t="s">
        <v>1765</v>
      </c>
      <c r="K514" s="27">
        <v>8953</v>
      </c>
      <c r="L514" s="27" t="s">
        <v>3193</v>
      </c>
      <c r="M514" s="28" t="s">
        <v>155</v>
      </c>
      <c r="N514" s="28"/>
      <c r="O514" s="29" t="s">
        <v>1766</v>
      </c>
      <c r="P514" s="29" t="s">
        <v>1688</v>
      </c>
    </row>
    <row r="515" spans="1:16" ht="13.5" thickBot="1" x14ac:dyDescent="0.25">
      <c r="A515" s="11" t="str">
        <f t="shared" si="42"/>
        <v> BRNO 30 </v>
      </c>
      <c r="B515" s="3" t="str">
        <f t="shared" si="43"/>
        <v>I</v>
      </c>
      <c r="C515" s="11">
        <f t="shared" si="44"/>
        <v>47470.385000000002</v>
      </c>
      <c r="D515" s="8" t="str">
        <f t="shared" si="45"/>
        <v>vis</v>
      </c>
      <c r="E515" s="26">
        <f>VLOOKUP(C515,Active!C$21:E$973,3,FALSE)</f>
        <v>8952.9982521832153</v>
      </c>
      <c r="F515" s="3" t="s">
        <v>3176</v>
      </c>
      <c r="G515" s="8" t="str">
        <f t="shared" si="46"/>
        <v>47470.385</v>
      </c>
      <c r="H515" s="11">
        <f t="shared" si="47"/>
        <v>8953</v>
      </c>
      <c r="I515" s="27" t="s">
        <v>1767</v>
      </c>
      <c r="J515" s="28" t="s">
        <v>1768</v>
      </c>
      <c r="K515" s="27">
        <v>8953</v>
      </c>
      <c r="L515" s="27" t="s">
        <v>3245</v>
      </c>
      <c r="M515" s="28" t="s">
        <v>155</v>
      </c>
      <c r="N515" s="28"/>
      <c r="O515" s="29" t="s">
        <v>1769</v>
      </c>
      <c r="P515" s="29" t="s">
        <v>1688</v>
      </c>
    </row>
    <row r="516" spans="1:16" ht="13.5" thickBot="1" x14ac:dyDescent="0.25">
      <c r="A516" s="11" t="str">
        <f t="shared" si="42"/>
        <v> AOEB 1 </v>
      </c>
      <c r="B516" s="3" t="str">
        <f t="shared" si="43"/>
        <v>I</v>
      </c>
      <c r="C516" s="11">
        <f t="shared" si="44"/>
        <v>47479.637000000002</v>
      </c>
      <c r="D516" s="8" t="str">
        <f t="shared" si="45"/>
        <v>vis</v>
      </c>
      <c r="E516" s="26">
        <f>VLOOKUP(C516,Active!C$21:E$973,3,FALSE)</f>
        <v>8969.9861720682438</v>
      </c>
      <c r="F516" s="3" t="s">
        <v>3176</v>
      </c>
      <c r="G516" s="8" t="str">
        <f t="shared" si="46"/>
        <v>47479.637</v>
      </c>
      <c r="H516" s="11">
        <f t="shared" si="47"/>
        <v>8970</v>
      </c>
      <c r="I516" s="27" t="s">
        <v>1770</v>
      </c>
      <c r="J516" s="28" t="s">
        <v>1771</v>
      </c>
      <c r="K516" s="27">
        <v>8970</v>
      </c>
      <c r="L516" s="27" t="s">
        <v>3177</v>
      </c>
      <c r="M516" s="28" t="s">
        <v>155</v>
      </c>
      <c r="N516" s="28"/>
      <c r="O516" s="29" t="s">
        <v>1772</v>
      </c>
      <c r="P516" s="29" t="s">
        <v>737</v>
      </c>
    </row>
    <row r="517" spans="1:16" ht="13.5" thickBot="1" x14ac:dyDescent="0.25">
      <c r="A517" s="11" t="str">
        <f t="shared" si="42"/>
        <v> MVS 12.16 </v>
      </c>
      <c r="B517" s="3" t="str">
        <f t="shared" si="43"/>
        <v>I</v>
      </c>
      <c r="C517" s="11">
        <f t="shared" si="44"/>
        <v>47554.260999999999</v>
      </c>
      <c r="D517" s="8" t="str">
        <f t="shared" si="45"/>
        <v>vis</v>
      </c>
      <c r="E517" s="26">
        <f>VLOOKUP(C517,Active!C$21:E$973,3,FALSE)</f>
        <v>9107.0059011538797</v>
      </c>
      <c r="F517" s="3" t="s">
        <v>3176</v>
      </c>
      <c r="G517" s="8" t="str">
        <f t="shared" si="46"/>
        <v>47554.261</v>
      </c>
      <c r="H517" s="11">
        <f t="shared" si="47"/>
        <v>9107</v>
      </c>
      <c r="I517" s="27" t="s">
        <v>1773</v>
      </c>
      <c r="J517" s="28" t="s">
        <v>1774</v>
      </c>
      <c r="K517" s="27">
        <v>9107</v>
      </c>
      <c r="L517" s="27" t="s">
        <v>252</v>
      </c>
      <c r="M517" s="28" t="s">
        <v>3178</v>
      </c>
      <c r="N517" s="28"/>
      <c r="O517" s="29" t="s">
        <v>1015</v>
      </c>
      <c r="P517" s="29" t="s">
        <v>1775</v>
      </c>
    </row>
    <row r="518" spans="1:16" ht="13.5" thickBot="1" x14ac:dyDescent="0.25">
      <c r="A518" s="11" t="str">
        <f t="shared" si="42"/>
        <v> MVS 12.16 </v>
      </c>
      <c r="B518" s="3" t="str">
        <f t="shared" si="43"/>
        <v>I</v>
      </c>
      <c r="C518" s="11">
        <f t="shared" si="44"/>
        <v>47555.347000000002</v>
      </c>
      <c r="D518" s="8" t="str">
        <f t="shared" si="45"/>
        <v>vis</v>
      </c>
      <c r="E518" s="26">
        <f>VLOOKUP(C518,Active!C$21:E$973,3,FALSE)</f>
        <v>9108.9999436306625</v>
      </c>
      <c r="F518" s="3" t="s">
        <v>3176</v>
      </c>
      <c r="G518" s="8" t="str">
        <f t="shared" si="46"/>
        <v>47555.347</v>
      </c>
      <c r="H518" s="11">
        <f t="shared" si="47"/>
        <v>9109</v>
      </c>
      <c r="I518" s="27" t="s">
        <v>1776</v>
      </c>
      <c r="J518" s="28" t="s">
        <v>1777</v>
      </c>
      <c r="K518" s="27">
        <v>9109</v>
      </c>
      <c r="L518" s="27" t="s">
        <v>212</v>
      </c>
      <c r="M518" s="28" t="s">
        <v>3178</v>
      </c>
      <c r="N518" s="28"/>
      <c r="O518" s="29" t="s">
        <v>1015</v>
      </c>
      <c r="P518" s="29" t="s">
        <v>1775</v>
      </c>
    </row>
    <row r="519" spans="1:16" ht="13.5" thickBot="1" x14ac:dyDescent="0.25">
      <c r="A519" s="11" t="str">
        <f t="shared" si="42"/>
        <v> MVS 12.16 </v>
      </c>
      <c r="B519" s="3" t="str">
        <f t="shared" si="43"/>
        <v>I</v>
      </c>
      <c r="C519" s="11">
        <f t="shared" si="44"/>
        <v>47561.334999999999</v>
      </c>
      <c r="D519" s="8" t="str">
        <f t="shared" si="45"/>
        <v>vis</v>
      </c>
      <c r="E519" s="26">
        <f>VLOOKUP(C519,Active!C$21:E$973,3,FALSE)</f>
        <v>9119.9947192760919</v>
      </c>
      <c r="F519" s="3" t="s">
        <v>3176</v>
      </c>
      <c r="G519" s="8" t="str">
        <f t="shared" si="46"/>
        <v>47561.335</v>
      </c>
      <c r="H519" s="11">
        <f t="shared" si="47"/>
        <v>9120</v>
      </c>
      <c r="I519" s="27" t="s">
        <v>1778</v>
      </c>
      <c r="J519" s="28" t="s">
        <v>1779</v>
      </c>
      <c r="K519" s="27">
        <v>9120</v>
      </c>
      <c r="L519" s="27" t="s">
        <v>3</v>
      </c>
      <c r="M519" s="28" t="s">
        <v>3178</v>
      </c>
      <c r="N519" s="28"/>
      <c r="O519" s="29" t="s">
        <v>1015</v>
      </c>
      <c r="P519" s="29" t="s">
        <v>1775</v>
      </c>
    </row>
    <row r="520" spans="1:16" ht="13.5" thickBot="1" x14ac:dyDescent="0.25">
      <c r="A520" s="11" t="str">
        <f t="shared" si="42"/>
        <v> AOEB 1 </v>
      </c>
      <c r="B520" s="3" t="str">
        <f t="shared" si="43"/>
        <v>I</v>
      </c>
      <c r="C520" s="11">
        <f t="shared" si="44"/>
        <v>47576.591</v>
      </c>
      <c r="D520" s="8" t="str">
        <f t="shared" si="45"/>
        <v>vis</v>
      </c>
      <c r="E520" s="26">
        <f>VLOOKUP(C520,Active!C$21:E$973,3,FALSE)</f>
        <v>9148.0067929645938</v>
      </c>
      <c r="F520" s="3" t="s">
        <v>3176</v>
      </c>
      <c r="G520" s="8" t="str">
        <f t="shared" si="46"/>
        <v>47576.591</v>
      </c>
      <c r="H520" s="11">
        <f t="shared" si="47"/>
        <v>9148</v>
      </c>
      <c r="I520" s="27" t="s">
        <v>1784</v>
      </c>
      <c r="J520" s="28" t="s">
        <v>1785</v>
      </c>
      <c r="K520" s="27">
        <v>9148</v>
      </c>
      <c r="L520" s="27" t="s">
        <v>123</v>
      </c>
      <c r="M520" s="28" t="s">
        <v>155</v>
      </c>
      <c r="N520" s="28"/>
      <c r="O520" s="29" t="s">
        <v>1786</v>
      </c>
      <c r="P520" s="29" t="s">
        <v>737</v>
      </c>
    </row>
    <row r="521" spans="1:16" ht="13.5" thickBot="1" x14ac:dyDescent="0.25">
      <c r="A521" s="11" t="str">
        <f t="shared" si="42"/>
        <v> BRNO 30 </v>
      </c>
      <c r="B521" s="3" t="str">
        <f t="shared" si="43"/>
        <v>I</v>
      </c>
      <c r="C521" s="11">
        <f t="shared" si="44"/>
        <v>47612.540999999997</v>
      </c>
      <c r="D521" s="8" t="str">
        <f t="shared" si="45"/>
        <v>vis</v>
      </c>
      <c r="E521" s="26">
        <f>VLOOKUP(C521,Active!C$21:E$973,3,FALSE)</f>
        <v>9214.0158418044903</v>
      </c>
      <c r="F521" s="3" t="s">
        <v>3176</v>
      </c>
      <c r="G521" s="8" t="str">
        <f t="shared" si="46"/>
        <v>47612.541</v>
      </c>
      <c r="H521" s="11">
        <f t="shared" si="47"/>
        <v>9214</v>
      </c>
      <c r="I521" s="27" t="s">
        <v>1787</v>
      </c>
      <c r="J521" s="28" t="s">
        <v>1788</v>
      </c>
      <c r="K521" s="27">
        <v>9214</v>
      </c>
      <c r="L521" s="27" t="s">
        <v>3199</v>
      </c>
      <c r="M521" s="28" t="s">
        <v>155</v>
      </c>
      <c r="N521" s="28"/>
      <c r="O521" s="29" t="s">
        <v>1789</v>
      </c>
      <c r="P521" s="29" t="s">
        <v>1688</v>
      </c>
    </row>
    <row r="522" spans="1:16" ht="13.5" thickBot="1" x14ac:dyDescent="0.25">
      <c r="A522" s="11" t="str">
        <f t="shared" si="42"/>
        <v> BBS 92 </v>
      </c>
      <c r="B522" s="3" t="str">
        <f t="shared" si="43"/>
        <v>I</v>
      </c>
      <c r="C522" s="11">
        <f t="shared" si="44"/>
        <v>47654.468999999997</v>
      </c>
      <c r="D522" s="8" t="str">
        <f t="shared" si="45"/>
        <v>vis</v>
      </c>
      <c r="E522" s="26">
        <f>VLOOKUP(C522,Active!C$21:E$973,3,FALSE)</f>
        <v>9291.0013049410536</v>
      </c>
      <c r="F522" s="3" t="s">
        <v>3176</v>
      </c>
      <c r="G522" s="8" t="str">
        <f t="shared" si="46"/>
        <v>47654.469</v>
      </c>
      <c r="H522" s="11">
        <f t="shared" si="47"/>
        <v>9291</v>
      </c>
      <c r="I522" s="27" t="s">
        <v>1790</v>
      </c>
      <c r="J522" s="28" t="s">
        <v>1791</v>
      </c>
      <c r="K522" s="27">
        <v>9291</v>
      </c>
      <c r="L522" s="27" t="s">
        <v>3233</v>
      </c>
      <c r="M522" s="28" t="s">
        <v>155</v>
      </c>
      <c r="N522" s="28"/>
      <c r="O522" s="29" t="s">
        <v>1792</v>
      </c>
      <c r="P522" s="29" t="s">
        <v>1793</v>
      </c>
    </row>
    <row r="523" spans="1:16" ht="13.5" thickBot="1" x14ac:dyDescent="0.25">
      <c r="A523" s="11" t="str">
        <f t="shared" ref="A523:A586" si="48">P523</f>
        <v> AOEB 1 </v>
      </c>
      <c r="B523" s="3" t="str">
        <f t="shared" ref="B523:B586" si="49">IF(H523=INT(H523),"I","II")</f>
        <v>I</v>
      </c>
      <c r="C523" s="11">
        <f t="shared" ref="C523:C586" si="50">1*G523</f>
        <v>47688.771999999997</v>
      </c>
      <c r="D523" s="8" t="str">
        <f t="shared" ref="D523:D586" si="51">VLOOKUP(F523,I$1:J$5,2,FALSE)</f>
        <v>vis</v>
      </c>
      <c r="E523" s="26">
        <f>VLOOKUP(C523,Active!C$21:E$973,3,FALSE)</f>
        <v>9353.9862396379976</v>
      </c>
      <c r="F523" s="3" t="s">
        <v>3176</v>
      </c>
      <c r="G523" s="8" t="str">
        <f t="shared" ref="G523:G586" si="52">MID(I523,3,LEN(I523)-3)</f>
        <v>47688.772</v>
      </c>
      <c r="H523" s="11">
        <f t="shared" ref="H523:H586" si="53">1*K523</f>
        <v>9354</v>
      </c>
      <c r="I523" s="27" t="s">
        <v>1794</v>
      </c>
      <c r="J523" s="28" t="s">
        <v>1795</v>
      </c>
      <c r="K523" s="27">
        <v>9354</v>
      </c>
      <c r="L523" s="27" t="s">
        <v>3177</v>
      </c>
      <c r="M523" s="28" t="s">
        <v>155</v>
      </c>
      <c r="N523" s="28"/>
      <c r="O523" s="29" t="s">
        <v>607</v>
      </c>
      <c r="P523" s="29" t="s">
        <v>737</v>
      </c>
    </row>
    <row r="524" spans="1:16" ht="13.5" thickBot="1" x14ac:dyDescent="0.25">
      <c r="A524" s="11" t="str">
        <f t="shared" si="48"/>
        <v> BRNO 30 </v>
      </c>
      <c r="B524" s="3" t="str">
        <f t="shared" si="49"/>
        <v>I</v>
      </c>
      <c r="C524" s="11">
        <f t="shared" si="50"/>
        <v>47715.478000000003</v>
      </c>
      <c r="D524" s="8" t="str">
        <f t="shared" si="51"/>
        <v>vis</v>
      </c>
      <c r="E524" s="26">
        <f>VLOOKUP(C524,Active!C$21:E$973,3,FALSE)</f>
        <v>9403.0220576719003</v>
      </c>
      <c r="F524" s="3" t="s">
        <v>3176</v>
      </c>
      <c r="G524" s="8" t="str">
        <f t="shared" si="52"/>
        <v>47715.478</v>
      </c>
      <c r="H524" s="11">
        <f t="shared" si="53"/>
        <v>9403</v>
      </c>
      <c r="I524" s="27" t="s">
        <v>1796</v>
      </c>
      <c r="J524" s="28" t="s">
        <v>1797</v>
      </c>
      <c r="K524" s="27">
        <v>9403</v>
      </c>
      <c r="L524" s="27" t="s">
        <v>3346</v>
      </c>
      <c r="M524" s="28" t="s">
        <v>155</v>
      </c>
      <c r="N524" s="28"/>
      <c r="O524" s="29" t="s">
        <v>1766</v>
      </c>
      <c r="P524" s="29" t="s">
        <v>1688</v>
      </c>
    </row>
    <row r="525" spans="1:16" ht="13.5" thickBot="1" x14ac:dyDescent="0.25">
      <c r="A525" s="11" t="str">
        <f t="shared" si="48"/>
        <v> BRNO 30 </v>
      </c>
      <c r="B525" s="3" t="str">
        <f t="shared" si="49"/>
        <v>I</v>
      </c>
      <c r="C525" s="11">
        <f t="shared" si="50"/>
        <v>47739.451999999997</v>
      </c>
      <c r="D525" s="8" t="str">
        <f t="shared" si="51"/>
        <v>vis</v>
      </c>
      <c r="E525" s="26">
        <f>VLOOKUP(C525,Active!C$21:E$973,3,FALSE)</f>
        <v>9447.0415552209251</v>
      </c>
      <c r="F525" s="3" t="s">
        <v>3176</v>
      </c>
      <c r="G525" s="8" t="str">
        <f t="shared" si="52"/>
        <v>47739.452</v>
      </c>
      <c r="H525" s="11">
        <f t="shared" si="53"/>
        <v>9447</v>
      </c>
      <c r="I525" s="27" t="s">
        <v>1801</v>
      </c>
      <c r="J525" s="28" t="s">
        <v>1802</v>
      </c>
      <c r="K525" s="27">
        <v>9447</v>
      </c>
      <c r="L525" s="27" t="s">
        <v>75</v>
      </c>
      <c r="M525" s="28" t="s">
        <v>155</v>
      </c>
      <c r="N525" s="28"/>
      <c r="O525" s="29" t="s">
        <v>1803</v>
      </c>
      <c r="P525" s="29" t="s">
        <v>1688</v>
      </c>
    </row>
    <row r="526" spans="1:16" ht="13.5" thickBot="1" x14ac:dyDescent="0.25">
      <c r="A526" s="11" t="str">
        <f t="shared" si="48"/>
        <v> BRNO 30 </v>
      </c>
      <c r="B526" s="3" t="str">
        <f t="shared" si="49"/>
        <v>I</v>
      </c>
      <c r="C526" s="11">
        <f t="shared" si="50"/>
        <v>47745.421000000002</v>
      </c>
      <c r="D526" s="8" t="str">
        <f t="shared" si="51"/>
        <v>vis</v>
      </c>
      <c r="E526" s="26">
        <f>VLOOKUP(C526,Active!C$21:E$973,3,FALSE)</f>
        <v>9458.001444303698</v>
      </c>
      <c r="F526" s="3" t="s">
        <v>3176</v>
      </c>
      <c r="G526" s="8" t="str">
        <f t="shared" si="52"/>
        <v>47745.421</v>
      </c>
      <c r="H526" s="11">
        <f t="shared" si="53"/>
        <v>9458</v>
      </c>
      <c r="I526" s="27" t="s">
        <v>1804</v>
      </c>
      <c r="J526" s="28" t="s">
        <v>1805</v>
      </c>
      <c r="K526" s="27">
        <v>9458</v>
      </c>
      <c r="L526" s="27" t="s">
        <v>3233</v>
      </c>
      <c r="M526" s="28" t="s">
        <v>155</v>
      </c>
      <c r="N526" s="28"/>
      <c r="O526" s="29" t="s">
        <v>1806</v>
      </c>
      <c r="P526" s="29" t="s">
        <v>1688</v>
      </c>
    </row>
    <row r="527" spans="1:16" ht="13.5" thickBot="1" x14ac:dyDescent="0.25">
      <c r="A527" s="11" t="str">
        <f t="shared" si="48"/>
        <v> AOEB 1 </v>
      </c>
      <c r="B527" s="3" t="str">
        <f t="shared" si="49"/>
        <v>I</v>
      </c>
      <c r="C527" s="11">
        <f t="shared" si="50"/>
        <v>47748.69</v>
      </c>
      <c r="D527" s="8" t="str">
        <f t="shared" si="51"/>
        <v>vis</v>
      </c>
      <c r="E527" s="26">
        <f>VLOOKUP(C527,Active!C$21:E$973,3,FALSE)</f>
        <v>9464.0037692176811</v>
      </c>
      <c r="F527" s="3" t="s">
        <v>3176</v>
      </c>
      <c r="G527" s="8" t="str">
        <f t="shared" si="52"/>
        <v>47748.690</v>
      </c>
      <c r="H527" s="11">
        <f t="shared" si="53"/>
        <v>9464</v>
      </c>
      <c r="I527" s="27" t="s">
        <v>1807</v>
      </c>
      <c r="J527" s="28" t="s">
        <v>1808</v>
      </c>
      <c r="K527" s="27">
        <v>9464</v>
      </c>
      <c r="L527" s="27" t="s">
        <v>252</v>
      </c>
      <c r="M527" s="28" t="s">
        <v>155</v>
      </c>
      <c r="N527" s="28"/>
      <c r="O527" s="29" t="s">
        <v>289</v>
      </c>
      <c r="P527" s="29" t="s">
        <v>737</v>
      </c>
    </row>
    <row r="528" spans="1:16" ht="13.5" thickBot="1" x14ac:dyDescent="0.25">
      <c r="A528" s="11" t="str">
        <f t="shared" si="48"/>
        <v> BRNO 30 </v>
      </c>
      <c r="B528" s="3" t="str">
        <f t="shared" si="49"/>
        <v>I</v>
      </c>
      <c r="C528" s="11">
        <f t="shared" si="50"/>
        <v>47763.400999999998</v>
      </c>
      <c r="D528" s="8" t="str">
        <f t="shared" si="51"/>
        <v>vis</v>
      </c>
      <c r="E528" s="26">
        <f>VLOOKUP(C528,Active!C$21:E$973,3,FALSE)</f>
        <v>9491.0151493980284</v>
      </c>
      <c r="F528" s="3" t="s">
        <v>3176</v>
      </c>
      <c r="G528" s="8" t="str">
        <f t="shared" si="52"/>
        <v>47763.401</v>
      </c>
      <c r="H528" s="11">
        <f t="shared" si="53"/>
        <v>9491</v>
      </c>
      <c r="I528" s="27" t="s">
        <v>1813</v>
      </c>
      <c r="J528" s="28" t="s">
        <v>1814</v>
      </c>
      <c r="K528" s="27">
        <v>9491</v>
      </c>
      <c r="L528" s="27" t="s">
        <v>3199</v>
      </c>
      <c r="M528" s="28" t="s">
        <v>155</v>
      </c>
      <c r="N528" s="28"/>
      <c r="O528" s="29" t="s">
        <v>1815</v>
      </c>
      <c r="P528" s="29" t="s">
        <v>1688</v>
      </c>
    </row>
    <row r="529" spans="1:16" ht="13.5" thickBot="1" x14ac:dyDescent="0.25">
      <c r="A529" s="11" t="str">
        <f t="shared" si="48"/>
        <v> AOEB 1 </v>
      </c>
      <c r="B529" s="3" t="str">
        <f t="shared" si="49"/>
        <v>I</v>
      </c>
      <c r="C529" s="11">
        <f t="shared" si="50"/>
        <v>47790.618000000002</v>
      </c>
      <c r="D529" s="8" t="str">
        <f t="shared" si="51"/>
        <v>vis</v>
      </c>
      <c r="E529" s="26">
        <f>VLOOKUP(C529,Active!C$21:E$973,3,FALSE)</f>
        <v>9540.9892323542426</v>
      </c>
      <c r="F529" s="3" t="s">
        <v>3176</v>
      </c>
      <c r="G529" s="8" t="str">
        <f t="shared" si="52"/>
        <v>47790.618</v>
      </c>
      <c r="H529" s="11">
        <f t="shared" si="53"/>
        <v>9541</v>
      </c>
      <c r="I529" s="27" t="s">
        <v>1816</v>
      </c>
      <c r="J529" s="28" t="s">
        <v>1817</v>
      </c>
      <c r="K529" s="27">
        <v>9541</v>
      </c>
      <c r="L529" s="27" t="s">
        <v>3236</v>
      </c>
      <c r="M529" s="28" t="s">
        <v>155</v>
      </c>
      <c r="N529" s="28"/>
      <c r="O529" s="29" t="s">
        <v>607</v>
      </c>
      <c r="P529" s="29" t="s">
        <v>737</v>
      </c>
    </row>
    <row r="530" spans="1:16" ht="13.5" thickBot="1" x14ac:dyDescent="0.25">
      <c r="A530" s="11" t="str">
        <f t="shared" si="48"/>
        <v> BRNO 30 </v>
      </c>
      <c r="B530" s="3" t="str">
        <f t="shared" si="49"/>
        <v>I</v>
      </c>
      <c r="C530" s="11">
        <f t="shared" si="50"/>
        <v>47823.31</v>
      </c>
      <c r="D530" s="8" t="str">
        <f t="shared" si="51"/>
        <v>vis</v>
      </c>
      <c r="E530" s="26">
        <f>VLOOKUP(C530,Active!C$21:E$973,3,FALSE)</f>
        <v>9601.0161537638069</v>
      </c>
      <c r="F530" s="3" t="s">
        <v>3176</v>
      </c>
      <c r="G530" s="8" t="str">
        <f t="shared" si="52"/>
        <v>47823.310</v>
      </c>
      <c r="H530" s="11">
        <f t="shared" si="53"/>
        <v>9601</v>
      </c>
      <c r="I530" s="27" t="s">
        <v>1818</v>
      </c>
      <c r="J530" s="28" t="s">
        <v>1819</v>
      </c>
      <c r="K530" s="27">
        <v>9601</v>
      </c>
      <c r="L530" s="27" t="s">
        <v>3199</v>
      </c>
      <c r="M530" s="28" t="s">
        <v>155</v>
      </c>
      <c r="N530" s="28"/>
      <c r="O530" s="29" t="s">
        <v>1820</v>
      </c>
      <c r="P530" s="29" t="s">
        <v>1688</v>
      </c>
    </row>
    <row r="531" spans="1:16" ht="13.5" thickBot="1" x14ac:dyDescent="0.25">
      <c r="A531" s="11" t="str">
        <f t="shared" si="48"/>
        <v> BBS 95 </v>
      </c>
      <c r="B531" s="3" t="str">
        <f t="shared" si="49"/>
        <v>I</v>
      </c>
      <c r="C531" s="11">
        <f t="shared" si="50"/>
        <v>47853.241000000002</v>
      </c>
      <c r="D531" s="8" t="str">
        <f t="shared" si="51"/>
        <v>vis</v>
      </c>
      <c r="E531" s="26">
        <f>VLOOKUP(C531,Active!C$21:E$973,3,FALSE)</f>
        <v>9655.9735067770853</v>
      </c>
      <c r="F531" s="3" t="s">
        <v>3176</v>
      </c>
      <c r="G531" s="8" t="str">
        <f t="shared" si="52"/>
        <v>47853.241</v>
      </c>
      <c r="H531" s="11">
        <f t="shared" si="53"/>
        <v>9656</v>
      </c>
      <c r="I531" s="27" t="s">
        <v>1821</v>
      </c>
      <c r="J531" s="28" t="s">
        <v>1822</v>
      </c>
      <c r="K531" s="27">
        <v>9656</v>
      </c>
      <c r="L531" s="27" t="s">
        <v>188</v>
      </c>
      <c r="M531" s="28" t="s">
        <v>155</v>
      </c>
      <c r="N531" s="28"/>
      <c r="O531" s="29" t="s">
        <v>1823</v>
      </c>
      <c r="P531" s="29" t="s">
        <v>1824</v>
      </c>
    </row>
    <row r="532" spans="1:16" ht="13.5" thickBot="1" x14ac:dyDescent="0.25">
      <c r="A532" s="11" t="str">
        <f t="shared" si="48"/>
        <v> BRNO 30 </v>
      </c>
      <c r="B532" s="3" t="str">
        <f t="shared" si="49"/>
        <v>I</v>
      </c>
      <c r="C532" s="11">
        <f t="shared" si="50"/>
        <v>47860.328000000001</v>
      </c>
      <c r="D532" s="8" t="str">
        <f t="shared" si="51"/>
        <v>vis</v>
      </c>
      <c r="E532" s="26">
        <f>VLOOKUP(C532,Active!C$21:E$973,3,FALSE)</f>
        <v>9668.9861946527017</v>
      </c>
      <c r="F532" s="3" t="s">
        <v>3176</v>
      </c>
      <c r="G532" s="8" t="str">
        <f t="shared" si="52"/>
        <v>47860.328</v>
      </c>
      <c r="H532" s="11">
        <f t="shared" si="53"/>
        <v>9669</v>
      </c>
      <c r="I532" s="27" t="s">
        <v>1825</v>
      </c>
      <c r="J532" s="28" t="s">
        <v>1826</v>
      </c>
      <c r="K532" s="27">
        <v>9669</v>
      </c>
      <c r="L532" s="27" t="s">
        <v>3177</v>
      </c>
      <c r="M532" s="28" t="s">
        <v>155</v>
      </c>
      <c r="N532" s="28"/>
      <c r="O532" s="29" t="s">
        <v>1827</v>
      </c>
      <c r="P532" s="29" t="s">
        <v>1688</v>
      </c>
    </row>
    <row r="533" spans="1:16" ht="13.5" thickBot="1" x14ac:dyDescent="0.25">
      <c r="A533" s="11" t="str">
        <f t="shared" si="48"/>
        <v> BBS 95 </v>
      </c>
      <c r="B533" s="3" t="str">
        <f t="shared" si="49"/>
        <v>I</v>
      </c>
      <c r="C533" s="11">
        <f t="shared" si="50"/>
        <v>47872.303</v>
      </c>
      <c r="D533" s="8" t="str">
        <f t="shared" si="51"/>
        <v>vis</v>
      </c>
      <c r="E533" s="26">
        <f>VLOOKUP(C533,Active!C$21:E$973,3,FALSE)</f>
        <v>9690.9739098086884</v>
      </c>
      <c r="F533" s="3" t="s">
        <v>3176</v>
      </c>
      <c r="G533" s="8" t="str">
        <f t="shared" si="52"/>
        <v>47872.303</v>
      </c>
      <c r="H533" s="11">
        <f t="shared" si="53"/>
        <v>9691</v>
      </c>
      <c r="I533" s="27" t="s">
        <v>1828</v>
      </c>
      <c r="J533" s="28" t="s">
        <v>1829</v>
      </c>
      <c r="K533" s="27">
        <v>9691</v>
      </c>
      <c r="L533" s="27" t="s">
        <v>188</v>
      </c>
      <c r="M533" s="28" t="s">
        <v>155</v>
      </c>
      <c r="N533" s="28"/>
      <c r="O533" s="29" t="s">
        <v>1823</v>
      </c>
      <c r="P533" s="29" t="s">
        <v>1824</v>
      </c>
    </row>
    <row r="534" spans="1:16" ht="13.5" thickBot="1" x14ac:dyDescent="0.25">
      <c r="A534" s="11" t="str">
        <f t="shared" si="48"/>
        <v> AOEB 1 </v>
      </c>
      <c r="B534" s="3" t="str">
        <f t="shared" si="49"/>
        <v>I</v>
      </c>
      <c r="C534" s="11">
        <f t="shared" si="50"/>
        <v>47894.648000000001</v>
      </c>
      <c r="D534" s="8" t="str">
        <f t="shared" si="51"/>
        <v>vis</v>
      </c>
      <c r="E534" s="26">
        <f>VLOOKUP(C534,Active!C$21:E$973,3,FALSE)</f>
        <v>9732.0023436425599</v>
      </c>
      <c r="F534" s="3" t="s">
        <v>3176</v>
      </c>
      <c r="G534" s="8" t="str">
        <f t="shared" si="52"/>
        <v>47894.648</v>
      </c>
      <c r="H534" s="11">
        <f t="shared" si="53"/>
        <v>9732</v>
      </c>
      <c r="I534" s="27" t="s">
        <v>1830</v>
      </c>
      <c r="J534" s="28" t="s">
        <v>1831</v>
      </c>
      <c r="K534" s="27">
        <v>9732</v>
      </c>
      <c r="L534" s="27" t="s">
        <v>65</v>
      </c>
      <c r="M534" s="28" t="s">
        <v>155</v>
      </c>
      <c r="N534" s="28"/>
      <c r="O534" s="29" t="s">
        <v>607</v>
      </c>
      <c r="P534" s="29" t="s">
        <v>737</v>
      </c>
    </row>
    <row r="535" spans="1:16" ht="13.5" thickBot="1" x14ac:dyDescent="0.25">
      <c r="A535" s="11" t="str">
        <f t="shared" si="48"/>
        <v> AOEB 1 </v>
      </c>
      <c r="B535" s="3" t="str">
        <f t="shared" si="49"/>
        <v>I</v>
      </c>
      <c r="C535" s="11">
        <f t="shared" si="50"/>
        <v>47930.599000000002</v>
      </c>
      <c r="D535" s="8" t="str">
        <f t="shared" si="51"/>
        <v>vis</v>
      </c>
      <c r="E535" s="26">
        <f>VLOOKUP(C535,Active!C$21:E$973,3,FALSE)</f>
        <v>9798.0132286173412</v>
      </c>
      <c r="F535" s="3" t="s">
        <v>3176</v>
      </c>
      <c r="G535" s="8" t="str">
        <f t="shared" si="52"/>
        <v>47930.599</v>
      </c>
      <c r="H535" s="11">
        <f t="shared" si="53"/>
        <v>9798</v>
      </c>
      <c r="I535" s="27" t="s">
        <v>1832</v>
      </c>
      <c r="J535" s="28" t="s">
        <v>1833</v>
      </c>
      <c r="K535" s="27">
        <v>9798</v>
      </c>
      <c r="L535" s="27" t="s">
        <v>3335</v>
      </c>
      <c r="M535" s="28" t="s">
        <v>155</v>
      </c>
      <c r="N535" s="28"/>
      <c r="O535" s="29" t="s">
        <v>289</v>
      </c>
      <c r="P535" s="29" t="s">
        <v>737</v>
      </c>
    </row>
    <row r="536" spans="1:16" ht="13.5" thickBot="1" x14ac:dyDescent="0.25">
      <c r="A536" s="11" t="str">
        <f t="shared" si="48"/>
        <v> AOEB 1 </v>
      </c>
      <c r="B536" s="3" t="str">
        <f t="shared" si="49"/>
        <v>I</v>
      </c>
      <c r="C536" s="11">
        <f t="shared" si="50"/>
        <v>47942.578999999998</v>
      </c>
      <c r="D536" s="8" t="str">
        <f t="shared" si="51"/>
        <v>vis</v>
      </c>
      <c r="E536" s="26">
        <f>VLOOKUP(C536,Active!C$21:E$973,3,FALSE)</f>
        <v>9820.01012444771</v>
      </c>
      <c r="F536" s="3" t="s">
        <v>3176</v>
      </c>
      <c r="G536" s="8" t="str">
        <f t="shared" si="52"/>
        <v>47942.579</v>
      </c>
      <c r="H536" s="11">
        <f t="shared" si="53"/>
        <v>9820</v>
      </c>
      <c r="I536" s="27" t="s">
        <v>1834</v>
      </c>
      <c r="J536" s="28" t="s">
        <v>1835</v>
      </c>
      <c r="K536" s="27">
        <v>9820</v>
      </c>
      <c r="L536" s="27" t="s">
        <v>3267</v>
      </c>
      <c r="M536" s="28" t="s">
        <v>155</v>
      </c>
      <c r="N536" s="28"/>
      <c r="O536" s="29" t="s">
        <v>289</v>
      </c>
      <c r="P536" s="29" t="s">
        <v>737</v>
      </c>
    </row>
    <row r="537" spans="1:16" ht="13.5" thickBot="1" x14ac:dyDescent="0.25">
      <c r="A537" s="11" t="str">
        <f t="shared" si="48"/>
        <v> BRNO 31 </v>
      </c>
      <c r="B537" s="3" t="str">
        <f t="shared" si="49"/>
        <v>I</v>
      </c>
      <c r="C537" s="11">
        <f t="shared" si="50"/>
        <v>47945.294999999998</v>
      </c>
      <c r="D537" s="8" t="str">
        <f t="shared" si="51"/>
        <v>vis</v>
      </c>
      <c r="E537" s="26">
        <f>VLOOKUP(C537,Active!C$21:E$973,3,FALSE)</f>
        <v>9824.997066774531</v>
      </c>
      <c r="F537" s="3" t="s">
        <v>3176</v>
      </c>
      <c r="G537" s="8" t="str">
        <f t="shared" si="52"/>
        <v>47945.295</v>
      </c>
      <c r="H537" s="11">
        <f t="shared" si="53"/>
        <v>9825</v>
      </c>
      <c r="I537" s="27" t="s">
        <v>1836</v>
      </c>
      <c r="J537" s="28" t="s">
        <v>1837</v>
      </c>
      <c r="K537" s="27">
        <v>9825</v>
      </c>
      <c r="L537" s="27" t="s">
        <v>3245</v>
      </c>
      <c r="M537" s="28" t="s">
        <v>155</v>
      </c>
      <c r="N537" s="28"/>
      <c r="O537" s="29" t="s">
        <v>1827</v>
      </c>
      <c r="P537" s="29" t="s">
        <v>1838</v>
      </c>
    </row>
    <row r="538" spans="1:16" ht="13.5" thickBot="1" x14ac:dyDescent="0.25">
      <c r="A538" s="11" t="str">
        <f t="shared" si="48"/>
        <v> BRNO 31 </v>
      </c>
      <c r="B538" s="3" t="str">
        <f t="shared" si="49"/>
        <v>I</v>
      </c>
      <c r="C538" s="11">
        <f t="shared" si="50"/>
        <v>48093.434999999998</v>
      </c>
      <c r="D538" s="8" t="str">
        <f t="shared" si="51"/>
        <v>vis</v>
      </c>
      <c r="E538" s="26">
        <f>VLOOKUP(C538,Active!C$21:E$973,3,FALSE)</f>
        <v>10097.002087501738</v>
      </c>
      <c r="F538" s="3" t="s">
        <v>3176</v>
      </c>
      <c r="G538" s="8" t="str">
        <f t="shared" si="52"/>
        <v>48093.435</v>
      </c>
      <c r="H538" s="11">
        <f t="shared" si="53"/>
        <v>10097</v>
      </c>
      <c r="I538" s="27" t="s">
        <v>1841</v>
      </c>
      <c r="J538" s="28" t="s">
        <v>1842</v>
      </c>
      <c r="K538" s="27">
        <v>10097</v>
      </c>
      <c r="L538" s="27" t="s">
        <v>65</v>
      </c>
      <c r="M538" s="28" t="s">
        <v>155</v>
      </c>
      <c r="N538" s="28"/>
      <c r="O538" s="29" t="s">
        <v>1843</v>
      </c>
      <c r="P538" s="29" t="s">
        <v>1838</v>
      </c>
    </row>
    <row r="539" spans="1:16" ht="13.5" thickBot="1" x14ac:dyDescent="0.25">
      <c r="A539" s="11" t="str">
        <f t="shared" si="48"/>
        <v> BRNO 31 </v>
      </c>
      <c r="B539" s="3" t="str">
        <f t="shared" si="49"/>
        <v>I</v>
      </c>
      <c r="C539" s="11">
        <f t="shared" si="50"/>
        <v>48093.447</v>
      </c>
      <c r="D539" s="8" t="str">
        <f t="shared" si="51"/>
        <v>vis</v>
      </c>
      <c r="E539" s="26">
        <f>VLOOKUP(C539,Active!C$21:E$973,3,FALSE)</f>
        <v>10097.02412112027</v>
      </c>
      <c r="F539" s="3" t="s">
        <v>3176</v>
      </c>
      <c r="G539" s="8" t="str">
        <f t="shared" si="52"/>
        <v>48093.447</v>
      </c>
      <c r="H539" s="11">
        <f t="shared" si="53"/>
        <v>10097</v>
      </c>
      <c r="I539" s="27" t="s">
        <v>1844</v>
      </c>
      <c r="J539" s="28" t="s">
        <v>1845</v>
      </c>
      <c r="K539" s="27">
        <v>10097</v>
      </c>
      <c r="L539" s="27" t="s">
        <v>14</v>
      </c>
      <c r="M539" s="28" t="s">
        <v>155</v>
      </c>
      <c r="N539" s="28"/>
      <c r="O539" s="29" t="s">
        <v>1846</v>
      </c>
      <c r="P539" s="29" t="s">
        <v>1838</v>
      </c>
    </row>
    <row r="540" spans="1:16" ht="13.5" thickBot="1" x14ac:dyDescent="0.25">
      <c r="A540" s="11" t="str">
        <f t="shared" si="48"/>
        <v> BRNO 31 </v>
      </c>
      <c r="B540" s="3" t="str">
        <f t="shared" si="49"/>
        <v>I</v>
      </c>
      <c r="C540" s="11">
        <f t="shared" si="50"/>
        <v>48100.504000000001</v>
      </c>
      <c r="D540" s="8" t="str">
        <f t="shared" si="51"/>
        <v>vis</v>
      </c>
      <c r="E540" s="26">
        <f>VLOOKUP(C540,Active!C$21:E$973,3,FALSE)</f>
        <v>10109.981724949568</v>
      </c>
      <c r="F540" s="3" t="s">
        <v>3176</v>
      </c>
      <c r="G540" s="8" t="str">
        <f t="shared" si="52"/>
        <v>48100.504</v>
      </c>
      <c r="H540" s="11">
        <f t="shared" si="53"/>
        <v>10110</v>
      </c>
      <c r="I540" s="27" t="s">
        <v>1847</v>
      </c>
      <c r="J540" s="28" t="s">
        <v>1848</v>
      </c>
      <c r="K540" s="27">
        <v>10110</v>
      </c>
      <c r="L540" s="27" t="s">
        <v>3295</v>
      </c>
      <c r="M540" s="28" t="s">
        <v>155</v>
      </c>
      <c r="N540" s="28"/>
      <c r="O540" s="29" t="s">
        <v>1827</v>
      </c>
      <c r="P540" s="29" t="s">
        <v>1838</v>
      </c>
    </row>
    <row r="541" spans="1:16" ht="13.5" thickBot="1" x14ac:dyDescent="0.25">
      <c r="A541" s="11" t="str">
        <f t="shared" si="48"/>
        <v> BRNO 31 </v>
      </c>
      <c r="B541" s="3" t="str">
        <f t="shared" si="49"/>
        <v>I</v>
      </c>
      <c r="C541" s="11">
        <f t="shared" si="50"/>
        <v>48100.508000000002</v>
      </c>
      <c r="D541" s="8" t="str">
        <f t="shared" si="51"/>
        <v>vis</v>
      </c>
      <c r="E541" s="26">
        <f>VLOOKUP(C541,Active!C$21:E$973,3,FALSE)</f>
        <v>10109.989069489078</v>
      </c>
      <c r="F541" s="3" t="s">
        <v>3176</v>
      </c>
      <c r="G541" s="8" t="str">
        <f t="shared" si="52"/>
        <v>48100.508</v>
      </c>
      <c r="H541" s="11">
        <f t="shared" si="53"/>
        <v>10110</v>
      </c>
      <c r="I541" s="27" t="s">
        <v>1849</v>
      </c>
      <c r="J541" s="28" t="s">
        <v>1850</v>
      </c>
      <c r="K541" s="27">
        <v>10110</v>
      </c>
      <c r="L541" s="27" t="s">
        <v>3236</v>
      </c>
      <c r="M541" s="28" t="s">
        <v>155</v>
      </c>
      <c r="N541" s="28"/>
      <c r="O541" s="29" t="s">
        <v>1766</v>
      </c>
      <c r="P541" s="29" t="s">
        <v>1838</v>
      </c>
    </row>
    <row r="542" spans="1:16" ht="13.5" thickBot="1" x14ac:dyDescent="0.25">
      <c r="A542" s="11" t="str">
        <f t="shared" si="48"/>
        <v> BRNO 31 </v>
      </c>
      <c r="B542" s="3" t="str">
        <f t="shared" si="49"/>
        <v>I</v>
      </c>
      <c r="C542" s="11">
        <f t="shared" si="50"/>
        <v>48100.510999999999</v>
      </c>
      <c r="D542" s="8" t="str">
        <f t="shared" si="51"/>
        <v>vis</v>
      </c>
      <c r="E542" s="26">
        <f>VLOOKUP(C542,Active!C$21:E$973,3,FALSE)</f>
        <v>10109.994577893705</v>
      </c>
      <c r="F542" s="3" t="s">
        <v>3176</v>
      </c>
      <c r="G542" s="8" t="str">
        <f t="shared" si="52"/>
        <v>48100.511</v>
      </c>
      <c r="H542" s="11">
        <f t="shared" si="53"/>
        <v>10110</v>
      </c>
      <c r="I542" s="27" t="s">
        <v>1851</v>
      </c>
      <c r="J542" s="28" t="s">
        <v>1852</v>
      </c>
      <c r="K542" s="27">
        <v>10110</v>
      </c>
      <c r="L542" s="27" t="s">
        <v>3190</v>
      </c>
      <c r="M542" s="28" t="s">
        <v>155</v>
      </c>
      <c r="N542" s="28"/>
      <c r="O542" s="29" t="s">
        <v>1843</v>
      </c>
      <c r="P542" s="29" t="s">
        <v>1838</v>
      </c>
    </row>
    <row r="543" spans="1:16" ht="13.5" thickBot="1" x14ac:dyDescent="0.25">
      <c r="A543" s="11" t="str">
        <f t="shared" si="48"/>
        <v> BRNO 31 </v>
      </c>
      <c r="B543" s="3" t="str">
        <f t="shared" si="49"/>
        <v>I</v>
      </c>
      <c r="C543" s="11">
        <f t="shared" si="50"/>
        <v>48100.514999999999</v>
      </c>
      <c r="D543" s="8" t="str">
        <f t="shared" si="51"/>
        <v>vis</v>
      </c>
      <c r="E543" s="26">
        <f>VLOOKUP(C543,Active!C$21:E$973,3,FALSE)</f>
        <v>10110.001922433215</v>
      </c>
      <c r="F543" s="3" t="s">
        <v>3176</v>
      </c>
      <c r="G543" s="8" t="str">
        <f t="shared" si="52"/>
        <v>48100.515</v>
      </c>
      <c r="H543" s="11">
        <f t="shared" si="53"/>
        <v>10110</v>
      </c>
      <c r="I543" s="27" t="s">
        <v>1853</v>
      </c>
      <c r="J543" s="28" t="s">
        <v>1854</v>
      </c>
      <c r="K543" s="27">
        <v>10110</v>
      </c>
      <c r="L543" s="27" t="s">
        <v>65</v>
      </c>
      <c r="M543" s="28" t="s">
        <v>155</v>
      </c>
      <c r="N543" s="28"/>
      <c r="O543" s="29" t="s">
        <v>1855</v>
      </c>
      <c r="P543" s="29" t="s">
        <v>1838</v>
      </c>
    </row>
    <row r="544" spans="1:16" ht="13.5" thickBot="1" x14ac:dyDescent="0.25">
      <c r="A544" s="11" t="str">
        <f t="shared" si="48"/>
        <v> BRNO 31 </v>
      </c>
      <c r="B544" s="3" t="str">
        <f t="shared" si="49"/>
        <v>I</v>
      </c>
      <c r="C544" s="11">
        <f t="shared" si="50"/>
        <v>48100.516000000003</v>
      </c>
      <c r="D544" s="8" t="str">
        <f t="shared" si="51"/>
        <v>vis</v>
      </c>
      <c r="E544" s="26">
        <f>VLOOKUP(C544,Active!C$21:E$973,3,FALSE)</f>
        <v>10110.0037585681</v>
      </c>
      <c r="F544" s="3" t="s">
        <v>3176</v>
      </c>
      <c r="G544" s="8" t="str">
        <f t="shared" si="52"/>
        <v>48100.516</v>
      </c>
      <c r="H544" s="11">
        <f t="shared" si="53"/>
        <v>10110</v>
      </c>
      <c r="I544" s="27" t="s">
        <v>1856</v>
      </c>
      <c r="J544" s="28" t="s">
        <v>1857</v>
      </c>
      <c r="K544" s="27">
        <v>10110</v>
      </c>
      <c r="L544" s="27" t="s">
        <v>252</v>
      </c>
      <c r="M544" s="28" t="s">
        <v>155</v>
      </c>
      <c r="N544" s="28"/>
      <c r="O544" s="29" t="s">
        <v>1858</v>
      </c>
      <c r="P544" s="29" t="s">
        <v>1838</v>
      </c>
    </row>
    <row r="545" spans="1:16" ht="13.5" thickBot="1" x14ac:dyDescent="0.25">
      <c r="A545" s="11" t="str">
        <f t="shared" si="48"/>
        <v> BRNO 31 </v>
      </c>
      <c r="B545" s="3" t="str">
        <f t="shared" si="49"/>
        <v>I</v>
      </c>
      <c r="C545" s="11">
        <f t="shared" si="50"/>
        <v>48100.517999999996</v>
      </c>
      <c r="D545" s="8" t="str">
        <f t="shared" si="51"/>
        <v>vis</v>
      </c>
      <c r="E545" s="26">
        <f>VLOOKUP(C545,Active!C$21:E$973,3,FALSE)</f>
        <v>10110.007430837843</v>
      </c>
      <c r="F545" s="3" t="s">
        <v>3176</v>
      </c>
      <c r="G545" s="8" t="str">
        <f t="shared" si="52"/>
        <v>48100.518</v>
      </c>
      <c r="H545" s="11">
        <f t="shared" si="53"/>
        <v>10110</v>
      </c>
      <c r="I545" s="27" t="s">
        <v>1859</v>
      </c>
      <c r="J545" s="28" t="s">
        <v>1860</v>
      </c>
      <c r="K545" s="27">
        <v>10110</v>
      </c>
      <c r="L545" s="27" t="s">
        <v>3289</v>
      </c>
      <c r="M545" s="28" t="s">
        <v>155</v>
      </c>
      <c r="N545" s="28"/>
      <c r="O545" s="29" t="s">
        <v>1861</v>
      </c>
      <c r="P545" s="29" t="s">
        <v>1838</v>
      </c>
    </row>
    <row r="546" spans="1:16" ht="13.5" thickBot="1" x14ac:dyDescent="0.25">
      <c r="A546" s="11" t="str">
        <f t="shared" si="48"/>
        <v> BRNO 31 </v>
      </c>
      <c r="B546" s="3" t="str">
        <f t="shared" si="49"/>
        <v>I</v>
      </c>
      <c r="C546" s="11">
        <f t="shared" si="50"/>
        <v>48105.423000000003</v>
      </c>
      <c r="D546" s="8" t="str">
        <f t="shared" si="51"/>
        <v>vis</v>
      </c>
      <c r="E546" s="26">
        <f>VLOOKUP(C546,Active!C$21:E$973,3,FALSE)</f>
        <v>10119.013672411142</v>
      </c>
      <c r="F546" s="3" t="s">
        <v>3176</v>
      </c>
      <c r="G546" s="8" t="str">
        <f t="shared" si="52"/>
        <v>48105.423</v>
      </c>
      <c r="H546" s="11">
        <f t="shared" si="53"/>
        <v>10119</v>
      </c>
      <c r="I546" s="27" t="s">
        <v>1862</v>
      </c>
      <c r="J546" s="28" t="s">
        <v>1863</v>
      </c>
      <c r="K546" s="27">
        <v>10119</v>
      </c>
      <c r="L546" s="27" t="s">
        <v>3335</v>
      </c>
      <c r="M546" s="28" t="s">
        <v>155</v>
      </c>
      <c r="N546" s="28"/>
      <c r="O546" s="29" t="s">
        <v>1803</v>
      </c>
      <c r="P546" s="29" t="s">
        <v>1838</v>
      </c>
    </row>
    <row r="547" spans="1:16" ht="13.5" thickBot="1" x14ac:dyDescent="0.25">
      <c r="A547" s="11" t="str">
        <f t="shared" si="48"/>
        <v> BRNO 31 </v>
      </c>
      <c r="B547" s="3" t="str">
        <f t="shared" si="49"/>
        <v>I</v>
      </c>
      <c r="C547" s="11">
        <f t="shared" si="50"/>
        <v>48117.4</v>
      </c>
      <c r="D547" s="8" t="str">
        <f t="shared" si="51"/>
        <v>vis</v>
      </c>
      <c r="E547" s="26">
        <f>VLOOKUP(C547,Active!C$21:E$973,3,FALSE)</f>
        <v>10141.005059836885</v>
      </c>
      <c r="F547" s="3" t="s">
        <v>3176</v>
      </c>
      <c r="G547" s="8" t="str">
        <f t="shared" si="52"/>
        <v>48117.400</v>
      </c>
      <c r="H547" s="11">
        <f t="shared" si="53"/>
        <v>10141</v>
      </c>
      <c r="I547" s="27" t="s">
        <v>1864</v>
      </c>
      <c r="J547" s="28" t="s">
        <v>1865</v>
      </c>
      <c r="K547" s="27">
        <v>10141</v>
      </c>
      <c r="L547" s="27" t="s">
        <v>123</v>
      </c>
      <c r="M547" s="28" t="s">
        <v>155</v>
      </c>
      <c r="N547" s="28"/>
      <c r="O547" s="29" t="s">
        <v>1866</v>
      </c>
      <c r="P547" s="29" t="s">
        <v>1838</v>
      </c>
    </row>
    <row r="548" spans="1:16" ht="13.5" thickBot="1" x14ac:dyDescent="0.25">
      <c r="A548" s="11" t="str">
        <f t="shared" si="48"/>
        <v> BRNO 31 </v>
      </c>
      <c r="B548" s="3" t="str">
        <f t="shared" si="49"/>
        <v>I</v>
      </c>
      <c r="C548" s="11">
        <f t="shared" si="50"/>
        <v>48117.402999999998</v>
      </c>
      <c r="D548" s="8" t="str">
        <f t="shared" si="51"/>
        <v>vis</v>
      </c>
      <c r="E548" s="26">
        <f>VLOOKUP(C548,Active!C$21:E$973,3,FALSE)</f>
        <v>10141.010568241511</v>
      </c>
      <c r="F548" s="3" t="s">
        <v>3176</v>
      </c>
      <c r="G548" s="8" t="str">
        <f t="shared" si="52"/>
        <v>48117.403</v>
      </c>
      <c r="H548" s="11">
        <f t="shared" si="53"/>
        <v>10141</v>
      </c>
      <c r="I548" s="27" t="s">
        <v>1867</v>
      </c>
      <c r="J548" s="28" t="s">
        <v>1868</v>
      </c>
      <c r="K548" s="27">
        <v>10141</v>
      </c>
      <c r="L548" s="27" t="s">
        <v>164</v>
      </c>
      <c r="M548" s="28" t="s">
        <v>155</v>
      </c>
      <c r="N548" s="28"/>
      <c r="O548" s="29" t="s">
        <v>1523</v>
      </c>
      <c r="P548" s="29" t="s">
        <v>1838</v>
      </c>
    </row>
    <row r="549" spans="1:16" ht="13.5" thickBot="1" x14ac:dyDescent="0.25">
      <c r="A549" s="11" t="str">
        <f t="shared" si="48"/>
        <v> BRNO 31 </v>
      </c>
      <c r="B549" s="3" t="str">
        <f t="shared" si="49"/>
        <v>I</v>
      </c>
      <c r="C549" s="11">
        <f t="shared" si="50"/>
        <v>48117.404999999999</v>
      </c>
      <c r="D549" s="8" t="str">
        <f t="shared" si="51"/>
        <v>vis</v>
      </c>
      <c r="E549" s="26">
        <f>VLOOKUP(C549,Active!C$21:E$973,3,FALSE)</f>
        <v>10141.014240511266</v>
      </c>
      <c r="F549" s="3" t="s">
        <v>3176</v>
      </c>
      <c r="G549" s="8" t="str">
        <f t="shared" si="52"/>
        <v>48117.405</v>
      </c>
      <c r="H549" s="11">
        <f t="shared" si="53"/>
        <v>10141</v>
      </c>
      <c r="I549" s="27" t="s">
        <v>1869</v>
      </c>
      <c r="J549" s="28" t="s">
        <v>1870</v>
      </c>
      <c r="K549" s="27">
        <v>10141</v>
      </c>
      <c r="L549" s="27" t="s">
        <v>3199</v>
      </c>
      <c r="M549" s="28" t="s">
        <v>155</v>
      </c>
      <c r="N549" s="28"/>
      <c r="O549" s="29" t="s">
        <v>1871</v>
      </c>
      <c r="P549" s="29" t="s">
        <v>1838</v>
      </c>
    </row>
    <row r="550" spans="1:16" ht="13.5" thickBot="1" x14ac:dyDescent="0.25">
      <c r="A550" s="11" t="str">
        <f t="shared" si="48"/>
        <v> BRNO 31 </v>
      </c>
      <c r="B550" s="3" t="str">
        <f t="shared" si="49"/>
        <v>I</v>
      </c>
      <c r="C550" s="11">
        <f t="shared" si="50"/>
        <v>48117.404999999999</v>
      </c>
      <c r="D550" s="8" t="str">
        <f t="shared" si="51"/>
        <v>vis</v>
      </c>
      <c r="E550" s="26">
        <f>VLOOKUP(C550,Active!C$21:E$973,3,FALSE)</f>
        <v>10141.014240511266</v>
      </c>
      <c r="F550" s="3" t="s">
        <v>3176</v>
      </c>
      <c r="G550" s="8" t="str">
        <f t="shared" si="52"/>
        <v>48117.405</v>
      </c>
      <c r="H550" s="11">
        <f t="shared" si="53"/>
        <v>10141</v>
      </c>
      <c r="I550" s="27" t="s">
        <v>1869</v>
      </c>
      <c r="J550" s="28" t="s">
        <v>1870</v>
      </c>
      <c r="K550" s="27">
        <v>10141</v>
      </c>
      <c r="L550" s="27" t="s">
        <v>3199</v>
      </c>
      <c r="M550" s="28" t="s">
        <v>155</v>
      </c>
      <c r="N550" s="28"/>
      <c r="O550" s="29" t="s">
        <v>1872</v>
      </c>
      <c r="P550" s="29" t="s">
        <v>1838</v>
      </c>
    </row>
    <row r="551" spans="1:16" ht="13.5" thickBot="1" x14ac:dyDescent="0.25">
      <c r="A551" s="11" t="str">
        <f t="shared" si="48"/>
        <v> BRNO 31 </v>
      </c>
      <c r="B551" s="3" t="str">
        <f t="shared" si="49"/>
        <v>I</v>
      </c>
      <c r="C551" s="11">
        <f t="shared" si="50"/>
        <v>48117.404999999999</v>
      </c>
      <c r="D551" s="8" t="str">
        <f t="shared" si="51"/>
        <v>vis</v>
      </c>
      <c r="E551" s="26">
        <f>VLOOKUP(C551,Active!C$21:E$973,3,FALSE)</f>
        <v>10141.014240511266</v>
      </c>
      <c r="F551" s="3" t="s">
        <v>3176</v>
      </c>
      <c r="G551" s="8" t="str">
        <f t="shared" si="52"/>
        <v>48117.405</v>
      </c>
      <c r="H551" s="11">
        <f t="shared" si="53"/>
        <v>10141</v>
      </c>
      <c r="I551" s="27" t="s">
        <v>1869</v>
      </c>
      <c r="J551" s="28" t="s">
        <v>1870</v>
      </c>
      <c r="K551" s="27">
        <v>10141</v>
      </c>
      <c r="L551" s="27" t="s">
        <v>3199</v>
      </c>
      <c r="M551" s="28" t="s">
        <v>155</v>
      </c>
      <c r="N551" s="28"/>
      <c r="O551" s="29" t="s">
        <v>1873</v>
      </c>
      <c r="P551" s="29" t="s">
        <v>1838</v>
      </c>
    </row>
    <row r="552" spans="1:16" ht="13.5" thickBot="1" x14ac:dyDescent="0.25">
      <c r="A552" s="11" t="str">
        <f t="shared" si="48"/>
        <v> BRNO 31 </v>
      </c>
      <c r="B552" s="3" t="str">
        <f t="shared" si="49"/>
        <v>I</v>
      </c>
      <c r="C552" s="11">
        <f t="shared" si="50"/>
        <v>48117.406999999999</v>
      </c>
      <c r="D552" s="8" t="str">
        <f t="shared" si="51"/>
        <v>vis</v>
      </c>
      <c r="E552" s="26">
        <f>VLOOKUP(C552,Active!C$21:E$973,3,FALSE)</f>
        <v>10141.017912781022</v>
      </c>
      <c r="F552" s="3" t="s">
        <v>3176</v>
      </c>
      <c r="G552" s="8" t="str">
        <f t="shared" si="52"/>
        <v>48117.407</v>
      </c>
      <c r="H552" s="11">
        <f t="shared" si="53"/>
        <v>10141</v>
      </c>
      <c r="I552" s="27" t="s">
        <v>1874</v>
      </c>
      <c r="J552" s="28" t="s">
        <v>1875</v>
      </c>
      <c r="K552" s="27">
        <v>10141</v>
      </c>
      <c r="L552" s="27" t="s">
        <v>60</v>
      </c>
      <c r="M552" s="28" t="s">
        <v>155</v>
      </c>
      <c r="N552" s="28"/>
      <c r="O552" s="29" t="s">
        <v>1876</v>
      </c>
      <c r="P552" s="29" t="s">
        <v>1838</v>
      </c>
    </row>
    <row r="553" spans="1:16" ht="13.5" thickBot="1" x14ac:dyDescent="0.25">
      <c r="A553" s="11" t="str">
        <f t="shared" si="48"/>
        <v> BRNO 31 </v>
      </c>
      <c r="B553" s="3" t="str">
        <f t="shared" si="49"/>
        <v>I</v>
      </c>
      <c r="C553" s="11">
        <f t="shared" si="50"/>
        <v>48130.463000000003</v>
      </c>
      <c r="D553" s="8" t="str">
        <f t="shared" si="51"/>
        <v>vis</v>
      </c>
      <c r="E553" s="26">
        <f>VLOOKUP(C553,Active!C$21:E$973,3,FALSE)</f>
        <v>10164.99048973941</v>
      </c>
      <c r="F553" s="3" t="s">
        <v>3176</v>
      </c>
      <c r="G553" s="8" t="str">
        <f t="shared" si="52"/>
        <v>48130.463</v>
      </c>
      <c r="H553" s="11">
        <f t="shared" si="53"/>
        <v>10165</v>
      </c>
      <c r="I553" s="27" t="s">
        <v>1880</v>
      </c>
      <c r="J553" s="28" t="s">
        <v>1881</v>
      </c>
      <c r="K553" s="27">
        <v>10165</v>
      </c>
      <c r="L553" s="27" t="s">
        <v>101</v>
      </c>
      <c r="M553" s="28" t="s">
        <v>155</v>
      </c>
      <c r="N553" s="28"/>
      <c r="O553" s="29" t="s">
        <v>1882</v>
      </c>
      <c r="P553" s="29" t="s">
        <v>1838</v>
      </c>
    </row>
    <row r="554" spans="1:16" ht="13.5" thickBot="1" x14ac:dyDescent="0.25">
      <c r="A554" s="11" t="str">
        <f t="shared" si="48"/>
        <v> AOEB 1 </v>
      </c>
      <c r="B554" s="3" t="str">
        <f t="shared" si="49"/>
        <v>I</v>
      </c>
      <c r="C554" s="11">
        <f t="shared" si="50"/>
        <v>48162.6</v>
      </c>
      <c r="D554" s="8" t="str">
        <f t="shared" si="51"/>
        <v>vis</v>
      </c>
      <c r="E554" s="26">
        <f>VLOOKUP(C554,Active!C$21:E$973,3,FALSE)</f>
        <v>10223.998356292055</v>
      </c>
      <c r="F554" s="3" t="s">
        <v>3176</v>
      </c>
      <c r="G554" s="8" t="str">
        <f t="shared" si="52"/>
        <v>48162.600</v>
      </c>
      <c r="H554" s="11">
        <f t="shared" si="53"/>
        <v>10224</v>
      </c>
      <c r="I554" s="27" t="s">
        <v>1883</v>
      </c>
      <c r="J554" s="28" t="s">
        <v>1884</v>
      </c>
      <c r="K554" s="27">
        <v>10224</v>
      </c>
      <c r="L554" s="27" t="s">
        <v>212</v>
      </c>
      <c r="M554" s="28" t="s">
        <v>155</v>
      </c>
      <c r="N554" s="28"/>
      <c r="O554" s="29" t="s">
        <v>1885</v>
      </c>
      <c r="P554" s="29" t="s">
        <v>737</v>
      </c>
    </row>
    <row r="555" spans="1:16" ht="13.5" thickBot="1" x14ac:dyDescent="0.25">
      <c r="A555" s="11" t="str">
        <f t="shared" si="48"/>
        <v> BBS 97 </v>
      </c>
      <c r="B555" s="3" t="str">
        <f t="shared" si="49"/>
        <v>I</v>
      </c>
      <c r="C555" s="11">
        <f t="shared" si="50"/>
        <v>48208.353999999999</v>
      </c>
      <c r="D555" s="8" t="str">
        <f t="shared" si="51"/>
        <v>vis</v>
      </c>
      <c r="E555" s="26">
        <f>VLOOKUP(C555,Active!C$21:E$973,3,FALSE)</f>
        <v>10308.008871469272</v>
      </c>
      <c r="F555" s="3" t="s">
        <v>3176</v>
      </c>
      <c r="G555" s="8" t="str">
        <f t="shared" si="52"/>
        <v>48208.354</v>
      </c>
      <c r="H555" s="11">
        <f t="shared" si="53"/>
        <v>10308</v>
      </c>
      <c r="I555" s="27" t="s">
        <v>1886</v>
      </c>
      <c r="J555" s="28" t="s">
        <v>1887</v>
      </c>
      <c r="K555" s="27">
        <v>10308</v>
      </c>
      <c r="L555" s="27" t="s">
        <v>3267</v>
      </c>
      <c r="M555" s="28" t="s">
        <v>155</v>
      </c>
      <c r="N555" s="28"/>
      <c r="O555" s="29" t="s">
        <v>467</v>
      </c>
      <c r="P555" s="29" t="s">
        <v>1888</v>
      </c>
    </row>
    <row r="556" spans="1:16" ht="13.5" thickBot="1" x14ac:dyDescent="0.25">
      <c r="A556" s="11" t="str">
        <f t="shared" si="48"/>
        <v> BRNO 31 </v>
      </c>
      <c r="B556" s="3" t="str">
        <f t="shared" si="49"/>
        <v>I</v>
      </c>
      <c r="C556" s="11">
        <f t="shared" si="50"/>
        <v>48262.267999999996</v>
      </c>
      <c r="D556" s="8" t="str">
        <f t="shared" si="51"/>
        <v>vis</v>
      </c>
      <c r="E556" s="26">
        <f>VLOOKUP(C556,Active!C$21:E$973,3,FALSE)</f>
        <v>10407.002247245469</v>
      </c>
      <c r="F556" s="3" t="s">
        <v>3176</v>
      </c>
      <c r="G556" s="8" t="str">
        <f t="shared" si="52"/>
        <v>48262.268</v>
      </c>
      <c r="H556" s="11">
        <f t="shared" si="53"/>
        <v>10407</v>
      </c>
      <c r="I556" s="27" t="s">
        <v>1889</v>
      </c>
      <c r="J556" s="28" t="s">
        <v>1890</v>
      </c>
      <c r="K556" s="27">
        <v>10407</v>
      </c>
      <c r="L556" s="27" t="s">
        <v>65</v>
      </c>
      <c r="M556" s="28" t="s">
        <v>155</v>
      </c>
      <c r="N556" s="28"/>
      <c r="O556" s="29" t="s">
        <v>1891</v>
      </c>
      <c r="P556" s="29" t="s">
        <v>1838</v>
      </c>
    </row>
    <row r="557" spans="1:16" ht="13.5" thickBot="1" x14ac:dyDescent="0.25">
      <c r="A557" s="11" t="str">
        <f t="shared" si="48"/>
        <v> BRNO 31 </v>
      </c>
      <c r="B557" s="3" t="str">
        <f t="shared" si="49"/>
        <v>I</v>
      </c>
      <c r="C557" s="11">
        <f t="shared" si="50"/>
        <v>48262.267999999996</v>
      </c>
      <c r="D557" s="8" t="str">
        <f t="shared" si="51"/>
        <v>vis</v>
      </c>
      <c r="E557" s="26">
        <f>VLOOKUP(C557,Active!C$21:E$973,3,FALSE)</f>
        <v>10407.002247245469</v>
      </c>
      <c r="F557" s="3" t="s">
        <v>3176</v>
      </c>
      <c r="G557" s="8" t="str">
        <f t="shared" si="52"/>
        <v>48262.268</v>
      </c>
      <c r="H557" s="11">
        <f t="shared" si="53"/>
        <v>10407</v>
      </c>
      <c r="I557" s="27" t="s">
        <v>1889</v>
      </c>
      <c r="J557" s="28" t="s">
        <v>1890</v>
      </c>
      <c r="K557" s="27">
        <v>10407</v>
      </c>
      <c r="L557" s="27" t="s">
        <v>65</v>
      </c>
      <c r="M557" s="28" t="s">
        <v>155</v>
      </c>
      <c r="N557" s="28"/>
      <c r="O557" s="29" t="s">
        <v>1846</v>
      </c>
      <c r="P557" s="29" t="s">
        <v>1838</v>
      </c>
    </row>
    <row r="558" spans="1:16" ht="13.5" thickBot="1" x14ac:dyDescent="0.25">
      <c r="A558" s="11" t="str">
        <f t="shared" si="48"/>
        <v> BRNO 31 </v>
      </c>
      <c r="B558" s="3" t="str">
        <f t="shared" si="49"/>
        <v>I</v>
      </c>
      <c r="C558" s="11">
        <f t="shared" si="50"/>
        <v>48262.275000000001</v>
      </c>
      <c r="D558" s="8" t="str">
        <f t="shared" si="51"/>
        <v>vis</v>
      </c>
      <c r="E558" s="26">
        <f>VLOOKUP(C558,Active!C$21:E$973,3,FALSE)</f>
        <v>10407.015100189621</v>
      </c>
      <c r="F558" s="3" t="s">
        <v>3176</v>
      </c>
      <c r="G558" s="8" t="str">
        <f t="shared" si="52"/>
        <v>48262.275</v>
      </c>
      <c r="H558" s="11">
        <f t="shared" si="53"/>
        <v>10407</v>
      </c>
      <c r="I558" s="27" t="s">
        <v>1892</v>
      </c>
      <c r="J558" s="28" t="s">
        <v>1893</v>
      </c>
      <c r="K558" s="27">
        <v>10407</v>
      </c>
      <c r="L558" s="27" t="s">
        <v>3199</v>
      </c>
      <c r="M558" s="28" t="s">
        <v>155</v>
      </c>
      <c r="N558" s="28"/>
      <c r="O558" s="29" t="s">
        <v>1861</v>
      </c>
      <c r="P558" s="29" t="s">
        <v>1838</v>
      </c>
    </row>
    <row r="559" spans="1:16" ht="13.5" thickBot="1" x14ac:dyDescent="0.25">
      <c r="A559" s="11" t="str">
        <f t="shared" si="48"/>
        <v> BRNO 31 </v>
      </c>
      <c r="B559" s="3" t="str">
        <f t="shared" si="49"/>
        <v>I</v>
      </c>
      <c r="C559" s="11">
        <f t="shared" si="50"/>
        <v>48290.59</v>
      </c>
      <c r="D559" s="8" t="str">
        <f t="shared" si="51"/>
        <v>vis</v>
      </c>
      <c r="E559" s="26">
        <f>VLOOKUP(C559,Active!C$21:E$973,3,FALSE)</f>
        <v>10459.005259241123</v>
      </c>
      <c r="F559" s="3" t="s">
        <v>3176</v>
      </c>
      <c r="G559" s="8" t="str">
        <f t="shared" si="52"/>
        <v>48290.590</v>
      </c>
      <c r="H559" s="11">
        <f t="shared" si="53"/>
        <v>10459</v>
      </c>
      <c r="I559" s="27" t="s">
        <v>1894</v>
      </c>
      <c r="J559" s="28" t="s">
        <v>1895</v>
      </c>
      <c r="K559" s="27">
        <v>10459</v>
      </c>
      <c r="L559" s="27" t="s">
        <v>123</v>
      </c>
      <c r="M559" s="28" t="s">
        <v>155</v>
      </c>
      <c r="N559" s="28"/>
      <c r="O559" s="29" t="s">
        <v>1803</v>
      </c>
      <c r="P559" s="29" t="s">
        <v>1838</v>
      </c>
    </row>
    <row r="560" spans="1:16" ht="13.5" thickBot="1" x14ac:dyDescent="0.25">
      <c r="A560" s="11" t="str">
        <f t="shared" si="48"/>
        <v> AOEB 1 </v>
      </c>
      <c r="B560" s="3" t="str">
        <f t="shared" si="49"/>
        <v>I</v>
      </c>
      <c r="C560" s="11">
        <f t="shared" si="50"/>
        <v>48297.665000000001</v>
      </c>
      <c r="D560" s="8" t="str">
        <f t="shared" si="51"/>
        <v>vis</v>
      </c>
      <c r="E560" s="26">
        <f>VLOOKUP(C560,Active!C$21:E$973,3,FALSE)</f>
        <v>10471.995913498218</v>
      </c>
      <c r="F560" s="3" t="s">
        <v>3176</v>
      </c>
      <c r="G560" s="8" t="str">
        <f t="shared" si="52"/>
        <v>48297.665</v>
      </c>
      <c r="H560" s="11">
        <f t="shared" si="53"/>
        <v>10472</v>
      </c>
      <c r="I560" s="27" t="s">
        <v>1896</v>
      </c>
      <c r="J560" s="28" t="s">
        <v>1897</v>
      </c>
      <c r="K560" s="27">
        <v>10472</v>
      </c>
      <c r="L560" s="27" t="s">
        <v>3245</v>
      </c>
      <c r="M560" s="28" t="s">
        <v>155</v>
      </c>
      <c r="N560" s="28"/>
      <c r="O560" s="29" t="s">
        <v>607</v>
      </c>
      <c r="P560" s="29" t="s">
        <v>737</v>
      </c>
    </row>
    <row r="561" spans="1:16" ht="13.5" thickBot="1" x14ac:dyDescent="0.25">
      <c r="A561" s="11" t="str">
        <f t="shared" si="48"/>
        <v> AOEB 1 </v>
      </c>
      <c r="B561" s="3" t="str">
        <f t="shared" si="49"/>
        <v>I</v>
      </c>
      <c r="C561" s="11">
        <f t="shared" si="50"/>
        <v>48413.669000000002</v>
      </c>
      <c r="D561" s="8" t="str">
        <f t="shared" si="51"/>
        <v>vis</v>
      </c>
      <c r="E561" s="26">
        <f>VLOOKUP(C561,Active!C$21:E$973,3,FALSE)</f>
        <v>10684.994903807652</v>
      </c>
      <c r="F561" s="3" t="s">
        <v>3176</v>
      </c>
      <c r="G561" s="8" t="str">
        <f t="shared" si="52"/>
        <v>48413.669</v>
      </c>
      <c r="H561" s="11">
        <f t="shared" si="53"/>
        <v>10685</v>
      </c>
      <c r="I561" s="27" t="s">
        <v>1898</v>
      </c>
      <c r="J561" s="28" t="s">
        <v>1899</v>
      </c>
      <c r="K561" s="27">
        <v>10685</v>
      </c>
      <c r="L561" s="27" t="s">
        <v>3190</v>
      </c>
      <c r="M561" s="28" t="s">
        <v>155</v>
      </c>
      <c r="N561" s="28"/>
      <c r="O561" s="29" t="s">
        <v>289</v>
      </c>
      <c r="P561" s="29" t="s">
        <v>737</v>
      </c>
    </row>
    <row r="562" spans="1:16" ht="13.5" thickBot="1" x14ac:dyDescent="0.25">
      <c r="A562" s="11" t="str">
        <f t="shared" si="48"/>
        <v> AOEB 1 </v>
      </c>
      <c r="B562" s="3" t="str">
        <f t="shared" si="49"/>
        <v>I</v>
      </c>
      <c r="C562" s="11">
        <f t="shared" si="50"/>
        <v>48415.843000000001</v>
      </c>
      <c r="D562" s="8" t="str">
        <f t="shared" si="51"/>
        <v>vis</v>
      </c>
      <c r="E562" s="26">
        <f>VLOOKUP(C562,Active!C$21:E$973,3,FALSE)</f>
        <v>10688.986661030958</v>
      </c>
      <c r="F562" s="3" t="s">
        <v>3176</v>
      </c>
      <c r="G562" s="8" t="str">
        <f t="shared" si="52"/>
        <v>48415.843</v>
      </c>
      <c r="H562" s="11">
        <f t="shared" si="53"/>
        <v>10689</v>
      </c>
      <c r="I562" s="27" t="s">
        <v>1900</v>
      </c>
      <c r="J562" s="28" t="s">
        <v>1901</v>
      </c>
      <c r="K562" s="27">
        <v>10689</v>
      </c>
      <c r="L562" s="27" t="s">
        <v>225</v>
      </c>
      <c r="M562" s="28" t="s">
        <v>155</v>
      </c>
      <c r="N562" s="28"/>
      <c r="O562" s="29" t="s">
        <v>607</v>
      </c>
      <c r="P562" s="29" t="s">
        <v>737</v>
      </c>
    </row>
    <row r="563" spans="1:16" ht="13.5" thickBot="1" x14ac:dyDescent="0.25">
      <c r="A563" s="11" t="str">
        <f t="shared" si="48"/>
        <v> BRNO 31 </v>
      </c>
      <c r="B563" s="3" t="str">
        <f t="shared" si="49"/>
        <v>I</v>
      </c>
      <c r="C563" s="11">
        <f t="shared" si="50"/>
        <v>48423.468000000001</v>
      </c>
      <c r="D563" s="8" t="str">
        <f t="shared" si="51"/>
        <v>vis</v>
      </c>
      <c r="E563" s="26">
        <f>VLOOKUP(C563,Active!C$21:E$973,3,FALSE)</f>
        <v>10702.987189470576</v>
      </c>
      <c r="F563" s="3" t="s">
        <v>3176</v>
      </c>
      <c r="G563" s="8" t="str">
        <f t="shared" si="52"/>
        <v>48423.468</v>
      </c>
      <c r="H563" s="11">
        <f t="shared" si="53"/>
        <v>10703</v>
      </c>
      <c r="I563" s="27" t="s">
        <v>1904</v>
      </c>
      <c r="J563" s="28" t="s">
        <v>1905</v>
      </c>
      <c r="K563" s="27">
        <v>10703</v>
      </c>
      <c r="L563" s="27" t="s">
        <v>225</v>
      </c>
      <c r="M563" s="28" t="s">
        <v>155</v>
      </c>
      <c r="N563" s="28"/>
      <c r="O563" s="29" t="s">
        <v>1858</v>
      </c>
      <c r="P563" s="29" t="s">
        <v>1838</v>
      </c>
    </row>
    <row r="564" spans="1:16" ht="13.5" thickBot="1" x14ac:dyDescent="0.25">
      <c r="A564" s="11" t="str">
        <f t="shared" si="48"/>
        <v> AOEB 4 </v>
      </c>
      <c r="B564" s="3" t="str">
        <f t="shared" si="49"/>
        <v>I</v>
      </c>
      <c r="C564" s="11">
        <f t="shared" si="50"/>
        <v>48425.661</v>
      </c>
      <c r="D564" s="8" t="str">
        <f t="shared" si="51"/>
        <v>vis</v>
      </c>
      <c r="E564" s="26">
        <f>VLOOKUP(C564,Active!C$21:E$973,3,FALSE)</f>
        <v>10707.013833256553</v>
      </c>
      <c r="F564" s="3" t="s">
        <v>3176</v>
      </c>
      <c r="G564" s="8" t="str">
        <f t="shared" si="52"/>
        <v>48425.661</v>
      </c>
      <c r="H564" s="11">
        <f t="shared" si="53"/>
        <v>10707</v>
      </c>
      <c r="I564" s="27" t="s">
        <v>1906</v>
      </c>
      <c r="J564" s="28" t="s">
        <v>1907</v>
      </c>
      <c r="K564" s="27">
        <v>10707</v>
      </c>
      <c r="L564" s="27" t="s">
        <v>3199</v>
      </c>
      <c r="M564" s="28" t="s">
        <v>155</v>
      </c>
      <c r="N564" s="28"/>
      <c r="O564" s="29" t="s">
        <v>1786</v>
      </c>
      <c r="P564" s="29" t="s">
        <v>1908</v>
      </c>
    </row>
    <row r="565" spans="1:16" ht="13.5" thickBot="1" x14ac:dyDescent="0.25">
      <c r="A565" s="11" t="str">
        <f t="shared" si="48"/>
        <v> BRNO 31 </v>
      </c>
      <c r="B565" s="3" t="str">
        <f t="shared" si="49"/>
        <v>I</v>
      </c>
      <c r="C565" s="11">
        <f t="shared" si="50"/>
        <v>48447.423000000003</v>
      </c>
      <c r="D565" s="8" t="str">
        <f t="shared" si="51"/>
        <v>vis</v>
      </c>
      <c r="E565" s="26">
        <f>VLOOKUP(C565,Active!C$21:E$973,3,FALSE)</f>
        <v>10746.971800456946</v>
      </c>
      <c r="F565" s="3" t="s">
        <v>3176</v>
      </c>
      <c r="G565" s="8" t="str">
        <f t="shared" si="52"/>
        <v>48447.423</v>
      </c>
      <c r="H565" s="11">
        <f t="shared" si="53"/>
        <v>10747</v>
      </c>
      <c r="I565" s="27" t="s">
        <v>1909</v>
      </c>
      <c r="J565" s="28" t="s">
        <v>1910</v>
      </c>
      <c r="K565" s="27">
        <v>10747</v>
      </c>
      <c r="L565" s="27" t="s">
        <v>188</v>
      </c>
      <c r="M565" s="28" t="s">
        <v>155</v>
      </c>
      <c r="N565" s="28"/>
      <c r="O565" s="29" t="s">
        <v>1911</v>
      </c>
      <c r="P565" s="29" t="s">
        <v>1838</v>
      </c>
    </row>
    <row r="566" spans="1:16" ht="13.5" thickBot="1" x14ac:dyDescent="0.25">
      <c r="A566" s="11" t="str">
        <f t="shared" si="48"/>
        <v> BRNO 31 </v>
      </c>
      <c r="B566" s="3" t="str">
        <f t="shared" si="49"/>
        <v>I</v>
      </c>
      <c r="C566" s="11">
        <f t="shared" si="50"/>
        <v>48447.442000000003</v>
      </c>
      <c r="D566" s="8" t="str">
        <f t="shared" si="51"/>
        <v>vis</v>
      </c>
      <c r="E566" s="26">
        <f>VLOOKUP(C566,Active!C$21:E$973,3,FALSE)</f>
        <v>10747.006687019615</v>
      </c>
      <c r="F566" s="3" t="s">
        <v>3176</v>
      </c>
      <c r="G566" s="8" t="str">
        <f t="shared" si="52"/>
        <v>48447.442</v>
      </c>
      <c r="H566" s="11">
        <f t="shared" si="53"/>
        <v>10747</v>
      </c>
      <c r="I566" s="27" t="s">
        <v>1912</v>
      </c>
      <c r="J566" s="28" t="s">
        <v>1913</v>
      </c>
      <c r="K566" s="27">
        <v>10747</v>
      </c>
      <c r="L566" s="27" t="s">
        <v>3289</v>
      </c>
      <c r="M566" s="28" t="s">
        <v>155</v>
      </c>
      <c r="N566" s="28"/>
      <c r="O566" s="29" t="s">
        <v>292</v>
      </c>
      <c r="P566" s="29" t="s">
        <v>1838</v>
      </c>
    </row>
    <row r="567" spans="1:16" ht="13.5" thickBot="1" x14ac:dyDescent="0.25">
      <c r="A567" s="11" t="str">
        <f t="shared" si="48"/>
        <v> BRNO 31 </v>
      </c>
      <c r="B567" s="3" t="str">
        <f t="shared" si="49"/>
        <v>I</v>
      </c>
      <c r="C567" s="11">
        <f t="shared" si="50"/>
        <v>48453.42</v>
      </c>
      <c r="D567" s="8" t="str">
        <f t="shared" si="51"/>
        <v>vis</v>
      </c>
      <c r="E567" s="26">
        <f>VLOOKUP(C567,Active!C$21:E$973,3,FALSE)</f>
        <v>10757.983101316267</v>
      </c>
      <c r="F567" s="3" t="s">
        <v>3176</v>
      </c>
      <c r="G567" s="8" t="str">
        <f t="shared" si="52"/>
        <v>48453.420</v>
      </c>
      <c r="H567" s="11">
        <f t="shared" si="53"/>
        <v>10758</v>
      </c>
      <c r="I567" s="27" t="s">
        <v>1914</v>
      </c>
      <c r="J567" s="28" t="s">
        <v>1915</v>
      </c>
      <c r="K567" s="27">
        <v>10758</v>
      </c>
      <c r="L567" s="27" t="s">
        <v>3193</v>
      </c>
      <c r="M567" s="28" t="s">
        <v>155</v>
      </c>
      <c r="N567" s="28"/>
      <c r="O567" s="29" t="s">
        <v>327</v>
      </c>
      <c r="P567" s="29" t="s">
        <v>1838</v>
      </c>
    </row>
    <row r="568" spans="1:16" ht="13.5" thickBot="1" x14ac:dyDescent="0.25">
      <c r="A568" s="11" t="str">
        <f t="shared" si="48"/>
        <v> BRNO 31 </v>
      </c>
      <c r="B568" s="3" t="str">
        <f t="shared" si="49"/>
        <v>I</v>
      </c>
      <c r="C568" s="11">
        <f t="shared" si="50"/>
        <v>48460.514999999999</v>
      </c>
      <c r="D568" s="8" t="str">
        <f t="shared" si="51"/>
        <v>vis</v>
      </c>
      <c r="E568" s="26">
        <f>VLOOKUP(C568,Active!C$21:E$973,3,FALSE)</f>
        <v>10771.010478270904</v>
      </c>
      <c r="F568" s="3" t="s">
        <v>3176</v>
      </c>
      <c r="G568" s="8" t="str">
        <f t="shared" si="52"/>
        <v>48460.515</v>
      </c>
      <c r="H568" s="11">
        <f t="shared" si="53"/>
        <v>10771</v>
      </c>
      <c r="I568" s="27" t="s">
        <v>1916</v>
      </c>
      <c r="J568" s="28" t="s">
        <v>1917</v>
      </c>
      <c r="K568" s="27">
        <v>10771</v>
      </c>
      <c r="L568" s="27" t="s">
        <v>164</v>
      </c>
      <c r="M568" s="28" t="s">
        <v>155</v>
      </c>
      <c r="N568" s="28"/>
      <c r="O568" s="29" t="s">
        <v>1803</v>
      </c>
      <c r="P568" s="29" t="s">
        <v>1838</v>
      </c>
    </row>
    <row r="569" spans="1:16" ht="13.5" thickBot="1" x14ac:dyDescent="0.25">
      <c r="A569" s="11" t="str">
        <f t="shared" si="48"/>
        <v> BRNO 31 </v>
      </c>
      <c r="B569" s="3" t="str">
        <f t="shared" si="49"/>
        <v>I</v>
      </c>
      <c r="C569" s="11">
        <f t="shared" si="50"/>
        <v>48477.417999999998</v>
      </c>
      <c r="D569" s="8" t="str">
        <f t="shared" si="51"/>
        <v>vis</v>
      </c>
      <c r="E569" s="26">
        <f>VLOOKUP(C569,Active!C$21:E$973,3,FALSE)</f>
        <v>10802.046666102358</v>
      </c>
      <c r="F569" s="3" t="s">
        <v>3176</v>
      </c>
      <c r="G569" s="8" t="str">
        <f t="shared" si="52"/>
        <v>48477.418</v>
      </c>
      <c r="H569" s="11">
        <f t="shared" si="53"/>
        <v>10802</v>
      </c>
      <c r="I569" s="27" t="s">
        <v>1918</v>
      </c>
      <c r="J569" s="28" t="s">
        <v>1919</v>
      </c>
      <c r="K569" s="27">
        <v>10802</v>
      </c>
      <c r="L569" s="27" t="s">
        <v>29</v>
      </c>
      <c r="M569" s="28" t="s">
        <v>155</v>
      </c>
      <c r="N569" s="28"/>
      <c r="O569" s="29" t="s">
        <v>1660</v>
      </c>
      <c r="P569" s="29" t="s">
        <v>1838</v>
      </c>
    </row>
    <row r="570" spans="1:16" ht="13.5" thickBot="1" x14ac:dyDescent="0.25">
      <c r="A570" s="11" t="str">
        <f t="shared" si="48"/>
        <v> BRNO 31 </v>
      </c>
      <c r="B570" s="3" t="str">
        <f t="shared" si="49"/>
        <v>I</v>
      </c>
      <c r="C570" s="11">
        <f t="shared" si="50"/>
        <v>48478.502</v>
      </c>
      <c r="D570" s="8" t="str">
        <f t="shared" si="51"/>
        <v>vis</v>
      </c>
      <c r="E570" s="26">
        <f>VLOOKUP(C570,Active!C$21:E$973,3,FALSE)</f>
        <v>10804.037036309384</v>
      </c>
      <c r="F570" s="3" t="s">
        <v>3176</v>
      </c>
      <c r="G570" s="8" t="str">
        <f t="shared" si="52"/>
        <v>48478.502</v>
      </c>
      <c r="H570" s="11">
        <f t="shared" si="53"/>
        <v>10804</v>
      </c>
      <c r="I570" s="27" t="s">
        <v>1920</v>
      </c>
      <c r="J570" s="28" t="s">
        <v>1921</v>
      </c>
      <c r="K570" s="27">
        <v>10804</v>
      </c>
      <c r="L570" s="27" t="s">
        <v>19</v>
      </c>
      <c r="M570" s="28" t="s">
        <v>155</v>
      </c>
      <c r="N570" s="28"/>
      <c r="O570" s="29" t="s">
        <v>1803</v>
      </c>
      <c r="P570" s="29" t="s">
        <v>1838</v>
      </c>
    </row>
    <row r="571" spans="1:16" ht="13.5" thickBot="1" x14ac:dyDescent="0.25">
      <c r="A571" s="11" t="str">
        <f t="shared" si="48"/>
        <v> BRNO 31 </v>
      </c>
      <c r="B571" s="3" t="str">
        <f t="shared" si="49"/>
        <v>I</v>
      </c>
      <c r="C571" s="11">
        <f t="shared" si="50"/>
        <v>48483.385000000002</v>
      </c>
      <c r="D571" s="8" t="str">
        <f t="shared" si="51"/>
        <v>vis</v>
      </c>
      <c r="E571" s="26">
        <f>VLOOKUP(C571,Active!C$21:E$973,3,FALSE)</f>
        <v>10813.002882915374</v>
      </c>
      <c r="F571" s="3" t="s">
        <v>3176</v>
      </c>
      <c r="G571" s="8" t="str">
        <f t="shared" si="52"/>
        <v>48483.385</v>
      </c>
      <c r="H571" s="11">
        <f t="shared" si="53"/>
        <v>10813</v>
      </c>
      <c r="I571" s="27" t="s">
        <v>1922</v>
      </c>
      <c r="J571" s="28" t="s">
        <v>1923</v>
      </c>
      <c r="K571" s="27">
        <v>10813</v>
      </c>
      <c r="L571" s="27" t="s">
        <v>252</v>
      </c>
      <c r="M571" s="28" t="s">
        <v>155</v>
      </c>
      <c r="N571" s="28"/>
      <c r="O571" s="29" t="s">
        <v>1924</v>
      </c>
      <c r="P571" s="29" t="s">
        <v>1838</v>
      </c>
    </row>
    <row r="572" spans="1:16" ht="13.5" thickBot="1" x14ac:dyDescent="0.25">
      <c r="A572" s="11" t="str">
        <f t="shared" si="48"/>
        <v> BRNO 31 </v>
      </c>
      <c r="B572" s="3" t="str">
        <f t="shared" si="49"/>
        <v>I</v>
      </c>
      <c r="C572" s="11">
        <f t="shared" si="50"/>
        <v>48483.385999999999</v>
      </c>
      <c r="D572" s="8" t="str">
        <f t="shared" si="51"/>
        <v>vis</v>
      </c>
      <c r="E572" s="26">
        <f>VLOOKUP(C572,Active!C$21:E$973,3,FALSE)</f>
        <v>10813.004719050246</v>
      </c>
      <c r="F572" s="3" t="s">
        <v>3176</v>
      </c>
      <c r="G572" s="8" t="str">
        <f t="shared" si="52"/>
        <v>48483.386</v>
      </c>
      <c r="H572" s="11">
        <f t="shared" si="53"/>
        <v>10813</v>
      </c>
      <c r="I572" s="27" t="s">
        <v>1925</v>
      </c>
      <c r="J572" s="28" t="s">
        <v>1926</v>
      </c>
      <c r="K572" s="27">
        <v>10813</v>
      </c>
      <c r="L572" s="27" t="s">
        <v>123</v>
      </c>
      <c r="M572" s="28" t="s">
        <v>155</v>
      </c>
      <c r="N572" s="28"/>
      <c r="O572" s="29" t="s">
        <v>1873</v>
      </c>
      <c r="P572" s="29" t="s">
        <v>1838</v>
      </c>
    </row>
    <row r="573" spans="1:16" ht="13.5" thickBot="1" x14ac:dyDescent="0.25">
      <c r="A573" s="11" t="str">
        <f t="shared" si="48"/>
        <v>IBVS 3760 </v>
      </c>
      <c r="B573" s="3" t="str">
        <f t="shared" si="49"/>
        <v>I</v>
      </c>
      <c r="C573" s="11">
        <f t="shared" si="50"/>
        <v>48483.390099999997</v>
      </c>
      <c r="D573" s="8" t="str">
        <f t="shared" si="51"/>
        <v>vis</v>
      </c>
      <c r="E573" s="26">
        <f>VLOOKUP(C573,Active!C$21:E$973,3,FALSE)</f>
        <v>10813.01224720324</v>
      </c>
      <c r="F573" s="3" t="s">
        <v>3176</v>
      </c>
      <c r="G573" s="8" t="str">
        <f t="shared" si="52"/>
        <v>48483.3901</v>
      </c>
      <c r="H573" s="11">
        <f t="shared" si="53"/>
        <v>10813</v>
      </c>
      <c r="I573" s="27" t="s">
        <v>1927</v>
      </c>
      <c r="J573" s="28" t="s">
        <v>1928</v>
      </c>
      <c r="K573" s="27">
        <v>10813</v>
      </c>
      <c r="L573" s="27" t="s">
        <v>1929</v>
      </c>
      <c r="M573" s="28" t="s">
        <v>146</v>
      </c>
      <c r="N573" s="28" t="s">
        <v>2885</v>
      </c>
      <c r="O573" s="29" t="s">
        <v>1930</v>
      </c>
      <c r="P573" s="30" t="s">
        <v>1931</v>
      </c>
    </row>
    <row r="574" spans="1:16" ht="13.5" thickBot="1" x14ac:dyDescent="0.25">
      <c r="A574" s="11" t="str">
        <f t="shared" si="48"/>
        <v>IBVS 3760 </v>
      </c>
      <c r="B574" s="3" t="str">
        <f t="shared" si="49"/>
        <v>I</v>
      </c>
      <c r="C574" s="11">
        <f t="shared" si="50"/>
        <v>48483.390399999997</v>
      </c>
      <c r="D574" s="8" t="str">
        <f t="shared" si="51"/>
        <v>vis</v>
      </c>
      <c r="E574" s="26">
        <f>VLOOKUP(C574,Active!C$21:E$973,3,FALSE)</f>
        <v>10813.012798043703</v>
      </c>
      <c r="F574" s="3" t="s">
        <v>3176</v>
      </c>
      <c r="G574" s="8" t="str">
        <f t="shared" si="52"/>
        <v>48483.3904</v>
      </c>
      <c r="H574" s="11">
        <f t="shared" si="53"/>
        <v>10813</v>
      </c>
      <c r="I574" s="27" t="s">
        <v>1932</v>
      </c>
      <c r="J574" s="28" t="s">
        <v>1933</v>
      </c>
      <c r="K574" s="27">
        <v>10813</v>
      </c>
      <c r="L574" s="27" t="s">
        <v>1934</v>
      </c>
      <c r="M574" s="28" t="s">
        <v>146</v>
      </c>
      <c r="N574" s="28" t="s">
        <v>1428</v>
      </c>
      <c r="O574" s="29" t="s">
        <v>1930</v>
      </c>
      <c r="P574" s="30" t="s">
        <v>1931</v>
      </c>
    </row>
    <row r="575" spans="1:16" ht="13.5" thickBot="1" x14ac:dyDescent="0.25">
      <c r="A575" s="11" t="str">
        <f t="shared" si="48"/>
        <v> BRNO 31 </v>
      </c>
      <c r="B575" s="3" t="str">
        <f t="shared" si="49"/>
        <v>I</v>
      </c>
      <c r="C575" s="11">
        <f t="shared" si="50"/>
        <v>48483.391000000003</v>
      </c>
      <c r="D575" s="8" t="str">
        <f t="shared" si="51"/>
        <v>vis</v>
      </c>
      <c r="E575" s="26">
        <f>VLOOKUP(C575,Active!C$21:E$973,3,FALSE)</f>
        <v>10813.013899724641</v>
      </c>
      <c r="F575" s="3" t="s">
        <v>3176</v>
      </c>
      <c r="G575" s="8" t="str">
        <f t="shared" si="52"/>
        <v>48483.391</v>
      </c>
      <c r="H575" s="11">
        <f t="shared" si="53"/>
        <v>10813</v>
      </c>
      <c r="I575" s="27" t="s">
        <v>1935</v>
      </c>
      <c r="J575" s="28" t="s">
        <v>1936</v>
      </c>
      <c r="K575" s="27">
        <v>10813</v>
      </c>
      <c r="L575" s="27" t="s">
        <v>3199</v>
      </c>
      <c r="M575" s="28" t="s">
        <v>155</v>
      </c>
      <c r="N575" s="28"/>
      <c r="O575" s="29" t="s">
        <v>1523</v>
      </c>
      <c r="P575" s="29" t="s">
        <v>1838</v>
      </c>
    </row>
    <row r="576" spans="1:16" ht="13.5" thickBot="1" x14ac:dyDescent="0.25">
      <c r="A576" s="11" t="str">
        <f t="shared" si="48"/>
        <v> BRNO 31 </v>
      </c>
      <c r="B576" s="3" t="str">
        <f t="shared" si="49"/>
        <v>I</v>
      </c>
      <c r="C576" s="11">
        <f t="shared" si="50"/>
        <v>48483.392</v>
      </c>
      <c r="D576" s="8" t="str">
        <f t="shared" si="51"/>
        <v>vis</v>
      </c>
      <c r="E576" s="26">
        <f>VLOOKUP(C576,Active!C$21:E$973,3,FALSE)</f>
        <v>10813.015735859512</v>
      </c>
      <c r="F576" s="3" t="s">
        <v>3176</v>
      </c>
      <c r="G576" s="8" t="str">
        <f t="shared" si="52"/>
        <v>48483.392</v>
      </c>
      <c r="H576" s="11">
        <f t="shared" si="53"/>
        <v>10813</v>
      </c>
      <c r="I576" s="27" t="s">
        <v>1937</v>
      </c>
      <c r="J576" s="28" t="s">
        <v>1938</v>
      </c>
      <c r="K576" s="27">
        <v>10813</v>
      </c>
      <c r="L576" s="27" t="s">
        <v>8</v>
      </c>
      <c r="M576" s="28" t="s">
        <v>155</v>
      </c>
      <c r="N576" s="28"/>
      <c r="O576" s="29" t="s">
        <v>1939</v>
      </c>
      <c r="P576" s="29" t="s">
        <v>1838</v>
      </c>
    </row>
    <row r="577" spans="1:16" ht="13.5" thickBot="1" x14ac:dyDescent="0.25">
      <c r="A577" s="11" t="str">
        <f t="shared" si="48"/>
        <v>IBVS 3760 </v>
      </c>
      <c r="B577" s="3" t="str">
        <f t="shared" si="49"/>
        <v>I</v>
      </c>
      <c r="C577" s="11">
        <f t="shared" si="50"/>
        <v>48489.380499999999</v>
      </c>
      <c r="D577" s="8" t="str">
        <f t="shared" si="51"/>
        <v>vis</v>
      </c>
      <c r="E577" s="26">
        <f>VLOOKUP(C577,Active!C$21:E$973,3,FALSE)</f>
        <v>10824.011429572383</v>
      </c>
      <c r="F577" s="3" t="s">
        <v>3176</v>
      </c>
      <c r="G577" s="8" t="str">
        <f t="shared" si="52"/>
        <v>48489.3805</v>
      </c>
      <c r="H577" s="11">
        <f t="shared" si="53"/>
        <v>10824</v>
      </c>
      <c r="I577" s="27" t="s">
        <v>1940</v>
      </c>
      <c r="J577" s="28" t="s">
        <v>1941</v>
      </c>
      <c r="K577" s="27">
        <v>10824</v>
      </c>
      <c r="L577" s="27" t="s">
        <v>1942</v>
      </c>
      <c r="M577" s="28" t="s">
        <v>146</v>
      </c>
      <c r="N577" s="28" t="s">
        <v>1428</v>
      </c>
      <c r="O577" s="29" t="s">
        <v>1943</v>
      </c>
      <c r="P577" s="30" t="s">
        <v>1931</v>
      </c>
    </row>
    <row r="578" spans="1:16" ht="13.5" thickBot="1" x14ac:dyDescent="0.25">
      <c r="A578" s="11" t="str">
        <f t="shared" si="48"/>
        <v>IBVS 3760 </v>
      </c>
      <c r="B578" s="3" t="str">
        <f t="shared" si="49"/>
        <v>I</v>
      </c>
      <c r="C578" s="11">
        <f t="shared" si="50"/>
        <v>48489.3819</v>
      </c>
      <c r="D578" s="8" t="str">
        <f t="shared" si="51"/>
        <v>vis</v>
      </c>
      <c r="E578" s="26">
        <f>VLOOKUP(C578,Active!C$21:E$973,3,FALSE)</f>
        <v>10824.014000161214</v>
      </c>
      <c r="F578" s="3" t="s">
        <v>3176</v>
      </c>
      <c r="G578" s="8" t="str">
        <f t="shared" si="52"/>
        <v>48489.3819</v>
      </c>
      <c r="H578" s="11">
        <f t="shared" si="53"/>
        <v>10824</v>
      </c>
      <c r="I578" s="27" t="s">
        <v>1944</v>
      </c>
      <c r="J578" s="28" t="s">
        <v>1945</v>
      </c>
      <c r="K578" s="27">
        <v>10824</v>
      </c>
      <c r="L578" s="27" t="s">
        <v>1946</v>
      </c>
      <c r="M578" s="28" t="s">
        <v>146</v>
      </c>
      <c r="N578" s="28" t="s">
        <v>2885</v>
      </c>
      <c r="O578" s="29" t="s">
        <v>1943</v>
      </c>
      <c r="P578" s="30" t="s">
        <v>1931</v>
      </c>
    </row>
    <row r="579" spans="1:16" ht="13.5" thickBot="1" x14ac:dyDescent="0.25">
      <c r="A579" s="11" t="str">
        <f t="shared" si="48"/>
        <v>IBVS 3760 </v>
      </c>
      <c r="B579" s="3" t="str">
        <f t="shared" si="49"/>
        <v>I</v>
      </c>
      <c r="C579" s="11">
        <f t="shared" si="50"/>
        <v>48495.369599999998</v>
      </c>
      <c r="D579" s="8" t="str">
        <f t="shared" si="51"/>
        <v>vis</v>
      </c>
      <c r="E579" s="26">
        <f>VLOOKUP(C579,Active!C$21:E$973,3,FALSE)</f>
        <v>10835.008224966181</v>
      </c>
      <c r="F579" s="3" t="s">
        <v>3176</v>
      </c>
      <c r="G579" s="8" t="str">
        <f t="shared" si="52"/>
        <v>48495.3696</v>
      </c>
      <c r="H579" s="11">
        <f t="shared" si="53"/>
        <v>10835</v>
      </c>
      <c r="I579" s="27" t="s">
        <v>1947</v>
      </c>
      <c r="J579" s="28" t="s">
        <v>1948</v>
      </c>
      <c r="K579" s="27">
        <v>10835</v>
      </c>
      <c r="L579" s="27" t="s">
        <v>1949</v>
      </c>
      <c r="M579" s="28" t="s">
        <v>146</v>
      </c>
      <c r="N579" s="28" t="s">
        <v>2885</v>
      </c>
      <c r="O579" s="29" t="s">
        <v>1950</v>
      </c>
      <c r="P579" s="30" t="s">
        <v>1931</v>
      </c>
    </row>
    <row r="580" spans="1:16" ht="13.5" thickBot="1" x14ac:dyDescent="0.25">
      <c r="A580" s="11" t="str">
        <f t="shared" si="48"/>
        <v>IBVS 3760 </v>
      </c>
      <c r="B580" s="3" t="str">
        <f t="shared" si="49"/>
        <v>I</v>
      </c>
      <c r="C580" s="11">
        <f t="shared" si="50"/>
        <v>48495.370900000002</v>
      </c>
      <c r="D580" s="8" t="str">
        <f t="shared" si="51"/>
        <v>vis</v>
      </c>
      <c r="E580" s="26">
        <f>VLOOKUP(C580,Active!C$21:E$973,3,FALSE)</f>
        <v>10835.010611941527</v>
      </c>
      <c r="F580" s="3" t="s">
        <v>3176</v>
      </c>
      <c r="G580" s="8" t="str">
        <f t="shared" si="52"/>
        <v>48495.3709</v>
      </c>
      <c r="H580" s="11">
        <f t="shared" si="53"/>
        <v>10835</v>
      </c>
      <c r="I580" s="27" t="s">
        <v>1951</v>
      </c>
      <c r="J580" s="28" t="s">
        <v>1952</v>
      </c>
      <c r="K580" s="27">
        <v>10835</v>
      </c>
      <c r="L580" s="27" t="s">
        <v>1953</v>
      </c>
      <c r="M580" s="28" t="s">
        <v>146</v>
      </c>
      <c r="N580" s="28" t="s">
        <v>1428</v>
      </c>
      <c r="O580" s="29" t="s">
        <v>1950</v>
      </c>
      <c r="P580" s="30" t="s">
        <v>1931</v>
      </c>
    </row>
    <row r="581" spans="1:16" ht="13.5" thickBot="1" x14ac:dyDescent="0.25">
      <c r="A581" s="11" t="str">
        <f t="shared" si="48"/>
        <v> AA 42.363 </v>
      </c>
      <c r="B581" s="3" t="str">
        <f t="shared" si="49"/>
        <v>I</v>
      </c>
      <c r="C581" s="11">
        <f t="shared" si="50"/>
        <v>48508.441299999999</v>
      </c>
      <c r="D581" s="8" t="str">
        <f t="shared" si="51"/>
        <v>vis</v>
      </c>
      <c r="E581" s="26">
        <f>VLOOKUP(C581,Active!C$21:E$973,3,FALSE)</f>
        <v>10859.009629242135</v>
      </c>
      <c r="F581" s="3" t="s">
        <v>3176</v>
      </c>
      <c r="G581" s="8" t="str">
        <f t="shared" si="52"/>
        <v>48508.4413</v>
      </c>
      <c r="H581" s="11">
        <f t="shared" si="53"/>
        <v>10859</v>
      </c>
      <c r="I581" s="27" t="s">
        <v>1954</v>
      </c>
      <c r="J581" s="28" t="s">
        <v>1955</v>
      </c>
      <c r="K581" s="27">
        <v>10859</v>
      </c>
      <c r="L581" s="27" t="s">
        <v>1956</v>
      </c>
      <c r="M581" s="28" t="s">
        <v>146</v>
      </c>
      <c r="N581" s="28" t="s">
        <v>2885</v>
      </c>
      <c r="O581" s="29" t="s">
        <v>1957</v>
      </c>
      <c r="P581" s="29" t="s">
        <v>1958</v>
      </c>
    </row>
    <row r="582" spans="1:16" ht="13.5" thickBot="1" x14ac:dyDescent="0.25">
      <c r="A582" s="11" t="str">
        <f t="shared" si="48"/>
        <v> BRNO 31 </v>
      </c>
      <c r="B582" s="3" t="str">
        <f t="shared" si="49"/>
        <v>I</v>
      </c>
      <c r="C582" s="11">
        <f t="shared" si="50"/>
        <v>48513.328999999998</v>
      </c>
      <c r="D582" s="8" t="str">
        <f t="shared" si="51"/>
        <v>vis</v>
      </c>
      <c r="E582" s="26">
        <f>VLOOKUP(C582,Active!C$21:E$973,3,FALSE)</f>
        <v>10867.984105682044</v>
      </c>
      <c r="F582" s="3" t="s">
        <v>3176</v>
      </c>
      <c r="G582" s="8" t="str">
        <f t="shared" si="52"/>
        <v>48513.329</v>
      </c>
      <c r="H582" s="11">
        <f t="shared" si="53"/>
        <v>10868</v>
      </c>
      <c r="I582" s="27" t="s">
        <v>1959</v>
      </c>
      <c r="J582" s="28" t="s">
        <v>1960</v>
      </c>
      <c r="K582" s="27">
        <v>10868</v>
      </c>
      <c r="L582" s="27" t="s">
        <v>3193</v>
      </c>
      <c r="M582" s="28" t="s">
        <v>155</v>
      </c>
      <c r="N582" s="28"/>
      <c r="O582" s="29" t="s">
        <v>1843</v>
      </c>
      <c r="P582" s="29" t="s">
        <v>1838</v>
      </c>
    </row>
    <row r="583" spans="1:16" ht="13.5" thickBot="1" x14ac:dyDescent="0.25">
      <c r="A583" s="11" t="str">
        <f t="shared" si="48"/>
        <v> BRNO 31 </v>
      </c>
      <c r="B583" s="3" t="str">
        <f t="shared" si="49"/>
        <v>I</v>
      </c>
      <c r="C583" s="11">
        <f t="shared" si="50"/>
        <v>48513.33</v>
      </c>
      <c r="D583" s="8" t="str">
        <f t="shared" si="51"/>
        <v>vis</v>
      </c>
      <c r="E583" s="26">
        <f>VLOOKUP(C583,Active!C$21:E$973,3,FALSE)</f>
        <v>10867.985941816929</v>
      </c>
      <c r="F583" s="3" t="s">
        <v>3176</v>
      </c>
      <c r="G583" s="8" t="str">
        <f t="shared" si="52"/>
        <v>48513.330</v>
      </c>
      <c r="H583" s="11">
        <f t="shared" si="53"/>
        <v>10868</v>
      </c>
      <c r="I583" s="27" t="s">
        <v>1961</v>
      </c>
      <c r="J583" s="28" t="s">
        <v>1962</v>
      </c>
      <c r="K583" s="27">
        <v>10868</v>
      </c>
      <c r="L583" s="27" t="s">
        <v>3177</v>
      </c>
      <c r="M583" s="28" t="s">
        <v>155</v>
      </c>
      <c r="N583" s="28"/>
      <c r="O583" s="29" t="s">
        <v>1858</v>
      </c>
      <c r="P583" s="29" t="s">
        <v>1838</v>
      </c>
    </row>
    <row r="584" spans="1:16" ht="13.5" thickBot="1" x14ac:dyDescent="0.25">
      <c r="A584" s="11" t="str">
        <f t="shared" si="48"/>
        <v> BRNO 31 </v>
      </c>
      <c r="B584" s="3" t="str">
        <f t="shared" si="49"/>
        <v>I</v>
      </c>
      <c r="C584" s="11">
        <f t="shared" si="50"/>
        <v>48513.330999999998</v>
      </c>
      <c r="D584" s="8" t="str">
        <f t="shared" si="51"/>
        <v>vis</v>
      </c>
      <c r="E584" s="26">
        <f>VLOOKUP(C584,Active!C$21:E$973,3,FALSE)</f>
        <v>10867.987777951799</v>
      </c>
      <c r="F584" s="3" t="s">
        <v>3176</v>
      </c>
      <c r="G584" s="8" t="str">
        <f t="shared" si="52"/>
        <v>48513.331</v>
      </c>
      <c r="H584" s="11">
        <f t="shared" si="53"/>
        <v>10868</v>
      </c>
      <c r="I584" s="27" t="s">
        <v>1963</v>
      </c>
      <c r="J584" s="28" t="s">
        <v>1964</v>
      </c>
      <c r="K584" s="27">
        <v>10868</v>
      </c>
      <c r="L584" s="27" t="s">
        <v>225</v>
      </c>
      <c r="M584" s="28" t="s">
        <v>155</v>
      </c>
      <c r="N584" s="28"/>
      <c r="O584" s="29" t="s">
        <v>1965</v>
      </c>
      <c r="P584" s="29" t="s">
        <v>1838</v>
      </c>
    </row>
    <row r="585" spans="1:16" ht="13.5" thickBot="1" x14ac:dyDescent="0.25">
      <c r="A585" s="11" t="str">
        <f t="shared" si="48"/>
        <v> BRNO 31 </v>
      </c>
      <c r="B585" s="3" t="str">
        <f t="shared" si="49"/>
        <v>I</v>
      </c>
      <c r="C585" s="11">
        <f t="shared" si="50"/>
        <v>48513.34</v>
      </c>
      <c r="D585" s="8" t="str">
        <f t="shared" si="51"/>
        <v>vis</v>
      </c>
      <c r="E585" s="26">
        <f>VLOOKUP(C585,Active!C$21:E$973,3,FALSE)</f>
        <v>10868.004303165693</v>
      </c>
      <c r="F585" s="3" t="s">
        <v>3176</v>
      </c>
      <c r="G585" s="8" t="str">
        <f t="shared" si="52"/>
        <v>48513.340</v>
      </c>
      <c r="H585" s="11">
        <f t="shared" si="53"/>
        <v>10868</v>
      </c>
      <c r="I585" s="27" t="s">
        <v>1966</v>
      </c>
      <c r="J585" s="28" t="s">
        <v>1967</v>
      </c>
      <c r="K585" s="27">
        <v>10868</v>
      </c>
      <c r="L585" s="27" t="s">
        <v>252</v>
      </c>
      <c r="M585" s="28" t="s">
        <v>155</v>
      </c>
      <c r="N585" s="28"/>
      <c r="O585" s="29" t="s">
        <v>1855</v>
      </c>
      <c r="P585" s="29" t="s">
        <v>1838</v>
      </c>
    </row>
    <row r="586" spans="1:16" ht="13.5" thickBot="1" x14ac:dyDescent="0.25">
      <c r="A586" s="11" t="str">
        <f t="shared" si="48"/>
        <v>IBVS 3760 </v>
      </c>
      <c r="B586" s="3" t="str">
        <f t="shared" si="49"/>
        <v>II</v>
      </c>
      <c r="C586" s="11">
        <f t="shared" si="50"/>
        <v>48516.338799999998</v>
      </c>
      <c r="D586" s="8" t="str">
        <f t="shared" si="51"/>
        <v>vis</v>
      </c>
      <c r="E586" s="26">
        <f>VLOOKUP(C586,Active!C$21:E$973,3,FALSE)</f>
        <v>10873.510504435822</v>
      </c>
      <c r="F586" s="3" t="s">
        <v>3176</v>
      </c>
      <c r="G586" s="8" t="str">
        <f t="shared" si="52"/>
        <v>48516.3388</v>
      </c>
      <c r="H586" s="11">
        <f t="shared" si="53"/>
        <v>10873.5</v>
      </c>
      <c r="I586" s="27" t="s">
        <v>1968</v>
      </c>
      <c r="J586" s="28" t="s">
        <v>1969</v>
      </c>
      <c r="K586" s="27">
        <v>10873.5</v>
      </c>
      <c r="L586" s="27" t="s">
        <v>1879</v>
      </c>
      <c r="M586" s="28" t="s">
        <v>146</v>
      </c>
      <c r="N586" s="28" t="s">
        <v>1428</v>
      </c>
      <c r="O586" s="29" t="s">
        <v>1970</v>
      </c>
      <c r="P586" s="30" t="s">
        <v>1931</v>
      </c>
    </row>
    <row r="587" spans="1:16" ht="13.5" thickBot="1" x14ac:dyDescent="0.25">
      <c r="A587" s="11" t="str">
        <f t="shared" ref="A587:A650" si="54">P587</f>
        <v>IBVS 3760 </v>
      </c>
      <c r="B587" s="3" t="str">
        <f t="shared" ref="B587:B650" si="55">IF(H587=INT(H587),"I","II")</f>
        <v>II</v>
      </c>
      <c r="C587" s="11">
        <f t="shared" ref="C587:C650" si="56">1*G587</f>
        <v>48516.339500000002</v>
      </c>
      <c r="D587" s="8" t="str">
        <f t="shared" ref="D587:D650" si="57">VLOOKUP(F587,I$1:J$5,2,FALSE)</f>
        <v>vis</v>
      </c>
      <c r="E587" s="26">
        <f>VLOOKUP(C587,Active!C$21:E$973,3,FALSE)</f>
        <v>10873.511789730244</v>
      </c>
      <c r="F587" s="3" t="s">
        <v>3176</v>
      </c>
      <c r="G587" s="8" t="str">
        <f t="shared" ref="G587:G650" si="58">MID(I587,3,LEN(I587)-3)</f>
        <v>48516.3395</v>
      </c>
      <c r="H587" s="11">
        <f t="shared" ref="H587:H650" si="59">1*K587</f>
        <v>10873.5</v>
      </c>
      <c r="I587" s="27" t="s">
        <v>1971</v>
      </c>
      <c r="J587" s="28" t="s">
        <v>1972</v>
      </c>
      <c r="K587" s="27">
        <v>10873.5</v>
      </c>
      <c r="L587" s="27" t="s">
        <v>1973</v>
      </c>
      <c r="M587" s="28" t="s">
        <v>146</v>
      </c>
      <c r="N587" s="28" t="s">
        <v>2885</v>
      </c>
      <c r="O587" s="29" t="s">
        <v>1970</v>
      </c>
      <c r="P587" s="30" t="s">
        <v>1931</v>
      </c>
    </row>
    <row r="588" spans="1:16" ht="13.5" thickBot="1" x14ac:dyDescent="0.25">
      <c r="A588" s="11" t="str">
        <f t="shared" si="54"/>
        <v> AA 42.363 </v>
      </c>
      <c r="B588" s="3" t="str">
        <f t="shared" si="55"/>
        <v>II</v>
      </c>
      <c r="C588" s="11">
        <f t="shared" si="56"/>
        <v>48518.517699999997</v>
      </c>
      <c r="D588" s="8" t="str">
        <f t="shared" si="57"/>
        <v>vis</v>
      </c>
      <c r="E588" s="26">
        <f>VLOOKUP(C588,Active!C$21:E$973,3,FALSE)</f>
        <v>10877.511258720029</v>
      </c>
      <c r="F588" s="3" t="s">
        <v>3176</v>
      </c>
      <c r="G588" s="8" t="str">
        <f t="shared" si="58"/>
        <v>48518.5177</v>
      </c>
      <c r="H588" s="11">
        <f t="shared" si="59"/>
        <v>10877.5</v>
      </c>
      <c r="I588" s="27" t="s">
        <v>1974</v>
      </c>
      <c r="J588" s="28" t="s">
        <v>1975</v>
      </c>
      <c r="K588" s="27">
        <v>10877.5</v>
      </c>
      <c r="L588" s="27" t="s">
        <v>1976</v>
      </c>
      <c r="M588" s="28" t="s">
        <v>146</v>
      </c>
      <c r="N588" s="28" t="s">
        <v>2885</v>
      </c>
      <c r="O588" s="29" t="s">
        <v>1957</v>
      </c>
      <c r="P588" s="29" t="s">
        <v>1958</v>
      </c>
    </row>
    <row r="589" spans="1:16" ht="13.5" thickBot="1" x14ac:dyDescent="0.25">
      <c r="A589" s="11" t="str">
        <f t="shared" si="54"/>
        <v>IBVS 3760 </v>
      </c>
      <c r="B589" s="3" t="str">
        <f t="shared" si="55"/>
        <v>II</v>
      </c>
      <c r="C589" s="11">
        <f t="shared" si="56"/>
        <v>48523.417399999998</v>
      </c>
      <c r="D589" s="8" t="str">
        <f t="shared" si="57"/>
        <v>vis</v>
      </c>
      <c r="E589" s="26">
        <f>VLOOKUP(C589,Active!C$21:E$973,3,FALSE)</f>
        <v>10886.507768778471</v>
      </c>
      <c r="F589" s="3" t="s">
        <v>3176</v>
      </c>
      <c r="G589" s="8" t="str">
        <f t="shared" si="58"/>
        <v>48523.4174</v>
      </c>
      <c r="H589" s="11">
        <f t="shared" si="59"/>
        <v>10886.5</v>
      </c>
      <c r="I589" s="27" t="s">
        <v>1977</v>
      </c>
      <c r="J589" s="28" t="s">
        <v>1978</v>
      </c>
      <c r="K589" s="27">
        <v>10886.5</v>
      </c>
      <c r="L589" s="27" t="s">
        <v>1979</v>
      </c>
      <c r="M589" s="28" t="s">
        <v>146</v>
      </c>
      <c r="N589" s="28" t="s">
        <v>2885</v>
      </c>
      <c r="O589" s="29" t="s">
        <v>1980</v>
      </c>
      <c r="P589" s="30" t="s">
        <v>1931</v>
      </c>
    </row>
    <row r="590" spans="1:16" ht="13.5" thickBot="1" x14ac:dyDescent="0.25">
      <c r="A590" s="11" t="str">
        <f t="shared" si="54"/>
        <v>IBVS 3760 </v>
      </c>
      <c r="B590" s="3" t="str">
        <f t="shared" si="55"/>
        <v>II</v>
      </c>
      <c r="C590" s="11">
        <f t="shared" si="56"/>
        <v>48523.418100000003</v>
      </c>
      <c r="D590" s="8" t="str">
        <f t="shared" si="57"/>
        <v>vis</v>
      </c>
      <c r="E590" s="26">
        <f>VLOOKUP(C590,Active!C$21:E$973,3,FALSE)</f>
        <v>10886.509054072892</v>
      </c>
      <c r="F590" s="3" t="s">
        <v>3176</v>
      </c>
      <c r="G590" s="8" t="str">
        <f t="shared" si="58"/>
        <v>48523.4181</v>
      </c>
      <c r="H590" s="11">
        <f t="shared" si="59"/>
        <v>10886.5</v>
      </c>
      <c r="I590" s="27" t="s">
        <v>1981</v>
      </c>
      <c r="J590" s="28" t="s">
        <v>1982</v>
      </c>
      <c r="K590" s="27">
        <v>10886.5</v>
      </c>
      <c r="L590" s="27" t="s">
        <v>1800</v>
      </c>
      <c r="M590" s="28" t="s">
        <v>146</v>
      </c>
      <c r="N590" s="28" t="s">
        <v>1428</v>
      </c>
      <c r="O590" s="29" t="s">
        <v>1980</v>
      </c>
      <c r="P590" s="30" t="s">
        <v>1931</v>
      </c>
    </row>
    <row r="591" spans="1:16" ht="13.5" thickBot="1" x14ac:dyDescent="0.25">
      <c r="A591" s="11" t="str">
        <f t="shared" si="54"/>
        <v> AA 42.363 </v>
      </c>
      <c r="B591" s="3" t="str">
        <f t="shared" si="55"/>
        <v>I</v>
      </c>
      <c r="C591" s="11">
        <f t="shared" si="56"/>
        <v>48532.404799999997</v>
      </c>
      <c r="D591" s="8" t="str">
        <f t="shared" si="57"/>
        <v>vis</v>
      </c>
      <c r="E591" s="26">
        <f>VLOOKUP(C591,Active!C$21:E$973,3,FALSE)</f>
        <v>10903.009847374955</v>
      </c>
      <c r="F591" s="3" t="s">
        <v>3176</v>
      </c>
      <c r="G591" s="8" t="str">
        <f t="shared" si="58"/>
        <v>48532.4048</v>
      </c>
      <c r="H591" s="11">
        <f t="shared" si="59"/>
        <v>10903</v>
      </c>
      <c r="I591" s="27" t="s">
        <v>1983</v>
      </c>
      <c r="J591" s="28" t="s">
        <v>1984</v>
      </c>
      <c r="K591" s="27">
        <v>10903</v>
      </c>
      <c r="L591" s="27" t="s">
        <v>1985</v>
      </c>
      <c r="M591" s="28" t="s">
        <v>146</v>
      </c>
      <c r="N591" s="28" t="s">
        <v>2885</v>
      </c>
      <c r="O591" s="29" t="s">
        <v>1957</v>
      </c>
      <c r="P591" s="29" t="s">
        <v>1958</v>
      </c>
    </row>
    <row r="592" spans="1:16" ht="13.5" thickBot="1" x14ac:dyDescent="0.25">
      <c r="A592" s="11" t="str">
        <f t="shared" si="54"/>
        <v> BRNO 31 </v>
      </c>
      <c r="B592" s="3" t="str">
        <f t="shared" si="55"/>
        <v>I</v>
      </c>
      <c r="C592" s="11">
        <f t="shared" si="56"/>
        <v>48556.358999999997</v>
      </c>
      <c r="D592" s="8" t="str">
        <f t="shared" si="57"/>
        <v>vis</v>
      </c>
      <c r="E592" s="26">
        <f>VLOOKUP(C592,Active!C$21:E$973,3,FALSE)</f>
        <v>10946.99298945342</v>
      </c>
      <c r="F592" s="3" t="s">
        <v>3176</v>
      </c>
      <c r="G592" s="8" t="str">
        <f t="shared" si="58"/>
        <v>48556.359</v>
      </c>
      <c r="H592" s="11">
        <f t="shared" si="59"/>
        <v>10947</v>
      </c>
      <c r="I592" s="27" t="s">
        <v>1989</v>
      </c>
      <c r="J592" s="28" t="s">
        <v>1990</v>
      </c>
      <c r="K592" s="27">
        <v>10947</v>
      </c>
      <c r="L592" s="27" t="s">
        <v>3</v>
      </c>
      <c r="M592" s="28" t="s">
        <v>155</v>
      </c>
      <c r="N592" s="28"/>
      <c r="O592" s="29" t="s">
        <v>1858</v>
      </c>
      <c r="P592" s="29" t="s">
        <v>1838</v>
      </c>
    </row>
    <row r="593" spans="1:16" ht="13.5" thickBot="1" x14ac:dyDescent="0.25">
      <c r="A593" s="11" t="str">
        <f t="shared" si="54"/>
        <v> BRNO 31 </v>
      </c>
      <c r="B593" s="3" t="str">
        <f t="shared" si="55"/>
        <v>I</v>
      </c>
      <c r="C593" s="11">
        <f t="shared" si="56"/>
        <v>48556.36</v>
      </c>
      <c r="D593" s="8" t="str">
        <f t="shared" si="57"/>
        <v>vis</v>
      </c>
      <c r="E593" s="26">
        <f>VLOOKUP(C593,Active!C$21:E$973,3,FALSE)</f>
        <v>10946.994825588305</v>
      </c>
      <c r="F593" s="3" t="s">
        <v>3176</v>
      </c>
      <c r="G593" s="8" t="str">
        <f t="shared" si="58"/>
        <v>48556.360</v>
      </c>
      <c r="H593" s="11">
        <f t="shared" si="59"/>
        <v>10947</v>
      </c>
      <c r="I593" s="27" t="s">
        <v>1991</v>
      </c>
      <c r="J593" s="28" t="s">
        <v>1992</v>
      </c>
      <c r="K593" s="27">
        <v>10947</v>
      </c>
      <c r="L593" s="27" t="s">
        <v>3190</v>
      </c>
      <c r="M593" s="28" t="s">
        <v>155</v>
      </c>
      <c r="N593" s="28"/>
      <c r="O593" s="29" t="s">
        <v>1843</v>
      </c>
      <c r="P593" s="29" t="s">
        <v>1838</v>
      </c>
    </row>
    <row r="594" spans="1:16" ht="13.5" thickBot="1" x14ac:dyDescent="0.25">
      <c r="A594" s="11" t="str">
        <f t="shared" si="54"/>
        <v> BRNO 31 </v>
      </c>
      <c r="B594" s="3" t="str">
        <f t="shared" si="55"/>
        <v>I</v>
      </c>
      <c r="C594" s="11">
        <f t="shared" si="56"/>
        <v>48556.366000000002</v>
      </c>
      <c r="D594" s="8" t="str">
        <f t="shared" si="57"/>
        <v>vis</v>
      </c>
      <c r="E594" s="26">
        <f>VLOOKUP(C594,Active!C$21:E$973,3,FALSE)</f>
        <v>10947.00584239757</v>
      </c>
      <c r="F594" s="3" t="s">
        <v>3176</v>
      </c>
      <c r="G594" s="8" t="str">
        <f t="shared" si="58"/>
        <v>48556.366</v>
      </c>
      <c r="H594" s="11">
        <f t="shared" si="59"/>
        <v>10947</v>
      </c>
      <c r="I594" s="27" t="s">
        <v>1993</v>
      </c>
      <c r="J594" s="28" t="s">
        <v>1994</v>
      </c>
      <c r="K594" s="27">
        <v>10947</v>
      </c>
      <c r="L594" s="27" t="s">
        <v>123</v>
      </c>
      <c r="M594" s="28" t="s">
        <v>155</v>
      </c>
      <c r="N594" s="28"/>
      <c r="O594" s="29" t="s">
        <v>1855</v>
      </c>
      <c r="P594" s="29" t="s">
        <v>1838</v>
      </c>
    </row>
    <row r="595" spans="1:16" ht="13.5" thickBot="1" x14ac:dyDescent="0.25">
      <c r="A595" s="11" t="str">
        <f t="shared" si="54"/>
        <v> BRNO 31 </v>
      </c>
      <c r="B595" s="3" t="str">
        <f t="shared" si="55"/>
        <v>I</v>
      </c>
      <c r="C595" s="11">
        <f t="shared" si="56"/>
        <v>48562.36</v>
      </c>
      <c r="D595" s="8" t="str">
        <f t="shared" si="57"/>
        <v>vis</v>
      </c>
      <c r="E595" s="26">
        <f>VLOOKUP(C595,Active!C$21:E$973,3,FALSE)</f>
        <v>10958.011634852266</v>
      </c>
      <c r="F595" s="3" t="s">
        <v>3176</v>
      </c>
      <c r="G595" s="8" t="str">
        <f t="shared" si="58"/>
        <v>48562.360</v>
      </c>
      <c r="H595" s="11">
        <f t="shared" si="59"/>
        <v>10958</v>
      </c>
      <c r="I595" s="27" t="s">
        <v>1995</v>
      </c>
      <c r="J595" s="28" t="s">
        <v>1996</v>
      </c>
      <c r="K595" s="27">
        <v>10958</v>
      </c>
      <c r="L595" s="27" t="s">
        <v>164</v>
      </c>
      <c r="M595" s="28" t="s">
        <v>155</v>
      </c>
      <c r="N595" s="28"/>
      <c r="O595" s="29" t="s">
        <v>1855</v>
      </c>
      <c r="P595" s="29" t="s">
        <v>1838</v>
      </c>
    </row>
    <row r="596" spans="1:16" ht="13.5" thickBot="1" x14ac:dyDescent="0.25">
      <c r="A596" s="11" t="str">
        <f t="shared" si="54"/>
        <v> BRNO 31 </v>
      </c>
      <c r="B596" s="3" t="str">
        <f t="shared" si="55"/>
        <v>I</v>
      </c>
      <c r="C596" s="11">
        <f t="shared" si="56"/>
        <v>48562.366999999998</v>
      </c>
      <c r="D596" s="8" t="str">
        <f t="shared" si="57"/>
        <v>vis</v>
      </c>
      <c r="E596" s="26">
        <f>VLOOKUP(C596,Active!C$21:E$973,3,FALSE)</f>
        <v>10958.024487796403</v>
      </c>
      <c r="F596" s="3" t="s">
        <v>3176</v>
      </c>
      <c r="G596" s="8" t="str">
        <f t="shared" si="58"/>
        <v>48562.367</v>
      </c>
      <c r="H596" s="11">
        <f t="shared" si="59"/>
        <v>10958</v>
      </c>
      <c r="I596" s="27" t="s">
        <v>1997</v>
      </c>
      <c r="J596" s="28" t="s">
        <v>1998</v>
      </c>
      <c r="K596" s="27">
        <v>10958</v>
      </c>
      <c r="L596" s="27" t="s">
        <v>14</v>
      </c>
      <c r="M596" s="28" t="s">
        <v>155</v>
      </c>
      <c r="N596" s="28"/>
      <c r="O596" s="29" t="s">
        <v>1999</v>
      </c>
      <c r="P596" s="29" t="s">
        <v>1838</v>
      </c>
    </row>
    <row r="597" spans="1:16" ht="13.5" thickBot="1" x14ac:dyDescent="0.25">
      <c r="A597" s="11" t="str">
        <f t="shared" si="54"/>
        <v> AOEB 4 </v>
      </c>
      <c r="B597" s="3" t="str">
        <f t="shared" si="55"/>
        <v>I</v>
      </c>
      <c r="C597" s="11">
        <f t="shared" si="56"/>
        <v>48601.582000000002</v>
      </c>
      <c r="D597" s="8" t="str">
        <f t="shared" si="57"/>
        <v>vis</v>
      </c>
      <c r="E597" s="26">
        <f>VLOOKUP(C597,Active!C$21:E$973,3,FALSE)</f>
        <v>11030.028517010784</v>
      </c>
      <c r="F597" s="3" t="s">
        <v>3176</v>
      </c>
      <c r="G597" s="8" t="str">
        <f t="shared" si="58"/>
        <v>48601.582</v>
      </c>
      <c r="H597" s="11">
        <f t="shared" si="59"/>
        <v>11030</v>
      </c>
      <c r="I597" s="27" t="s">
        <v>2005</v>
      </c>
      <c r="J597" s="28" t="s">
        <v>2006</v>
      </c>
      <c r="K597" s="27">
        <v>11030</v>
      </c>
      <c r="L597" s="27" t="s">
        <v>3327</v>
      </c>
      <c r="M597" s="28" t="s">
        <v>155</v>
      </c>
      <c r="N597" s="28"/>
      <c r="O597" s="29" t="s">
        <v>607</v>
      </c>
      <c r="P597" s="29" t="s">
        <v>1908</v>
      </c>
    </row>
    <row r="598" spans="1:16" ht="13.5" thickBot="1" x14ac:dyDescent="0.25">
      <c r="A598" s="11" t="str">
        <f t="shared" si="54"/>
        <v> BRNO 31 </v>
      </c>
      <c r="B598" s="3" t="str">
        <f t="shared" si="55"/>
        <v>I</v>
      </c>
      <c r="C598" s="11">
        <f t="shared" si="56"/>
        <v>48604.290999999997</v>
      </c>
      <c r="D598" s="8" t="str">
        <f t="shared" si="57"/>
        <v>vis</v>
      </c>
      <c r="E598" s="26">
        <f>VLOOKUP(C598,Active!C$21:E$973,3,FALSE)</f>
        <v>11035.002606393455</v>
      </c>
      <c r="F598" s="3" t="s">
        <v>3176</v>
      </c>
      <c r="G598" s="8" t="str">
        <f t="shared" si="58"/>
        <v>48604.291</v>
      </c>
      <c r="H598" s="11">
        <f t="shared" si="59"/>
        <v>11035</v>
      </c>
      <c r="I598" s="27" t="s">
        <v>2007</v>
      </c>
      <c r="J598" s="28" t="s">
        <v>2008</v>
      </c>
      <c r="K598" s="27">
        <v>11035</v>
      </c>
      <c r="L598" s="27" t="s">
        <v>252</v>
      </c>
      <c r="M598" s="28" t="s">
        <v>155</v>
      </c>
      <c r="N598" s="28"/>
      <c r="O598" s="29" t="s">
        <v>1861</v>
      </c>
      <c r="P598" s="29" t="s">
        <v>1838</v>
      </c>
    </row>
    <row r="599" spans="1:16" ht="13.5" thickBot="1" x14ac:dyDescent="0.25">
      <c r="A599" s="11" t="str">
        <f t="shared" si="54"/>
        <v> BRNO 31 </v>
      </c>
      <c r="B599" s="3" t="str">
        <f t="shared" si="55"/>
        <v>I</v>
      </c>
      <c r="C599" s="11">
        <f t="shared" si="56"/>
        <v>48604.294000000002</v>
      </c>
      <c r="D599" s="8" t="str">
        <f t="shared" si="57"/>
        <v>vis</v>
      </c>
      <c r="E599" s="26">
        <f>VLOOKUP(C599,Active!C$21:E$973,3,FALSE)</f>
        <v>11035.008114798095</v>
      </c>
      <c r="F599" s="3" t="s">
        <v>3176</v>
      </c>
      <c r="G599" s="8" t="str">
        <f t="shared" si="58"/>
        <v>48604.294</v>
      </c>
      <c r="H599" s="11">
        <f t="shared" si="59"/>
        <v>11035</v>
      </c>
      <c r="I599" s="27" t="s">
        <v>2009</v>
      </c>
      <c r="J599" s="28" t="s">
        <v>2010</v>
      </c>
      <c r="K599" s="27">
        <v>11035</v>
      </c>
      <c r="L599" s="27" t="s">
        <v>3267</v>
      </c>
      <c r="M599" s="28" t="s">
        <v>155</v>
      </c>
      <c r="N599" s="28"/>
      <c r="O599" s="29" t="s">
        <v>1846</v>
      </c>
      <c r="P599" s="29" t="s">
        <v>1838</v>
      </c>
    </row>
    <row r="600" spans="1:16" ht="13.5" thickBot="1" x14ac:dyDescent="0.25">
      <c r="A600" s="11" t="str">
        <f t="shared" si="54"/>
        <v> BRNO 31 </v>
      </c>
      <c r="B600" s="3" t="str">
        <f t="shared" si="55"/>
        <v>I</v>
      </c>
      <c r="C600" s="11">
        <f t="shared" si="56"/>
        <v>48605.368999999999</v>
      </c>
      <c r="D600" s="8" t="str">
        <f t="shared" si="57"/>
        <v>vis</v>
      </c>
      <c r="E600" s="26">
        <f>VLOOKUP(C600,Active!C$21:E$973,3,FALSE)</f>
        <v>11036.981959791216</v>
      </c>
      <c r="F600" s="3" t="s">
        <v>3176</v>
      </c>
      <c r="G600" s="8" t="str">
        <f t="shared" si="58"/>
        <v>48605.369</v>
      </c>
      <c r="H600" s="11">
        <f t="shared" si="59"/>
        <v>11037</v>
      </c>
      <c r="I600" s="27" t="s">
        <v>2011</v>
      </c>
      <c r="J600" s="28" t="s">
        <v>2012</v>
      </c>
      <c r="K600" s="27">
        <v>11037</v>
      </c>
      <c r="L600" s="27" t="s">
        <v>3295</v>
      </c>
      <c r="M600" s="28" t="s">
        <v>155</v>
      </c>
      <c r="N600" s="28"/>
      <c r="O600" s="29" t="s">
        <v>1843</v>
      </c>
      <c r="P600" s="29" t="s">
        <v>1838</v>
      </c>
    </row>
    <row r="601" spans="1:16" ht="13.5" thickBot="1" x14ac:dyDescent="0.25">
      <c r="A601" s="11" t="str">
        <f t="shared" si="54"/>
        <v> BRNO 31 </v>
      </c>
      <c r="B601" s="3" t="str">
        <f t="shared" si="55"/>
        <v>I</v>
      </c>
      <c r="C601" s="11">
        <f t="shared" si="56"/>
        <v>48605.372000000003</v>
      </c>
      <c r="D601" s="8" t="str">
        <f t="shared" si="57"/>
        <v>vis</v>
      </c>
      <c r="E601" s="26">
        <f>VLOOKUP(C601,Active!C$21:E$973,3,FALSE)</f>
        <v>11036.987468195855</v>
      </c>
      <c r="F601" s="3" t="s">
        <v>3176</v>
      </c>
      <c r="G601" s="8" t="str">
        <f t="shared" si="58"/>
        <v>48605.372</v>
      </c>
      <c r="H601" s="11">
        <f t="shared" si="59"/>
        <v>11037</v>
      </c>
      <c r="I601" s="27" t="s">
        <v>2013</v>
      </c>
      <c r="J601" s="28" t="s">
        <v>2014</v>
      </c>
      <c r="K601" s="27">
        <v>11037</v>
      </c>
      <c r="L601" s="27" t="s">
        <v>225</v>
      </c>
      <c r="M601" s="28" t="s">
        <v>155</v>
      </c>
      <c r="N601" s="28"/>
      <c r="O601" s="29" t="s">
        <v>1858</v>
      </c>
      <c r="P601" s="29" t="s">
        <v>1838</v>
      </c>
    </row>
    <row r="602" spans="1:16" ht="13.5" thickBot="1" x14ac:dyDescent="0.25">
      <c r="A602" s="11" t="str">
        <f t="shared" si="54"/>
        <v> BRNO 31 </v>
      </c>
      <c r="B602" s="3" t="str">
        <f t="shared" si="55"/>
        <v>I</v>
      </c>
      <c r="C602" s="11">
        <f t="shared" si="56"/>
        <v>48605.387999999999</v>
      </c>
      <c r="D602" s="8" t="str">
        <f t="shared" si="57"/>
        <v>vis</v>
      </c>
      <c r="E602" s="26">
        <f>VLOOKUP(C602,Active!C$21:E$973,3,FALSE)</f>
        <v>11037.016846353885</v>
      </c>
      <c r="F602" s="3" t="s">
        <v>3176</v>
      </c>
      <c r="G602" s="8" t="str">
        <f t="shared" si="58"/>
        <v>48605.388</v>
      </c>
      <c r="H602" s="11">
        <f t="shared" si="59"/>
        <v>11037</v>
      </c>
      <c r="I602" s="27" t="s">
        <v>2015</v>
      </c>
      <c r="J602" s="28" t="s">
        <v>2016</v>
      </c>
      <c r="K602" s="27">
        <v>11037</v>
      </c>
      <c r="L602" s="27" t="s">
        <v>8</v>
      </c>
      <c r="M602" s="28" t="s">
        <v>155</v>
      </c>
      <c r="N602" s="28"/>
      <c r="O602" s="29" t="s">
        <v>1861</v>
      </c>
      <c r="P602" s="29" t="s">
        <v>1838</v>
      </c>
    </row>
    <row r="603" spans="1:16" ht="13.5" thickBot="1" x14ac:dyDescent="0.25">
      <c r="A603" s="11" t="str">
        <f t="shared" si="54"/>
        <v> BBS 101 </v>
      </c>
      <c r="B603" s="3" t="str">
        <f t="shared" si="55"/>
        <v>I</v>
      </c>
      <c r="C603" s="11">
        <f t="shared" si="56"/>
        <v>48747.525000000001</v>
      </c>
      <c r="D603" s="8" t="str">
        <f t="shared" si="57"/>
        <v>vis</v>
      </c>
      <c r="E603" s="26">
        <f>VLOOKUP(C603,Active!C$21:E$973,3,FALSE)</f>
        <v>11297.999549412505</v>
      </c>
      <c r="F603" s="3" t="s">
        <v>3176</v>
      </c>
      <c r="G603" s="8" t="str">
        <f t="shared" si="58"/>
        <v>48747.525</v>
      </c>
      <c r="H603" s="11">
        <f t="shared" si="59"/>
        <v>11298</v>
      </c>
      <c r="I603" s="27" t="s">
        <v>2017</v>
      </c>
      <c r="J603" s="28" t="s">
        <v>2018</v>
      </c>
      <c r="K603" s="27">
        <v>11298</v>
      </c>
      <c r="L603" s="27" t="s">
        <v>3233</v>
      </c>
      <c r="M603" s="28" t="s">
        <v>155</v>
      </c>
      <c r="N603" s="28"/>
      <c r="O603" s="29" t="s">
        <v>2019</v>
      </c>
      <c r="P603" s="29" t="s">
        <v>2020</v>
      </c>
    </row>
    <row r="604" spans="1:16" ht="13.5" thickBot="1" x14ac:dyDescent="0.25">
      <c r="A604" s="11" t="str">
        <f t="shared" si="54"/>
        <v> BRNO 31 </v>
      </c>
      <c r="B604" s="3" t="str">
        <f t="shared" si="55"/>
        <v>I</v>
      </c>
      <c r="C604" s="11">
        <f t="shared" si="56"/>
        <v>48764.404999999999</v>
      </c>
      <c r="D604" s="8" t="str">
        <f t="shared" si="57"/>
        <v>vis</v>
      </c>
      <c r="E604" s="26">
        <f>VLOOKUP(C604,Active!C$21:E$973,3,FALSE)</f>
        <v>11328.993506141778</v>
      </c>
      <c r="F604" s="3" t="s">
        <v>3176</v>
      </c>
      <c r="G604" s="8" t="str">
        <f t="shared" si="58"/>
        <v>48764.405</v>
      </c>
      <c r="H604" s="11">
        <f t="shared" si="59"/>
        <v>11329</v>
      </c>
      <c r="I604" s="27" t="s">
        <v>2021</v>
      </c>
      <c r="J604" s="28" t="s">
        <v>2022</v>
      </c>
      <c r="K604" s="27">
        <v>11329</v>
      </c>
      <c r="L604" s="27" t="s">
        <v>3190</v>
      </c>
      <c r="M604" s="28" t="s">
        <v>155</v>
      </c>
      <c r="N604" s="28"/>
      <c r="O604" s="29" t="s">
        <v>1855</v>
      </c>
      <c r="P604" s="29" t="s">
        <v>1838</v>
      </c>
    </row>
    <row r="605" spans="1:16" ht="13.5" thickBot="1" x14ac:dyDescent="0.25">
      <c r="A605" s="11" t="str">
        <f t="shared" si="54"/>
        <v> BRNO 31 </v>
      </c>
      <c r="B605" s="3" t="str">
        <f t="shared" si="55"/>
        <v>I</v>
      </c>
      <c r="C605" s="11">
        <f t="shared" si="56"/>
        <v>48764.415999999997</v>
      </c>
      <c r="D605" s="8" t="str">
        <f t="shared" si="57"/>
        <v>vis</v>
      </c>
      <c r="E605" s="26">
        <f>VLOOKUP(C605,Active!C$21:E$973,3,FALSE)</f>
        <v>11329.013703625425</v>
      </c>
      <c r="F605" s="3" t="s">
        <v>3176</v>
      </c>
      <c r="G605" s="8" t="str">
        <f t="shared" si="58"/>
        <v>48764.416</v>
      </c>
      <c r="H605" s="11">
        <f t="shared" si="59"/>
        <v>11329</v>
      </c>
      <c r="I605" s="27" t="s">
        <v>2023</v>
      </c>
      <c r="J605" s="28" t="s">
        <v>2024</v>
      </c>
      <c r="K605" s="27">
        <v>11329</v>
      </c>
      <c r="L605" s="27" t="s">
        <v>3199</v>
      </c>
      <c r="M605" s="28" t="s">
        <v>155</v>
      </c>
      <c r="N605" s="28"/>
      <c r="O605" s="29" t="s">
        <v>1861</v>
      </c>
      <c r="P605" s="29" t="s">
        <v>1838</v>
      </c>
    </row>
    <row r="606" spans="1:16" ht="13.5" thickBot="1" x14ac:dyDescent="0.25">
      <c r="A606" s="11" t="str">
        <f t="shared" si="54"/>
        <v> BRNO 31 </v>
      </c>
      <c r="B606" s="3" t="str">
        <f t="shared" si="55"/>
        <v>I</v>
      </c>
      <c r="C606" s="11">
        <f t="shared" si="56"/>
        <v>48771.487000000001</v>
      </c>
      <c r="D606" s="8" t="str">
        <f t="shared" si="57"/>
        <v>vis</v>
      </c>
      <c r="E606" s="26">
        <f>VLOOKUP(C606,Active!C$21:E$973,3,FALSE)</f>
        <v>11341.997013343011</v>
      </c>
      <c r="F606" s="3" t="s">
        <v>3176</v>
      </c>
      <c r="G606" s="8" t="str">
        <f t="shared" si="58"/>
        <v>48771.487</v>
      </c>
      <c r="H606" s="11">
        <f t="shared" si="59"/>
        <v>11342</v>
      </c>
      <c r="I606" s="27" t="s">
        <v>2025</v>
      </c>
      <c r="J606" s="28" t="s">
        <v>2026</v>
      </c>
      <c r="K606" s="27">
        <v>11342</v>
      </c>
      <c r="L606" s="27" t="s">
        <v>212</v>
      </c>
      <c r="M606" s="28" t="s">
        <v>155</v>
      </c>
      <c r="N606" s="28"/>
      <c r="O606" s="29" t="s">
        <v>1861</v>
      </c>
      <c r="P606" s="29" t="s">
        <v>1838</v>
      </c>
    </row>
    <row r="607" spans="1:16" ht="13.5" thickBot="1" x14ac:dyDescent="0.25">
      <c r="A607" s="11" t="str">
        <f t="shared" si="54"/>
        <v> BRNO 31 </v>
      </c>
      <c r="B607" s="3" t="str">
        <f t="shared" si="55"/>
        <v>I</v>
      </c>
      <c r="C607" s="11">
        <f t="shared" si="56"/>
        <v>48801.432000000001</v>
      </c>
      <c r="D607" s="8" t="str">
        <f t="shared" si="57"/>
        <v>vis</v>
      </c>
      <c r="E607" s="26">
        <f>VLOOKUP(C607,Active!C$21:E$973,3,FALSE)</f>
        <v>11396.980072244565</v>
      </c>
      <c r="F607" s="3" t="s">
        <v>3176</v>
      </c>
      <c r="G607" s="8" t="str">
        <f t="shared" si="58"/>
        <v>48801.432</v>
      </c>
      <c r="H607" s="11">
        <f t="shared" si="59"/>
        <v>11397</v>
      </c>
      <c r="I607" s="27" t="s">
        <v>2027</v>
      </c>
      <c r="J607" s="28" t="s">
        <v>2028</v>
      </c>
      <c r="K607" s="27">
        <v>11397</v>
      </c>
      <c r="L607" s="27" t="s">
        <v>3295</v>
      </c>
      <c r="M607" s="28" t="s">
        <v>155</v>
      </c>
      <c r="N607" s="28"/>
      <c r="O607" s="29" t="s">
        <v>1843</v>
      </c>
      <c r="P607" s="29" t="s">
        <v>1838</v>
      </c>
    </row>
    <row r="608" spans="1:16" ht="13.5" thickBot="1" x14ac:dyDescent="0.25">
      <c r="A608" s="11" t="str">
        <f t="shared" si="54"/>
        <v> BRNO 31 </v>
      </c>
      <c r="B608" s="3" t="str">
        <f t="shared" si="55"/>
        <v>I</v>
      </c>
      <c r="C608" s="11">
        <f t="shared" si="56"/>
        <v>48801.440999999999</v>
      </c>
      <c r="D608" s="8" t="str">
        <f t="shared" si="57"/>
        <v>vis</v>
      </c>
      <c r="E608" s="26">
        <f>VLOOKUP(C608,Active!C$21:E$973,3,FALSE)</f>
        <v>11396.996597458457</v>
      </c>
      <c r="F608" s="3" t="s">
        <v>3176</v>
      </c>
      <c r="G608" s="8" t="str">
        <f t="shared" si="58"/>
        <v>48801.441</v>
      </c>
      <c r="H608" s="11">
        <f t="shared" si="59"/>
        <v>11397</v>
      </c>
      <c r="I608" s="27" t="s">
        <v>2029</v>
      </c>
      <c r="J608" s="28" t="s">
        <v>2030</v>
      </c>
      <c r="K608" s="27">
        <v>11397</v>
      </c>
      <c r="L608" s="27" t="s">
        <v>212</v>
      </c>
      <c r="M608" s="28" t="s">
        <v>155</v>
      </c>
      <c r="N608" s="28"/>
      <c r="O608" s="29" t="s">
        <v>1846</v>
      </c>
      <c r="P608" s="29" t="s">
        <v>1838</v>
      </c>
    </row>
    <row r="609" spans="1:16" ht="13.5" thickBot="1" x14ac:dyDescent="0.25">
      <c r="A609" s="11" t="str">
        <f t="shared" si="54"/>
        <v> BRNO 31 </v>
      </c>
      <c r="B609" s="3" t="str">
        <f t="shared" si="55"/>
        <v>I</v>
      </c>
      <c r="C609" s="11">
        <f t="shared" si="56"/>
        <v>48801.442999999999</v>
      </c>
      <c r="D609" s="8" t="str">
        <f t="shared" si="57"/>
        <v>vis</v>
      </c>
      <c r="E609" s="26">
        <f>VLOOKUP(C609,Active!C$21:E$973,3,FALSE)</f>
        <v>11397.000269728213</v>
      </c>
      <c r="F609" s="3" t="s">
        <v>3176</v>
      </c>
      <c r="G609" s="8" t="str">
        <f t="shared" si="58"/>
        <v>48801.443</v>
      </c>
      <c r="H609" s="11">
        <f t="shared" si="59"/>
        <v>11397</v>
      </c>
      <c r="I609" s="27" t="s">
        <v>2031</v>
      </c>
      <c r="J609" s="28" t="s">
        <v>2032</v>
      </c>
      <c r="K609" s="27">
        <v>11397</v>
      </c>
      <c r="L609" s="27" t="s">
        <v>65</v>
      </c>
      <c r="M609" s="28" t="s">
        <v>155</v>
      </c>
      <c r="N609" s="28"/>
      <c r="O609" s="29" t="s">
        <v>1858</v>
      </c>
      <c r="P609" s="29" t="s">
        <v>1838</v>
      </c>
    </row>
    <row r="610" spans="1:16" ht="13.5" thickBot="1" x14ac:dyDescent="0.25">
      <c r="A610" s="11" t="str">
        <f t="shared" si="54"/>
        <v> BRNO 31 </v>
      </c>
      <c r="B610" s="3" t="str">
        <f t="shared" si="55"/>
        <v>I</v>
      </c>
      <c r="C610" s="11">
        <f t="shared" si="56"/>
        <v>48801.446000000004</v>
      </c>
      <c r="D610" s="8" t="str">
        <f t="shared" si="57"/>
        <v>vis</v>
      </c>
      <c r="E610" s="26">
        <f>VLOOKUP(C610,Active!C$21:E$973,3,FALSE)</f>
        <v>11397.005778132852</v>
      </c>
      <c r="F610" s="3" t="s">
        <v>3176</v>
      </c>
      <c r="G610" s="8" t="str">
        <f t="shared" si="58"/>
        <v>48801.446</v>
      </c>
      <c r="H610" s="11">
        <f t="shared" si="59"/>
        <v>11397</v>
      </c>
      <c r="I610" s="27" t="s">
        <v>2033</v>
      </c>
      <c r="J610" s="28" t="s">
        <v>2034</v>
      </c>
      <c r="K610" s="27">
        <v>11397</v>
      </c>
      <c r="L610" s="27" t="s">
        <v>3289</v>
      </c>
      <c r="M610" s="28" t="s">
        <v>155</v>
      </c>
      <c r="N610" s="28"/>
      <c r="O610" s="29" t="s">
        <v>1855</v>
      </c>
      <c r="P610" s="29" t="s">
        <v>1838</v>
      </c>
    </row>
    <row r="611" spans="1:16" ht="13.5" thickBot="1" x14ac:dyDescent="0.25">
      <c r="A611" s="11" t="str">
        <f t="shared" si="54"/>
        <v> BRNO 31 </v>
      </c>
      <c r="B611" s="3" t="str">
        <f t="shared" si="55"/>
        <v>I</v>
      </c>
      <c r="C611" s="11">
        <f t="shared" si="56"/>
        <v>48801.451000000001</v>
      </c>
      <c r="D611" s="8" t="str">
        <f t="shared" si="57"/>
        <v>vis</v>
      </c>
      <c r="E611" s="26">
        <f>VLOOKUP(C611,Active!C$21:E$973,3,FALSE)</f>
        <v>11397.014958807235</v>
      </c>
      <c r="F611" s="3" t="s">
        <v>3176</v>
      </c>
      <c r="G611" s="8" t="str">
        <f t="shared" si="58"/>
        <v>48801.451</v>
      </c>
      <c r="H611" s="11">
        <f t="shared" si="59"/>
        <v>11397</v>
      </c>
      <c r="I611" s="27" t="s">
        <v>2035</v>
      </c>
      <c r="J611" s="28" t="s">
        <v>2036</v>
      </c>
      <c r="K611" s="27">
        <v>11397</v>
      </c>
      <c r="L611" s="27" t="s">
        <v>8</v>
      </c>
      <c r="M611" s="28" t="s">
        <v>155</v>
      </c>
      <c r="N611" s="28"/>
      <c r="O611" s="29" t="s">
        <v>1861</v>
      </c>
      <c r="P611" s="29" t="s">
        <v>1838</v>
      </c>
    </row>
    <row r="612" spans="1:16" ht="13.5" thickBot="1" x14ac:dyDescent="0.25">
      <c r="A612" s="11" t="str">
        <f t="shared" si="54"/>
        <v> BRNO 31 </v>
      </c>
      <c r="B612" s="3" t="str">
        <f t="shared" si="55"/>
        <v>I</v>
      </c>
      <c r="C612" s="11">
        <f t="shared" si="56"/>
        <v>48807.451999999997</v>
      </c>
      <c r="D612" s="8" t="str">
        <f t="shared" si="57"/>
        <v>vis</v>
      </c>
      <c r="E612" s="26">
        <f>VLOOKUP(C612,Active!C$21:E$973,3,FALSE)</f>
        <v>11408.033604206066</v>
      </c>
      <c r="F612" s="3" t="s">
        <v>3176</v>
      </c>
      <c r="G612" s="8" t="str">
        <f t="shared" si="58"/>
        <v>48807.452</v>
      </c>
      <c r="H612" s="11">
        <f t="shared" si="59"/>
        <v>11408</v>
      </c>
      <c r="I612" s="27" t="s">
        <v>2037</v>
      </c>
      <c r="J612" s="28" t="s">
        <v>2038</v>
      </c>
      <c r="K612" s="27">
        <v>11408</v>
      </c>
      <c r="L612" s="27" t="s">
        <v>3181</v>
      </c>
      <c r="M612" s="28" t="s">
        <v>155</v>
      </c>
      <c r="N612" s="28"/>
      <c r="O612" s="29" t="s">
        <v>2039</v>
      </c>
      <c r="P612" s="29" t="s">
        <v>1838</v>
      </c>
    </row>
    <row r="613" spans="1:16" ht="13.5" thickBot="1" x14ac:dyDescent="0.25">
      <c r="A613" s="11" t="str">
        <f t="shared" si="54"/>
        <v>IBVS 3915 </v>
      </c>
      <c r="B613" s="3" t="str">
        <f t="shared" si="55"/>
        <v>II</v>
      </c>
      <c r="C613" s="11">
        <f t="shared" si="56"/>
        <v>48810.4323</v>
      </c>
      <c r="D613" s="8" t="str">
        <f t="shared" si="57"/>
        <v>vis</v>
      </c>
      <c r="E613" s="26">
        <f>VLOOKUP(C613,Active!C$21:E$973,3,FALSE)</f>
        <v>11413.50583698097</v>
      </c>
      <c r="F613" s="3" t="s">
        <v>3176</v>
      </c>
      <c r="G613" s="8" t="str">
        <f t="shared" si="58"/>
        <v>48810.4323</v>
      </c>
      <c r="H613" s="11">
        <f t="shared" si="59"/>
        <v>11413.5</v>
      </c>
      <c r="I613" s="27" t="s">
        <v>2040</v>
      </c>
      <c r="J613" s="28" t="s">
        <v>2041</v>
      </c>
      <c r="K613" s="27">
        <v>11413.5</v>
      </c>
      <c r="L613" s="27" t="s">
        <v>2042</v>
      </c>
      <c r="M613" s="28" t="s">
        <v>146</v>
      </c>
      <c r="N613" s="28" t="s">
        <v>2885</v>
      </c>
      <c r="O613" s="29" t="s">
        <v>2043</v>
      </c>
      <c r="P613" s="30" t="s">
        <v>2044</v>
      </c>
    </row>
    <row r="614" spans="1:16" ht="13.5" thickBot="1" x14ac:dyDescent="0.25">
      <c r="A614" s="11" t="str">
        <f t="shared" si="54"/>
        <v>IBVS 3915 </v>
      </c>
      <c r="B614" s="3" t="str">
        <f t="shared" si="55"/>
        <v>II</v>
      </c>
      <c r="C614" s="11">
        <f t="shared" si="56"/>
        <v>48810.433299999997</v>
      </c>
      <c r="D614" s="8" t="str">
        <f t="shared" si="57"/>
        <v>vis</v>
      </c>
      <c r="E614" s="26">
        <f>VLOOKUP(C614,Active!C$21:E$973,3,FALSE)</f>
        <v>11413.507673115841</v>
      </c>
      <c r="F614" s="3" t="s">
        <v>3176</v>
      </c>
      <c r="G614" s="8" t="str">
        <f t="shared" si="58"/>
        <v>48810.4333</v>
      </c>
      <c r="H614" s="11">
        <f t="shared" si="59"/>
        <v>11413.5</v>
      </c>
      <c r="I614" s="27" t="s">
        <v>2045</v>
      </c>
      <c r="J614" s="28" t="s">
        <v>2046</v>
      </c>
      <c r="K614" s="27">
        <v>11413.5</v>
      </c>
      <c r="L614" s="27" t="s">
        <v>2047</v>
      </c>
      <c r="M614" s="28" t="s">
        <v>146</v>
      </c>
      <c r="N614" s="28" t="s">
        <v>1428</v>
      </c>
      <c r="O614" s="29" t="s">
        <v>2043</v>
      </c>
      <c r="P614" s="30" t="s">
        <v>2044</v>
      </c>
    </row>
    <row r="615" spans="1:16" ht="13.5" thickBot="1" x14ac:dyDescent="0.25">
      <c r="A615" s="11" t="str">
        <f t="shared" si="54"/>
        <v> BBS 101 </v>
      </c>
      <c r="B615" s="3" t="str">
        <f t="shared" si="55"/>
        <v>I</v>
      </c>
      <c r="C615" s="11">
        <f t="shared" si="56"/>
        <v>48819.430999999997</v>
      </c>
      <c r="D615" s="8" t="str">
        <f t="shared" si="57"/>
        <v>vis</v>
      </c>
      <c r="E615" s="26">
        <f>VLOOKUP(C615,Active!C$21:E$973,3,FALSE)</f>
        <v>11430.028663901565</v>
      </c>
      <c r="F615" s="3" t="s">
        <v>3176</v>
      </c>
      <c r="G615" s="8" t="str">
        <f t="shared" si="58"/>
        <v>48819.431</v>
      </c>
      <c r="H615" s="11">
        <f t="shared" si="59"/>
        <v>11430</v>
      </c>
      <c r="I615" s="27" t="s">
        <v>2048</v>
      </c>
      <c r="J615" s="28" t="s">
        <v>2049</v>
      </c>
      <c r="K615" s="27">
        <v>11430</v>
      </c>
      <c r="L615" s="27" t="s">
        <v>3327</v>
      </c>
      <c r="M615" s="28" t="s">
        <v>155</v>
      </c>
      <c r="N615" s="28"/>
      <c r="O615" s="29" t="s">
        <v>467</v>
      </c>
      <c r="P615" s="29" t="s">
        <v>2020</v>
      </c>
    </row>
    <row r="616" spans="1:16" ht="13.5" thickBot="1" x14ac:dyDescent="0.25">
      <c r="A616" s="11" t="str">
        <f t="shared" si="54"/>
        <v> AOEB 4 </v>
      </c>
      <c r="B616" s="3" t="str">
        <f t="shared" si="55"/>
        <v>I</v>
      </c>
      <c r="C616" s="11">
        <f t="shared" si="56"/>
        <v>48822.680999999997</v>
      </c>
      <c r="D616" s="8" t="str">
        <f t="shared" si="57"/>
        <v>vis</v>
      </c>
      <c r="E616" s="26">
        <f>VLOOKUP(C616,Active!C$21:E$973,3,FALSE)</f>
        <v>11435.996102252877</v>
      </c>
      <c r="F616" s="3" t="s">
        <v>3176</v>
      </c>
      <c r="G616" s="8" t="str">
        <f t="shared" si="58"/>
        <v>48822.681</v>
      </c>
      <c r="H616" s="11">
        <f t="shared" si="59"/>
        <v>11436</v>
      </c>
      <c r="I616" s="27" t="s">
        <v>2050</v>
      </c>
      <c r="J616" s="28" t="s">
        <v>2051</v>
      </c>
      <c r="K616" s="27">
        <v>11436</v>
      </c>
      <c r="L616" s="27" t="s">
        <v>3245</v>
      </c>
      <c r="M616" s="28" t="s">
        <v>155</v>
      </c>
      <c r="N616" s="28"/>
      <c r="O616" s="29" t="s">
        <v>289</v>
      </c>
      <c r="P616" s="29" t="s">
        <v>1908</v>
      </c>
    </row>
    <row r="617" spans="1:16" ht="13.5" thickBot="1" x14ac:dyDescent="0.25">
      <c r="A617" s="11" t="str">
        <f t="shared" si="54"/>
        <v> AOEB 4 </v>
      </c>
      <c r="B617" s="3" t="str">
        <f t="shared" si="55"/>
        <v>I</v>
      </c>
      <c r="C617" s="11">
        <f t="shared" si="56"/>
        <v>48822.686000000002</v>
      </c>
      <c r="D617" s="8" t="str">
        <f t="shared" si="57"/>
        <v>vis</v>
      </c>
      <c r="E617" s="26">
        <f>VLOOKUP(C617,Active!C$21:E$973,3,FALSE)</f>
        <v>11436.005282927272</v>
      </c>
      <c r="F617" s="3" t="s">
        <v>3176</v>
      </c>
      <c r="G617" s="8" t="str">
        <f t="shared" si="58"/>
        <v>48822.686</v>
      </c>
      <c r="H617" s="11">
        <f t="shared" si="59"/>
        <v>11436</v>
      </c>
      <c r="I617" s="27" t="s">
        <v>2052</v>
      </c>
      <c r="J617" s="28" t="s">
        <v>2053</v>
      </c>
      <c r="K617" s="27">
        <v>11436</v>
      </c>
      <c r="L617" s="27" t="s">
        <v>123</v>
      </c>
      <c r="M617" s="28" t="s">
        <v>155</v>
      </c>
      <c r="N617" s="28"/>
      <c r="O617" s="29" t="s">
        <v>1191</v>
      </c>
      <c r="P617" s="29" t="s">
        <v>1908</v>
      </c>
    </row>
    <row r="618" spans="1:16" ht="13.5" thickBot="1" x14ac:dyDescent="0.25">
      <c r="A618" s="11" t="str">
        <f t="shared" si="54"/>
        <v> BRNO 31 </v>
      </c>
      <c r="B618" s="3" t="str">
        <f t="shared" si="55"/>
        <v>I</v>
      </c>
      <c r="C618" s="11">
        <f t="shared" si="56"/>
        <v>48832.483999999997</v>
      </c>
      <c r="D618" s="8" t="str">
        <f t="shared" si="57"/>
        <v>vis</v>
      </c>
      <c r="E618" s="26">
        <f>VLOOKUP(C618,Active!C$21:E$973,3,FALSE)</f>
        <v>11453.995732455312</v>
      </c>
      <c r="F618" s="3" t="s">
        <v>3176</v>
      </c>
      <c r="G618" s="8" t="str">
        <f t="shared" si="58"/>
        <v>48832.484</v>
      </c>
      <c r="H618" s="11">
        <f t="shared" si="59"/>
        <v>11454</v>
      </c>
      <c r="I618" s="27" t="s">
        <v>2054</v>
      </c>
      <c r="J618" s="28" t="s">
        <v>2055</v>
      </c>
      <c r="K618" s="27">
        <v>11454</v>
      </c>
      <c r="L618" s="27" t="s">
        <v>3245</v>
      </c>
      <c r="M618" s="28" t="s">
        <v>155</v>
      </c>
      <c r="N618" s="28"/>
      <c r="O618" s="29" t="s">
        <v>1846</v>
      </c>
      <c r="P618" s="29" t="s">
        <v>1838</v>
      </c>
    </row>
    <row r="619" spans="1:16" ht="13.5" thickBot="1" x14ac:dyDescent="0.25">
      <c r="A619" s="11" t="str">
        <f t="shared" si="54"/>
        <v> BRNO 31 </v>
      </c>
      <c r="B619" s="3" t="str">
        <f t="shared" si="55"/>
        <v>I</v>
      </c>
      <c r="C619" s="11">
        <f t="shared" si="56"/>
        <v>48832.49</v>
      </c>
      <c r="D619" s="8" t="str">
        <f t="shared" si="57"/>
        <v>vis</v>
      </c>
      <c r="E619" s="26">
        <f>VLOOKUP(C619,Active!C$21:E$973,3,FALSE)</f>
        <v>11454.006749264579</v>
      </c>
      <c r="F619" s="3" t="s">
        <v>3176</v>
      </c>
      <c r="G619" s="8" t="str">
        <f t="shared" si="58"/>
        <v>48832.490</v>
      </c>
      <c r="H619" s="11">
        <f t="shared" si="59"/>
        <v>11454</v>
      </c>
      <c r="I619" s="27" t="s">
        <v>2056</v>
      </c>
      <c r="J619" s="28" t="s">
        <v>2057</v>
      </c>
      <c r="K619" s="27">
        <v>11454</v>
      </c>
      <c r="L619" s="27" t="s">
        <v>3289</v>
      </c>
      <c r="M619" s="28" t="s">
        <v>155</v>
      </c>
      <c r="N619" s="28"/>
      <c r="O619" s="29" t="s">
        <v>1861</v>
      </c>
      <c r="P619" s="29" t="s">
        <v>1838</v>
      </c>
    </row>
    <row r="620" spans="1:16" ht="13.5" thickBot="1" x14ac:dyDescent="0.25">
      <c r="A620" s="11" t="str">
        <f t="shared" si="54"/>
        <v> BRNO 31 </v>
      </c>
      <c r="B620" s="3" t="str">
        <f t="shared" si="55"/>
        <v>I</v>
      </c>
      <c r="C620" s="11">
        <f t="shared" si="56"/>
        <v>48832.495000000003</v>
      </c>
      <c r="D620" s="8" t="str">
        <f t="shared" si="57"/>
        <v>vis</v>
      </c>
      <c r="E620" s="26">
        <f>VLOOKUP(C620,Active!C$21:E$973,3,FALSE)</f>
        <v>11454.015929938974</v>
      </c>
      <c r="F620" s="3" t="s">
        <v>3176</v>
      </c>
      <c r="G620" s="8" t="str">
        <f t="shared" si="58"/>
        <v>48832.495</v>
      </c>
      <c r="H620" s="11">
        <f t="shared" si="59"/>
        <v>11454</v>
      </c>
      <c r="I620" s="27" t="s">
        <v>2058</v>
      </c>
      <c r="J620" s="28" t="s">
        <v>2059</v>
      </c>
      <c r="K620" s="27">
        <v>11454</v>
      </c>
      <c r="L620" s="27" t="s">
        <v>8</v>
      </c>
      <c r="M620" s="28" t="s">
        <v>155</v>
      </c>
      <c r="N620" s="28"/>
      <c r="O620" s="29" t="s">
        <v>1855</v>
      </c>
      <c r="P620" s="29" t="s">
        <v>1838</v>
      </c>
    </row>
    <row r="621" spans="1:16" ht="13.5" thickBot="1" x14ac:dyDescent="0.25">
      <c r="A621" s="11" t="str">
        <f t="shared" si="54"/>
        <v> BRNO 31 </v>
      </c>
      <c r="B621" s="3" t="str">
        <f t="shared" si="55"/>
        <v>I</v>
      </c>
      <c r="C621" s="11">
        <f t="shared" si="56"/>
        <v>48832.498</v>
      </c>
      <c r="D621" s="8" t="str">
        <f t="shared" si="57"/>
        <v>vis</v>
      </c>
      <c r="E621" s="26">
        <f>VLOOKUP(C621,Active!C$21:E$973,3,FALSE)</f>
        <v>11454.0214383436</v>
      </c>
      <c r="F621" s="3" t="s">
        <v>3176</v>
      </c>
      <c r="G621" s="8" t="str">
        <f t="shared" si="58"/>
        <v>48832.498</v>
      </c>
      <c r="H621" s="11">
        <f t="shared" si="59"/>
        <v>11454</v>
      </c>
      <c r="I621" s="27" t="s">
        <v>2060</v>
      </c>
      <c r="J621" s="28" t="s">
        <v>2061</v>
      </c>
      <c r="K621" s="27">
        <v>11454</v>
      </c>
      <c r="L621" s="27" t="s">
        <v>320</v>
      </c>
      <c r="M621" s="28" t="s">
        <v>155</v>
      </c>
      <c r="N621" s="28"/>
      <c r="O621" s="29" t="s">
        <v>2062</v>
      </c>
      <c r="P621" s="29" t="s">
        <v>1838</v>
      </c>
    </row>
    <row r="622" spans="1:16" ht="13.5" thickBot="1" x14ac:dyDescent="0.25">
      <c r="A622" s="11" t="str">
        <f t="shared" si="54"/>
        <v> AOEB 4 </v>
      </c>
      <c r="B622" s="3" t="str">
        <f t="shared" si="55"/>
        <v>I</v>
      </c>
      <c r="C622" s="11">
        <f t="shared" si="56"/>
        <v>48835.762999999999</v>
      </c>
      <c r="D622" s="8" t="str">
        <f t="shared" si="57"/>
        <v>vis</v>
      </c>
      <c r="E622" s="26">
        <f>VLOOKUP(C622,Active!C$21:E$973,3,FALSE)</f>
        <v>11460.016418718073</v>
      </c>
      <c r="F622" s="3" t="s">
        <v>3176</v>
      </c>
      <c r="G622" s="8" t="str">
        <f t="shared" si="58"/>
        <v>48835.763</v>
      </c>
      <c r="H622" s="11">
        <f t="shared" si="59"/>
        <v>11460</v>
      </c>
      <c r="I622" s="27" t="s">
        <v>2063</v>
      </c>
      <c r="J622" s="28" t="s">
        <v>2064</v>
      </c>
      <c r="K622" s="27">
        <v>11460</v>
      </c>
      <c r="L622" s="27" t="s">
        <v>8</v>
      </c>
      <c r="M622" s="28" t="s">
        <v>155</v>
      </c>
      <c r="N622" s="28"/>
      <c r="O622" s="29" t="s">
        <v>1191</v>
      </c>
      <c r="P622" s="29" t="s">
        <v>1908</v>
      </c>
    </row>
    <row r="623" spans="1:16" ht="13.5" thickBot="1" x14ac:dyDescent="0.25">
      <c r="A623" s="11" t="str">
        <f t="shared" si="54"/>
        <v> AOEB 4 </v>
      </c>
      <c r="B623" s="3" t="str">
        <f t="shared" si="55"/>
        <v>I</v>
      </c>
      <c r="C623" s="11">
        <f t="shared" si="56"/>
        <v>48835.766000000003</v>
      </c>
      <c r="D623" s="8" t="str">
        <f t="shared" si="57"/>
        <v>vis</v>
      </c>
      <c r="E623" s="26">
        <f>VLOOKUP(C623,Active!C$21:E$973,3,FALSE)</f>
        <v>11460.021927122711</v>
      </c>
      <c r="F623" s="3" t="s">
        <v>3176</v>
      </c>
      <c r="G623" s="8" t="str">
        <f t="shared" si="58"/>
        <v>48835.766</v>
      </c>
      <c r="H623" s="11">
        <f t="shared" si="59"/>
        <v>11460</v>
      </c>
      <c r="I623" s="27" t="s">
        <v>2065</v>
      </c>
      <c r="J623" s="28" t="s">
        <v>2066</v>
      </c>
      <c r="K623" s="27">
        <v>11460</v>
      </c>
      <c r="L623" s="27" t="s">
        <v>320</v>
      </c>
      <c r="M623" s="28" t="s">
        <v>155</v>
      </c>
      <c r="N623" s="28"/>
      <c r="O623" s="29" t="s">
        <v>607</v>
      </c>
      <c r="P623" s="29" t="s">
        <v>1908</v>
      </c>
    </row>
    <row r="624" spans="1:16" ht="13.5" thickBot="1" x14ac:dyDescent="0.25">
      <c r="A624" s="11" t="str">
        <f t="shared" si="54"/>
        <v>IBVS 3915 </v>
      </c>
      <c r="B624" s="3" t="str">
        <f t="shared" si="55"/>
        <v>II</v>
      </c>
      <c r="C624" s="11">
        <f t="shared" si="56"/>
        <v>48841.473899999997</v>
      </c>
      <c r="D624" s="8" t="str">
        <f t="shared" si="57"/>
        <v>vis</v>
      </c>
      <c r="E624" s="26">
        <f>VLOOKUP(C624,Active!C$21:E$973,3,FALSE)</f>
        <v>11470.502401388994</v>
      </c>
      <c r="F624" s="3" t="s">
        <v>3176</v>
      </c>
      <c r="G624" s="8" t="str">
        <f t="shared" si="58"/>
        <v>48841.4739</v>
      </c>
      <c r="H624" s="11">
        <f t="shared" si="59"/>
        <v>11470.5</v>
      </c>
      <c r="I624" s="27" t="s">
        <v>2067</v>
      </c>
      <c r="J624" s="28" t="s">
        <v>2068</v>
      </c>
      <c r="K624" s="27">
        <v>11470.5</v>
      </c>
      <c r="L624" s="27" t="s">
        <v>2069</v>
      </c>
      <c r="M624" s="28" t="s">
        <v>146</v>
      </c>
      <c r="N624" s="28" t="s">
        <v>1428</v>
      </c>
      <c r="O624" s="29" t="s">
        <v>2043</v>
      </c>
      <c r="P624" s="30" t="s">
        <v>2044</v>
      </c>
    </row>
    <row r="625" spans="1:16" ht="13.5" thickBot="1" x14ac:dyDescent="0.25">
      <c r="A625" s="11" t="str">
        <f t="shared" si="54"/>
        <v>IBVS 3915 </v>
      </c>
      <c r="B625" s="3" t="str">
        <f t="shared" si="55"/>
        <v>II</v>
      </c>
      <c r="C625" s="11">
        <f t="shared" si="56"/>
        <v>48841.476000000002</v>
      </c>
      <c r="D625" s="8" t="str">
        <f t="shared" si="57"/>
        <v>vis</v>
      </c>
      <c r="E625" s="26">
        <f>VLOOKUP(C625,Active!C$21:E$973,3,FALSE)</f>
        <v>11470.506257272247</v>
      </c>
      <c r="F625" s="3" t="s">
        <v>3176</v>
      </c>
      <c r="G625" s="8" t="str">
        <f t="shared" si="58"/>
        <v>48841.4760</v>
      </c>
      <c r="H625" s="11">
        <f t="shared" si="59"/>
        <v>11470.5</v>
      </c>
      <c r="I625" s="27" t="s">
        <v>2070</v>
      </c>
      <c r="J625" s="28" t="s">
        <v>2071</v>
      </c>
      <c r="K625" s="27">
        <v>11470.5</v>
      </c>
      <c r="L625" s="27" t="s">
        <v>2072</v>
      </c>
      <c r="M625" s="28" t="s">
        <v>146</v>
      </c>
      <c r="N625" s="28" t="s">
        <v>2885</v>
      </c>
      <c r="O625" s="29" t="s">
        <v>2043</v>
      </c>
      <c r="P625" s="30" t="s">
        <v>2044</v>
      </c>
    </row>
    <row r="626" spans="1:16" ht="13.5" thickBot="1" x14ac:dyDescent="0.25">
      <c r="A626" s="11" t="str">
        <f t="shared" si="54"/>
        <v>IBVS 3915 </v>
      </c>
      <c r="B626" s="3" t="str">
        <f t="shared" si="55"/>
        <v>I</v>
      </c>
      <c r="C626" s="11">
        <f t="shared" si="56"/>
        <v>48843.3851</v>
      </c>
      <c r="D626" s="8" t="str">
        <f t="shared" si="57"/>
        <v>vis</v>
      </c>
      <c r="E626" s="26">
        <f>VLOOKUP(C626,Active!C$21:E$973,3,FALSE)</f>
        <v>11474.011622366546</v>
      </c>
      <c r="F626" s="3" t="s">
        <v>3176</v>
      </c>
      <c r="G626" s="8" t="str">
        <f t="shared" si="58"/>
        <v>48843.3851</v>
      </c>
      <c r="H626" s="11">
        <f t="shared" si="59"/>
        <v>11474</v>
      </c>
      <c r="I626" s="27" t="s">
        <v>2073</v>
      </c>
      <c r="J626" s="28" t="s">
        <v>2074</v>
      </c>
      <c r="K626" s="27">
        <v>11474</v>
      </c>
      <c r="L626" s="27" t="s">
        <v>2075</v>
      </c>
      <c r="M626" s="28" t="s">
        <v>146</v>
      </c>
      <c r="N626" s="28" t="s">
        <v>1428</v>
      </c>
      <c r="O626" s="29" t="s">
        <v>2043</v>
      </c>
      <c r="P626" s="30" t="s">
        <v>2044</v>
      </c>
    </row>
    <row r="627" spans="1:16" ht="13.5" thickBot="1" x14ac:dyDescent="0.25">
      <c r="A627" s="11" t="str">
        <f t="shared" si="54"/>
        <v>IBVS 3915 </v>
      </c>
      <c r="B627" s="3" t="str">
        <f t="shared" si="55"/>
        <v>I</v>
      </c>
      <c r="C627" s="11">
        <f t="shared" si="56"/>
        <v>48843.385799999996</v>
      </c>
      <c r="D627" s="8" t="str">
        <f t="shared" si="57"/>
        <v>vis</v>
      </c>
      <c r="E627" s="26">
        <f>VLOOKUP(C627,Active!C$21:E$973,3,FALSE)</f>
        <v>11474.012907660954</v>
      </c>
      <c r="F627" s="3" t="s">
        <v>3176</v>
      </c>
      <c r="G627" s="8" t="str">
        <f t="shared" si="58"/>
        <v>48843.3858</v>
      </c>
      <c r="H627" s="11">
        <f t="shared" si="59"/>
        <v>11474</v>
      </c>
      <c r="I627" s="27" t="s">
        <v>2076</v>
      </c>
      <c r="J627" s="28" t="s">
        <v>2077</v>
      </c>
      <c r="K627" s="27">
        <v>11474</v>
      </c>
      <c r="L627" s="27" t="s">
        <v>2078</v>
      </c>
      <c r="M627" s="28" t="s">
        <v>146</v>
      </c>
      <c r="N627" s="28" t="s">
        <v>2885</v>
      </c>
      <c r="O627" s="29" t="s">
        <v>2043</v>
      </c>
      <c r="P627" s="30" t="s">
        <v>2044</v>
      </c>
    </row>
    <row r="628" spans="1:16" ht="13.5" thickBot="1" x14ac:dyDescent="0.25">
      <c r="A628" s="11" t="str">
        <f t="shared" si="54"/>
        <v> BBS 102 </v>
      </c>
      <c r="B628" s="3" t="str">
        <f t="shared" si="55"/>
        <v>I</v>
      </c>
      <c r="C628" s="11">
        <f t="shared" si="56"/>
        <v>48843.385999999999</v>
      </c>
      <c r="D628" s="8" t="str">
        <f t="shared" si="57"/>
        <v>vis</v>
      </c>
      <c r="E628" s="26">
        <f>VLOOKUP(C628,Active!C$21:E$973,3,FALSE)</f>
        <v>11474.013274887933</v>
      </c>
      <c r="F628" s="3" t="s">
        <v>3176</v>
      </c>
      <c r="G628" s="8" t="str">
        <f t="shared" si="58"/>
        <v>48843.386</v>
      </c>
      <c r="H628" s="11">
        <f t="shared" si="59"/>
        <v>11474</v>
      </c>
      <c r="I628" s="27" t="s">
        <v>2079</v>
      </c>
      <c r="J628" s="28" t="s">
        <v>2077</v>
      </c>
      <c r="K628" s="27">
        <v>11474</v>
      </c>
      <c r="L628" s="27" t="s">
        <v>3199</v>
      </c>
      <c r="M628" s="28" t="s">
        <v>155</v>
      </c>
      <c r="N628" s="28"/>
      <c r="O628" s="29" t="s">
        <v>467</v>
      </c>
      <c r="P628" s="29" t="s">
        <v>2080</v>
      </c>
    </row>
    <row r="629" spans="1:16" ht="13.5" thickBot="1" x14ac:dyDescent="0.25">
      <c r="A629" s="11" t="str">
        <f t="shared" si="54"/>
        <v>IBVS 3915 </v>
      </c>
      <c r="B629" s="3" t="str">
        <f t="shared" si="55"/>
        <v>I</v>
      </c>
      <c r="C629" s="11">
        <f t="shared" si="56"/>
        <v>48850.462299999999</v>
      </c>
      <c r="D629" s="8" t="str">
        <f t="shared" si="57"/>
        <v>vis</v>
      </c>
      <c r="E629" s="26">
        <f>VLOOKUP(C629,Active!C$21:E$973,3,FALSE)</f>
        <v>11487.006316120363</v>
      </c>
      <c r="F629" s="3" t="s">
        <v>3176</v>
      </c>
      <c r="G629" s="8" t="str">
        <f t="shared" si="58"/>
        <v>48850.4623</v>
      </c>
      <c r="H629" s="11">
        <f t="shared" si="59"/>
        <v>11487</v>
      </c>
      <c r="I629" s="27" t="s">
        <v>2081</v>
      </c>
      <c r="J629" s="28" t="s">
        <v>2082</v>
      </c>
      <c r="K629" s="27">
        <v>11487</v>
      </c>
      <c r="L629" s="27" t="s">
        <v>2072</v>
      </c>
      <c r="M629" s="28" t="s">
        <v>146</v>
      </c>
      <c r="N629" s="28" t="s">
        <v>2885</v>
      </c>
      <c r="O629" s="29" t="s">
        <v>2043</v>
      </c>
      <c r="P629" s="30" t="s">
        <v>2044</v>
      </c>
    </row>
    <row r="630" spans="1:16" ht="13.5" thickBot="1" x14ac:dyDescent="0.25">
      <c r="A630" s="11" t="str">
        <f t="shared" si="54"/>
        <v>IBVS 3915 </v>
      </c>
      <c r="B630" s="3" t="str">
        <f t="shared" si="55"/>
        <v>I</v>
      </c>
      <c r="C630" s="11">
        <f t="shared" si="56"/>
        <v>48855.3652</v>
      </c>
      <c r="D630" s="8" t="str">
        <f t="shared" si="57"/>
        <v>vis</v>
      </c>
      <c r="E630" s="26" t="e">
        <f>VLOOKUP(C630,Active!C$21:E$973,3,FALSE)</f>
        <v>#N/A</v>
      </c>
      <c r="F630" s="3" t="s">
        <v>3176</v>
      </c>
      <c r="G630" s="8" t="str">
        <f t="shared" si="58"/>
        <v>48855.3652</v>
      </c>
      <c r="H630" s="11">
        <f t="shared" si="59"/>
        <v>11496</v>
      </c>
      <c r="I630" s="27" t="s">
        <v>2086</v>
      </c>
      <c r="J630" s="28" t="s">
        <v>2087</v>
      </c>
      <c r="K630" s="27">
        <v>11496</v>
      </c>
      <c r="L630" s="27" t="s">
        <v>2088</v>
      </c>
      <c r="M630" s="28" t="s">
        <v>146</v>
      </c>
      <c r="N630" s="28" t="s">
        <v>147</v>
      </c>
      <c r="O630" s="29" t="s">
        <v>2043</v>
      </c>
      <c r="P630" s="30" t="s">
        <v>2044</v>
      </c>
    </row>
    <row r="631" spans="1:16" ht="13.5" thickBot="1" x14ac:dyDescent="0.25">
      <c r="A631" s="11" t="str">
        <f t="shared" si="54"/>
        <v> BRNO 31 </v>
      </c>
      <c r="B631" s="3" t="str">
        <f t="shared" si="55"/>
        <v>I</v>
      </c>
      <c r="C631" s="11">
        <f t="shared" si="56"/>
        <v>48862.451000000001</v>
      </c>
      <c r="D631" s="8" t="str">
        <f t="shared" si="57"/>
        <v>vis</v>
      </c>
      <c r="E631" s="26" t="e">
        <f>VLOOKUP(C631,Active!C$21:E$973,3,FALSE)</f>
        <v>#N/A</v>
      </c>
      <c r="F631" s="3" t="s">
        <v>3176</v>
      </c>
      <c r="G631" s="8" t="str">
        <f t="shared" si="58"/>
        <v>48862.451</v>
      </c>
      <c r="H631" s="11">
        <f t="shared" si="59"/>
        <v>11509</v>
      </c>
      <c r="I631" s="27" t="s">
        <v>2089</v>
      </c>
      <c r="J631" s="28" t="s">
        <v>2090</v>
      </c>
      <c r="K631" s="27">
        <v>11509</v>
      </c>
      <c r="L631" s="27" t="s">
        <v>3346</v>
      </c>
      <c r="M631" s="28" t="s">
        <v>155</v>
      </c>
      <c r="N631" s="28"/>
      <c r="O631" s="29" t="s">
        <v>1876</v>
      </c>
      <c r="P631" s="29" t="s">
        <v>1838</v>
      </c>
    </row>
    <row r="632" spans="1:16" ht="13.5" thickBot="1" x14ac:dyDescent="0.25">
      <c r="A632" s="11" t="str">
        <f t="shared" si="54"/>
        <v> BRNO 31 </v>
      </c>
      <c r="B632" s="3" t="str">
        <f t="shared" si="55"/>
        <v>I</v>
      </c>
      <c r="C632" s="11">
        <f t="shared" si="56"/>
        <v>48862.455999999998</v>
      </c>
      <c r="D632" s="8" t="str">
        <f t="shared" si="57"/>
        <v>vis</v>
      </c>
      <c r="E632" s="26" t="e">
        <f>VLOOKUP(C632,Active!C$21:E$973,3,FALSE)</f>
        <v>#N/A</v>
      </c>
      <c r="F632" s="3" t="s">
        <v>3176</v>
      </c>
      <c r="G632" s="8" t="str">
        <f t="shared" si="58"/>
        <v>48862.456</v>
      </c>
      <c r="H632" s="11">
        <f t="shared" si="59"/>
        <v>11509</v>
      </c>
      <c r="I632" s="27" t="s">
        <v>2091</v>
      </c>
      <c r="J632" s="28" t="s">
        <v>2092</v>
      </c>
      <c r="K632" s="27">
        <v>11509</v>
      </c>
      <c r="L632" s="27" t="s">
        <v>3327</v>
      </c>
      <c r="M632" s="28" t="s">
        <v>155</v>
      </c>
      <c r="N632" s="28"/>
      <c r="O632" s="29" t="s">
        <v>2093</v>
      </c>
      <c r="P632" s="29" t="s">
        <v>1838</v>
      </c>
    </row>
    <row r="633" spans="1:16" ht="13.5" thickBot="1" x14ac:dyDescent="0.25">
      <c r="A633" s="11" t="str">
        <f t="shared" si="54"/>
        <v> BRNO 31 </v>
      </c>
      <c r="B633" s="3" t="str">
        <f t="shared" si="55"/>
        <v>I</v>
      </c>
      <c r="C633" s="11">
        <f t="shared" si="56"/>
        <v>48862.455999999998</v>
      </c>
      <c r="D633" s="8" t="str">
        <f t="shared" si="57"/>
        <v>vis</v>
      </c>
      <c r="E633" s="26" t="e">
        <f>VLOOKUP(C633,Active!C$21:E$973,3,FALSE)</f>
        <v>#N/A</v>
      </c>
      <c r="F633" s="3" t="s">
        <v>3176</v>
      </c>
      <c r="G633" s="8" t="str">
        <f t="shared" si="58"/>
        <v>48862.456</v>
      </c>
      <c r="H633" s="11">
        <f t="shared" si="59"/>
        <v>11509</v>
      </c>
      <c r="I633" s="27" t="s">
        <v>2091</v>
      </c>
      <c r="J633" s="28" t="s">
        <v>2092</v>
      </c>
      <c r="K633" s="27">
        <v>11509</v>
      </c>
      <c r="L633" s="27" t="s">
        <v>3327</v>
      </c>
      <c r="M633" s="28" t="s">
        <v>155</v>
      </c>
      <c r="N633" s="28"/>
      <c r="O633" s="29" t="s">
        <v>1924</v>
      </c>
      <c r="P633" s="29" t="s">
        <v>1838</v>
      </c>
    </row>
    <row r="634" spans="1:16" ht="13.5" thickBot="1" x14ac:dyDescent="0.25">
      <c r="A634" s="11" t="str">
        <f t="shared" si="54"/>
        <v> BRNO 31 </v>
      </c>
      <c r="B634" s="3" t="str">
        <f t="shared" si="55"/>
        <v>I</v>
      </c>
      <c r="C634" s="11">
        <f t="shared" si="56"/>
        <v>48862.455999999998</v>
      </c>
      <c r="D634" s="8" t="str">
        <f t="shared" si="57"/>
        <v>vis</v>
      </c>
      <c r="E634" s="26" t="e">
        <f>VLOOKUP(C634,Active!C$21:E$973,3,FALSE)</f>
        <v>#N/A</v>
      </c>
      <c r="F634" s="3" t="s">
        <v>3176</v>
      </c>
      <c r="G634" s="8" t="str">
        <f t="shared" si="58"/>
        <v>48862.456</v>
      </c>
      <c r="H634" s="11">
        <f t="shared" si="59"/>
        <v>11509</v>
      </c>
      <c r="I634" s="27" t="s">
        <v>2091</v>
      </c>
      <c r="J634" s="28" t="s">
        <v>2092</v>
      </c>
      <c r="K634" s="27">
        <v>11509</v>
      </c>
      <c r="L634" s="27" t="s">
        <v>3327</v>
      </c>
      <c r="M634" s="28" t="s">
        <v>155</v>
      </c>
      <c r="N634" s="28"/>
      <c r="O634" s="29" t="s">
        <v>1873</v>
      </c>
      <c r="P634" s="29" t="s">
        <v>1838</v>
      </c>
    </row>
    <row r="635" spans="1:16" ht="13.5" thickBot="1" x14ac:dyDescent="0.25">
      <c r="A635" s="11" t="str">
        <f t="shared" si="54"/>
        <v> BRNO 31 </v>
      </c>
      <c r="B635" s="3" t="str">
        <f t="shared" si="55"/>
        <v>I</v>
      </c>
      <c r="C635" s="11">
        <f t="shared" si="56"/>
        <v>48862.463000000003</v>
      </c>
      <c r="D635" s="8" t="str">
        <f t="shared" si="57"/>
        <v>vis</v>
      </c>
      <c r="E635" s="26" t="e">
        <f>VLOOKUP(C635,Active!C$21:E$973,3,FALSE)</f>
        <v>#N/A</v>
      </c>
      <c r="F635" s="3" t="s">
        <v>3176</v>
      </c>
      <c r="G635" s="8" t="str">
        <f t="shared" si="58"/>
        <v>48862.463</v>
      </c>
      <c r="H635" s="11">
        <f t="shared" si="59"/>
        <v>11509</v>
      </c>
      <c r="I635" s="27" t="s">
        <v>2094</v>
      </c>
      <c r="J635" s="28" t="s">
        <v>2095</v>
      </c>
      <c r="K635" s="27">
        <v>11509</v>
      </c>
      <c r="L635" s="27" t="s">
        <v>3318</v>
      </c>
      <c r="M635" s="28" t="s">
        <v>155</v>
      </c>
      <c r="N635" s="28"/>
      <c r="O635" s="29" t="s">
        <v>2096</v>
      </c>
      <c r="P635" s="29" t="s">
        <v>1838</v>
      </c>
    </row>
    <row r="636" spans="1:16" ht="13.5" thickBot="1" x14ac:dyDescent="0.25">
      <c r="A636" s="11" t="str">
        <f t="shared" si="54"/>
        <v> AOEB 4 </v>
      </c>
      <c r="B636" s="3" t="str">
        <f t="shared" si="55"/>
        <v>I</v>
      </c>
      <c r="C636" s="11">
        <f t="shared" si="56"/>
        <v>48896.762999999999</v>
      </c>
      <c r="D636" s="8" t="str">
        <f t="shared" si="57"/>
        <v>vis</v>
      </c>
      <c r="E636" s="26" t="e">
        <f>VLOOKUP(C636,Active!C$21:E$973,3,FALSE)</f>
        <v>#N/A</v>
      </c>
      <c r="F636" s="3" t="s">
        <v>3176</v>
      </c>
      <c r="G636" s="8" t="str">
        <f t="shared" si="58"/>
        <v>48896.763</v>
      </c>
      <c r="H636" s="11">
        <f t="shared" si="59"/>
        <v>11572</v>
      </c>
      <c r="I636" s="27" t="s">
        <v>2097</v>
      </c>
      <c r="J636" s="28" t="s">
        <v>2098</v>
      </c>
      <c r="K636" s="27">
        <v>11572</v>
      </c>
      <c r="L636" s="27" t="s">
        <v>320</v>
      </c>
      <c r="M636" s="28" t="s">
        <v>155</v>
      </c>
      <c r="N636" s="28"/>
      <c r="O636" s="29" t="s">
        <v>289</v>
      </c>
      <c r="P636" s="29" t="s">
        <v>1908</v>
      </c>
    </row>
    <row r="637" spans="1:16" ht="13.5" thickBot="1" x14ac:dyDescent="0.25">
      <c r="A637" s="11" t="str">
        <f t="shared" si="54"/>
        <v> BBS 102 </v>
      </c>
      <c r="B637" s="3" t="str">
        <f t="shared" si="55"/>
        <v>I</v>
      </c>
      <c r="C637" s="11">
        <f t="shared" si="56"/>
        <v>48934.338000000003</v>
      </c>
      <c r="D637" s="8" t="str">
        <f t="shared" si="57"/>
        <v>vis</v>
      </c>
      <c r="E637" s="26" t="e">
        <f>VLOOKUP(C637,Active!C$21:E$973,3,FALSE)</f>
        <v>#N/A</v>
      </c>
      <c r="F637" s="3" t="s">
        <v>3176</v>
      </c>
      <c r="G637" s="8" t="str">
        <f t="shared" si="58"/>
        <v>48934.338</v>
      </c>
      <c r="H637" s="11">
        <f t="shared" si="59"/>
        <v>11641</v>
      </c>
      <c r="I637" s="27" t="s">
        <v>2099</v>
      </c>
      <c r="J637" s="28" t="s">
        <v>2100</v>
      </c>
      <c r="K637" s="27">
        <v>11641</v>
      </c>
      <c r="L637" s="27" t="s">
        <v>3199</v>
      </c>
      <c r="M637" s="28" t="s">
        <v>155</v>
      </c>
      <c r="N637" s="28"/>
      <c r="O637" s="29" t="s">
        <v>467</v>
      </c>
      <c r="P637" s="29" t="s">
        <v>2080</v>
      </c>
    </row>
    <row r="638" spans="1:16" ht="13.5" thickBot="1" x14ac:dyDescent="0.25">
      <c r="A638" s="11" t="str">
        <f t="shared" si="54"/>
        <v> AOEB 4 </v>
      </c>
      <c r="B638" s="3" t="str">
        <f t="shared" si="55"/>
        <v>I</v>
      </c>
      <c r="C638" s="11">
        <f t="shared" si="56"/>
        <v>48944.692000000003</v>
      </c>
      <c r="D638" s="8" t="str">
        <f t="shared" si="57"/>
        <v>vis</v>
      </c>
      <c r="E638" s="26" t="e">
        <f>VLOOKUP(C638,Active!C$21:E$973,3,FALSE)</f>
        <v>#N/A</v>
      </c>
      <c r="F638" s="3" t="s">
        <v>3176</v>
      </c>
      <c r="G638" s="8" t="str">
        <f t="shared" si="58"/>
        <v>48944.692</v>
      </c>
      <c r="H638" s="11">
        <f t="shared" si="59"/>
        <v>11660</v>
      </c>
      <c r="I638" s="27" t="s">
        <v>2101</v>
      </c>
      <c r="J638" s="28" t="s">
        <v>2102</v>
      </c>
      <c r="K638" s="27">
        <v>11660</v>
      </c>
      <c r="L638" s="27" t="s">
        <v>3341</v>
      </c>
      <c r="M638" s="28" t="s">
        <v>155</v>
      </c>
      <c r="N638" s="28"/>
      <c r="O638" s="29" t="s">
        <v>1374</v>
      </c>
      <c r="P638" s="29" t="s">
        <v>1908</v>
      </c>
    </row>
    <row r="639" spans="1:16" ht="13.5" thickBot="1" x14ac:dyDescent="0.25">
      <c r="A639" s="11" t="str">
        <f t="shared" si="54"/>
        <v> BBS 103 </v>
      </c>
      <c r="B639" s="3" t="str">
        <f t="shared" si="55"/>
        <v>I</v>
      </c>
      <c r="C639" s="11">
        <f t="shared" si="56"/>
        <v>48970.294000000002</v>
      </c>
      <c r="D639" s="8" t="str">
        <f t="shared" si="57"/>
        <v>vis</v>
      </c>
      <c r="E639" s="26" t="e">
        <f>VLOOKUP(C639,Active!C$21:E$973,3,FALSE)</f>
        <v>#N/A</v>
      </c>
      <c r="F639" s="3" t="s">
        <v>3176</v>
      </c>
      <c r="G639" s="8" t="str">
        <f t="shared" si="58"/>
        <v>48970.294</v>
      </c>
      <c r="H639" s="11">
        <f t="shared" si="59"/>
        <v>11707</v>
      </c>
      <c r="I639" s="27" t="s">
        <v>2103</v>
      </c>
      <c r="J639" s="28" t="s">
        <v>2104</v>
      </c>
      <c r="K639" s="27">
        <v>11707</v>
      </c>
      <c r="L639" s="27" t="s">
        <v>3181</v>
      </c>
      <c r="M639" s="28" t="s">
        <v>155</v>
      </c>
      <c r="N639" s="28"/>
      <c r="O639" s="29" t="s">
        <v>467</v>
      </c>
      <c r="P639" s="29" t="s">
        <v>2105</v>
      </c>
    </row>
    <row r="640" spans="1:16" ht="13.5" thickBot="1" x14ac:dyDescent="0.25">
      <c r="A640" s="11" t="str">
        <f t="shared" si="54"/>
        <v> AOEB 4 </v>
      </c>
      <c r="B640" s="3" t="str">
        <f t="shared" si="55"/>
        <v>I</v>
      </c>
      <c r="C640" s="11">
        <f t="shared" si="56"/>
        <v>49010.58</v>
      </c>
      <c r="D640" s="8" t="str">
        <f t="shared" si="57"/>
        <v>vis</v>
      </c>
      <c r="E640" s="26" t="e">
        <f>VLOOKUP(C640,Active!C$21:E$973,3,FALSE)</f>
        <v>#N/A</v>
      </c>
      <c r="F640" s="3" t="s">
        <v>3176</v>
      </c>
      <c r="G640" s="8" t="str">
        <f t="shared" si="58"/>
        <v>49010.580</v>
      </c>
      <c r="H640" s="11">
        <f t="shared" si="59"/>
        <v>11781</v>
      </c>
      <c r="I640" s="27" t="s">
        <v>2106</v>
      </c>
      <c r="J640" s="28" t="s">
        <v>2107</v>
      </c>
      <c r="K640" s="27">
        <v>11781</v>
      </c>
      <c r="L640" s="27" t="s">
        <v>123</v>
      </c>
      <c r="M640" s="28" t="s">
        <v>155</v>
      </c>
      <c r="N640" s="28"/>
      <c r="O640" s="29" t="s">
        <v>289</v>
      </c>
      <c r="P640" s="29" t="s">
        <v>1908</v>
      </c>
    </row>
    <row r="641" spans="1:16" ht="13.5" thickBot="1" x14ac:dyDescent="0.25">
      <c r="A641" s="11" t="str">
        <f t="shared" si="54"/>
        <v> BRNO 31 </v>
      </c>
      <c r="B641" s="3" t="str">
        <f t="shared" si="55"/>
        <v>I</v>
      </c>
      <c r="C641" s="11">
        <f t="shared" si="56"/>
        <v>49107.512000000002</v>
      </c>
      <c r="D641" s="8" t="str">
        <f t="shared" si="57"/>
        <v>vis</v>
      </c>
      <c r="E641" s="26" t="e">
        <f>VLOOKUP(C641,Active!C$21:E$973,3,FALSE)</f>
        <v>#N/A</v>
      </c>
      <c r="F641" s="3" t="s">
        <v>3176</v>
      </c>
      <c r="G641" s="8" t="str">
        <f t="shared" si="58"/>
        <v>49107.512</v>
      </c>
      <c r="H641" s="11">
        <f t="shared" si="59"/>
        <v>11959</v>
      </c>
      <c r="I641" s="27" t="s">
        <v>2108</v>
      </c>
      <c r="J641" s="28" t="s">
        <v>2109</v>
      </c>
      <c r="K641" s="27">
        <v>11959</v>
      </c>
      <c r="L641" s="27" t="s">
        <v>3177</v>
      </c>
      <c r="M641" s="28" t="s">
        <v>155</v>
      </c>
      <c r="N641" s="28"/>
      <c r="O641" s="29" t="s">
        <v>2110</v>
      </c>
      <c r="P641" s="29" t="s">
        <v>1838</v>
      </c>
    </row>
    <row r="642" spans="1:16" ht="13.5" thickBot="1" x14ac:dyDescent="0.25">
      <c r="A642" s="11" t="str">
        <f t="shared" si="54"/>
        <v> BRNO 31 </v>
      </c>
      <c r="B642" s="3" t="str">
        <f t="shared" si="55"/>
        <v>I</v>
      </c>
      <c r="C642" s="11">
        <f t="shared" si="56"/>
        <v>49118.411999999997</v>
      </c>
      <c r="D642" s="8" t="str">
        <f t="shared" si="57"/>
        <v>vis</v>
      </c>
      <c r="E642" s="26" t="e">
        <f>VLOOKUP(C642,Active!C$21:E$973,3,FALSE)</f>
        <v>#N/A</v>
      </c>
      <c r="F642" s="3" t="s">
        <v>3176</v>
      </c>
      <c r="G642" s="8" t="str">
        <f t="shared" si="58"/>
        <v>49118.412</v>
      </c>
      <c r="H642" s="11">
        <f t="shared" si="59"/>
        <v>11979</v>
      </c>
      <c r="I642" s="27" t="s">
        <v>2111</v>
      </c>
      <c r="J642" s="28" t="s">
        <v>2112</v>
      </c>
      <c r="K642" s="27">
        <v>11979</v>
      </c>
      <c r="L642" s="27" t="s">
        <v>3233</v>
      </c>
      <c r="M642" s="28" t="s">
        <v>155</v>
      </c>
      <c r="N642" s="28"/>
      <c r="O642" s="29" t="s">
        <v>2110</v>
      </c>
      <c r="P642" s="29" t="s">
        <v>1838</v>
      </c>
    </row>
    <row r="643" spans="1:16" ht="13.5" thickBot="1" x14ac:dyDescent="0.25">
      <c r="A643" s="11" t="str">
        <f t="shared" si="54"/>
        <v> AOEB 4 </v>
      </c>
      <c r="B643" s="3" t="str">
        <f t="shared" si="55"/>
        <v>I</v>
      </c>
      <c r="C643" s="11">
        <f t="shared" si="56"/>
        <v>49164.713000000003</v>
      </c>
      <c r="D643" s="8" t="str">
        <f t="shared" si="57"/>
        <v>vis</v>
      </c>
      <c r="E643" s="26" t="e">
        <f>VLOOKUP(C643,Active!C$21:E$973,3,FALSE)</f>
        <v>#N/A</v>
      </c>
      <c r="F643" s="3" t="s">
        <v>3176</v>
      </c>
      <c r="G643" s="8" t="str">
        <f t="shared" si="58"/>
        <v>49164.713</v>
      </c>
      <c r="H643" s="11">
        <f t="shared" si="59"/>
        <v>12064</v>
      </c>
      <c r="I643" s="27" t="s">
        <v>2113</v>
      </c>
      <c r="J643" s="28" t="s">
        <v>2114</v>
      </c>
      <c r="K643" s="27">
        <v>12064</v>
      </c>
      <c r="L643" s="27" t="s">
        <v>3199</v>
      </c>
      <c r="M643" s="28" t="s">
        <v>155</v>
      </c>
      <c r="N643" s="28"/>
      <c r="O643" s="29" t="s">
        <v>607</v>
      </c>
      <c r="P643" s="29" t="s">
        <v>1908</v>
      </c>
    </row>
    <row r="644" spans="1:16" ht="13.5" thickBot="1" x14ac:dyDescent="0.25">
      <c r="A644" s="11" t="str">
        <f t="shared" si="54"/>
        <v> BBS 104 </v>
      </c>
      <c r="B644" s="3" t="str">
        <f t="shared" si="55"/>
        <v>I</v>
      </c>
      <c r="C644" s="11">
        <f t="shared" si="56"/>
        <v>49167.425999999999</v>
      </c>
      <c r="D644" s="8" t="str">
        <f t="shared" si="57"/>
        <v>vis</v>
      </c>
      <c r="E644" s="26" t="e">
        <f>VLOOKUP(C644,Active!C$21:E$973,3,FALSE)</f>
        <v>#N/A</v>
      </c>
      <c r="F644" s="3" t="s">
        <v>3176</v>
      </c>
      <c r="G644" s="8" t="str">
        <f t="shared" si="58"/>
        <v>49167.426</v>
      </c>
      <c r="H644" s="11">
        <f t="shared" si="59"/>
        <v>12069</v>
      </c>
      <c r="I644" s="27" t="s">
        <v>2115</v>
      </c>
      <c r="J644" s="28" t="s">
        <v>2116</v>
      </c>
      <c r="K644" s="27">
        <v>12069</v>
      </c>
      <c r="L644" s="27" t="s">
        <v>3245</v>
      </c>
      <c r="M644" s="28" t="s">
        <v>155</v>
      </c>
      <c r="N644" s="28"/>
      <c r="O644" s="29" t="s">
        <v>467</v>
      </c>
      <c r="P644" s="29" t="s">
        <v>2117</v>
      </c>
    </row>
    <row r="645" spans="1:16" ht="13.5" thickBot="1" x14ac:dyDescent="0.25">
      <c r="A645" s="11" t="str">
        <f t="shared" si="54"/>
        <v> BRNO 31 </v>
      </c>
      <c r="B645" s="3" t="str">
        <f t="shared" si="55"/>
        <v>I</v>
      </c>
      <c r="C645" s="11">
        <f t="shared" si="56"/>
        <v>49186.500999999997</v>
      </c>
      <c r="D645" s="8" t="str">
        <f t="shared" si="57"/>
        <v>vis</v>
      </c>
      <c r="E645" s="26" t="e">
        <f>VLOOKUP(C645,Active!C$21:E$973,3,FALSE)</f>
        <v>#N/A</v>
      </c>
      <c r="F645" s="3" t="s">
        <v>3176</v>
      </c>
      <c r="G645" s="8" t="str">
        <f t="shared" si="58"/>
        <v>49186.501</v>
      </c>
      <c r="H645" s="11">
        <f t="shared" si="59"/>
        <v>12104</v>
      </c>
      <c r="I645" s="27" t="s">
        <v>2118</v>
      </c>
      <c r="J645" s="28" t="s">
        <v>2119</v>
      </c>
      <c r="K645" s="27">
        <v>12104</v>
      </c>
      <c r="L645" s="27" t="s">
        <v>3346</v>
      </c>
      <c r="M645" s="28" t="s">
        <v>155</v>
      </c>
      <c r="N645" s="28"/>
      <c r="O645" s="29" t="s">
        <v>2120</v>
      </c>
      <c r="P645" s="29" t="s">
        <v>1838</v>
      </c>
    </row>
    <row r="646" spans="1:16" ht="13.5" thickBot="1" x14ac:dyDescent="0.25">
      <c r="A646" s="11" t="str">
        <f t="shared" si="54"/>
        <v> AOEB 4 </v>
      </c>
      <c r="B646" s="3" t="str">
        <f t="shared" si="55"/>
        <v>I</v>
      </c>
      <c r="C646" s="11">
        <f t="shared" si="56"/>
        <v>49194.665999999997</v>
      </c>
      <c r="D646" s="8" t="str">
        <f t="shared" si="57"/>
        <v>vis</v>
      </c>
      <c r="E646" s="26" t="e">
        <f>VLOOKUP(C646,Active!C$21:E$973,3,FALSE)</f>
        <v>#N/A</v>
      </c>
      <c r="F646" s="3" t="s">
        <v>3176</v>
      </c>
      <c r="G646" s="8" t="str">
        <f t="shared" si="58"/>
        <v>49194.666</v>
      </c>
      <c r="H646" s="11">
        <f t="shared" si="59"/>
        <v>12119</v>
      </c>
      <c r="I646" s="27" t="s">
        <v>2121</v>
      </c>
      <c r="J646" s="28" t="s">
        <v>2122</v>
      </c>
      <c r="K646" s="27">
        <v>12119</v>
      </c>
      <c r="L646" s="27" t="s">
        <v>3335</v>
      </c>
      <c r="M646" s="28" t="s">
        <v>155</v>
      </c>
      <c r="N646" s="28"/>
      <c r="O646" s="29" t="s">
        <v>1786</v>
      </c>
      <c r="P646" s="29" t="s">
        <v>1908</v>
      </c>
    </row>
    <row r="647" spans="1:16" ht="13.5" thickBot="1" x14ac:dyDescent="0.25">
      <c r="A647" s="11" t="str">
        <f t="shared" si="54"/>
        <v> BRNO 31 </v>
      </c>
      <c r="B647" s="3" t="str">
        <f t="shared" si="55"/>
        <v>I</v>
      </c>
      <c r="C647" s="11">
        <f t="shared" si="56"/>
        <v>49216.436000000002</v>
      </c>
      <c r="D647" s="8" t="str">
        <f t="shared" si="57"/>
        <v>vis</v>
      </c>
      <c r="E647" s="26" t="e">
        <f>VLOOKUP(C647,Active!C$21:E$973,3,FALSE)</f>
        <v>#N/A</v>
      </c>
      <c r="F647" s="3" t="s">
        <v>3176</v>
      </c>
      <c r="G647" s="8" t="str">
        <f t="shared" si="58"/>
        <v>49216.436</v>
      </c>
      <c r="H647" s="11">
        <f t="shared" si="59"/>
        <v>12159</v>
      </c>
      <c r="I647" s="27" t="s">
        <v>2123</v>
      </c>
      <c r="J647" s="28" t="s">
        <v>2124</v>
      </c>
      <c r="K647" s="27">
        <v>12159</v>
      </c>
      <c r="L647" s="27" t="s">
        <v>3177</v>
      </c>
      <c r="M647" s="28" t="s">
        <v>155</v>
      </c>
      <c r="N647" s="28"/>
      <c r="O647" s="29" t="s">
        <v>1873</v>
      </c>
      <c r="P647" s="29" t="s">
        <v>1838</v>
      </c>
    </row>
    <row r="648" spans="1:16" ht="13.5" thickBot="1" x14ac:dyDescent="0.25">
      <c r="A648" s="11" t="str">
        <f t="shared" si="54"/>
        <v> BRNO 31 </v>
      </c>
      <c r="B648" s="3" t="str">
        <f t="shared" si="55"/>
        <v>I</v>
      </c>
      <c r="C648" s="11">
        <f t="shared" si="56"/>
        <v>49216.442999999999</v>
      </c>
      <c r="D648" s="8" t="str">
        <f t="shared" si="57"/>
        <v>vis</v>
      </c>
      <c r="E648" s="26" t="e">
        <f>VLOOKUP(C648,Active!C$21:E$973,3,FALSE)</f>
        <v>#N/A</v>
      </c>
      <c r="F648" s="3" t="s">
        <v>3176</v>
      </c>
      <c r="G648" s="8" t="str">
        <f t="shared" si="58"/>
        <v>49216.443</v>
      </c>
      <c r="H648" s="11">
        <f t="shared" si="59"/>
        <v>12159</v>
      </c>
      <c r="I648" s="27" t="s">
        <v>2125</v>
      </c>
      <c r="J648" s="28" t="s">
        <v>2126</v>
      </c>
      <c r="K648" s="27">
        <v>12159</v>
      </c>
      <c r="L648" s="27" t="s">
        <v>212</v>
      </c>
      <c r="M648" s="28" t="s">
        <v>155</v>
      </c>
      <c r="N648" s="28"/>
      <c r="O648" s="29" t="s">
        <v>1924</v>
      </c>
      <c r="P648" s="29" t="s">
        <v>1838</v>
      </c>
    </row>
    <row r="649" spans="1:16" ht="13.5" thickBot="1" x14ac:dyDescent="0.25">
      <c r="A649" s="11" t="str">
        <f t="shared" si="54"/>
        <v> BRNO 31 </v>
      </c>
      <c r="B649" s="3" t="str">
        <f t="shared" si="55"/>
        <v>I</v>
      </c>
      <c r="C649" s="11">
        <f t="shared" si="56"/>
        <v>49216.442999999999</v>
      </c>
      <c r="D649" s="8" t="str">
        <f t="shared" si="57"/>
        <v>vis</v>
      </c>
      <c r="E649" s="26" t="e">
        <f>VLOOKUP(C649,Active!C$21:E$973,3,FALSE)</f>
        <v>#N/A</v>
      </c>
      <c r="F649" s="3" t="s">
        <v>3176</v>
      </c>
      <c r="G649" s="8" t="str">
        <f t="shared" si="58"/>
        <v>49216.443</v>
      </c>
      <c r="H649" s="11">
        <f t="shared" si="59"/>
        <v>12159</v>
      </c>
      <c r="I649" s="27" t="s">
        <v>2125</v>
      </c>
      <c r="J649" s="28" t="s">
        <v>2126</v>
      </c>
      <c r="K649" s="27">
        <v>12159</v>
      </c>
      <c r="L649" s="27" t="s">
        <v>212</v>
      </c>
      <c r="M649" s="28" t="s">
        <v>155</v>
      </c>
      <c r="N649" s="28"/>
      <c r="O649" s="29" t="s">
        <v>2127</v>
      </c>
      <c r="P649" s="29" t="s">
        <v>1838</v>
      </c>
    </row>
    <row r="650" spans="1:16" ht="13.5" thickBot="1" x14ac:dyDescent="0.25">
      <c r="A650" s="11" t="str">
        <f t="shared" si="54"/>
        <v> BRNO 31 </v>
      </c>
      <c r="B650" s="3" t="str">
        <f t="shared" si="55"/>
        <v>I</v>
      </c>
      <c r="C650" s="11">
        <f t="shared" si="56"/>
        <v>49216.444000000003</v>
      </c>
      <c r="D650" s="8" t="str">
        <f t="shared" si="57"/>
        <v>vis</v>
      </c>
      <c r="E650" s="26" t="e">
        <f>VLOOKUP(C650,Active!C$21:E$973,3,FALSE)</f>
        <v>#N/A</v>
      </c>
      <c r="F650" s="3" t="s">
        <v>3176</v>
      </c>
      <c r="G650" s="8" t="str">
        <f t="shared" si="58"/>
        <v>49216.444</v>
      </c>
      <c r="H650" s="11">
        <f t="shared" si="59"/>
        <v>12159</v>
      </c>
      <c r="I650" s="27" t="s">
        <v>2128</v>
      </c>
      <c r="J650" s="28" t="s">
        <v>2129</v>
      </c>
      <c r="K650" s="27">
        <v>12159</v>
      </c>
      <c r="L650" s="27" t="s">
        <v>3233</v>
      </c>
      <c r="M650" s="28" t="s">
        <v>155</v>
      </c>
      <c r="N650" s="28"/>
      <c r="O650" s="29" t="s">
        <v>2096</v>
      </c>
      <c r="P650" s="29" t="s">
        <v>1838</v>
      </c>
    </row>
    <row r="651" spans="1:16" ht="13.5" thickBot="1" x14ac:dyDescent="0.25">
      <c r="A651" s="11" t="str">
        <f t="shared" ref="A651:A714" si="60">P651</f>
        <v> BRNO 31 </v>
      </c>
      <c r="B651" s="3" t="str">
        <f t="shared" ref="B651:B714" si="61">IF(H651=INT(H651),"I","II")</f>
        <v>I</v>
      </c>
      <c r="C651" s="11">
        <f t="shared" ref="C651:C714" si="62">1*G651</f>
        <v>49216.445</v>
      </c>
      <c r="D651" s="8" t="str">
        <f t="shared" ref="D651:D714" si="63">VLOOKUP(F651,I$1:J$5,2,FALSE)</f>
        <v>vis</v>
      </c>
      <c r="E651" s="26" t="e">
        <f>VLOOKUP(C651,Active!C$21:E$973,3,FALSE)</f>
        <v>#N/A</v>
      </c>
      <c r="F651" s="3" t="s">
        <v>3176</v>
      </c>
      <c r="G651" s="8" t="str">
        <f t="shared" ref="G651:G714" si="64">MID(I651,3,LEN(I651)-3)</f>
        <v>49216.445</v>
      </c>
      <c r="H651" s="11">
        <f t="shared" ref="H651:H714" si="65">1*K651</f>
        <v>12159</v>
      </c>
      <c r="I651" s="27" t="s">
        <v>2130</v>
      </c>
      <c r="J651" s="28" t="s">
        <v>2131</v>
      </c>
      <c r="K651" s="27">
        <v>12159</v>
      </c>
      <c r="L651" s="27" t="s">
        <v>65</v>
      </c>
      <c r="M651" s="28" t="s">
        <v>155</v>
      </c>
      <c r="N651" s="28"/>
      <c r="O651" s="29" t="s">
        <v>2093</v>
      </c>
      <c r="P651" s="29" t="s">
        <v>1838</v>
      </c>
    </row>
    <row r="652" spans="1:16" ht="13.5" thickBot="1" x14ac:dyDescent="0.25">
      <c r="A652" s="11" t="str">
        <f t="shared" si="60"/>
        <v> BRNO 31 </v>
      </c>
      <c r="B652" s="3" t="str">
        <f t="shared" si="61"/>
        <v>I</v>
      </c>
      <c r="C652" s="11">
        <f t="shared" si="62"/>
        <v>49216.449000000001</v>
      </c>
      <c r="D652" s="8" t="str">
        <f t="shared" si="63"/>
        <v>vis</v>
      </c>
      <c r="E652" s="26" t="e">
        <f>VLOOKUP(C652,Active!C$21:E$973,3,FALSE)</f>
        <v>#N/A</v>
      </c>
      <c r="F652" s="3" t="s">
        <v>3176</v>
      </c>
      <c r="G652" s="8" t="str">
        <f t="shared" si="64"/>
        <v>49216.449</v>
      </c>
      <c r="H652" s="11">
        <f t="shared" si="65"/>
        <v>12159</v>
      </c>
      <c r="I652" s="27" t="s">
        <v>2132</v>
      </c>
      <c r="J652" s="28" t="s">
        <v>2133</v>
      </c>
      <c r="K652" s="27">
        <v>12159</v>
      </c>
      <c r="L652" s="27" t="s">
        <v>3267</v>
      </c>
      <c r="M652" s="28" t="s">
        <v>155</v>
      </c>
      <c r="N652" s="28"/>
      <c r="O652" s="29" t="s">
        <v>2134</v>
      </c>
      <c r="P652" s="29" t="s">
        <v>1838</v>
      </c>
    </row>
    <row r="653" spans="1:16" ht="13.5" thickBot="1" x14ac:dyDescent="0.25">
      <c r="A653" s="11" t="str">
        <f t="shared" si="60"/>
        <v> BRNO 31 </v>
      </c>
      <c r="B653" s="3" t="str">
        <f t="shared" si="61"/>
        <v>I</v>
      </c>
      <c r="C653" s="11">
        <f t="shared" si="62"/>
        <v>49221.353000000003</v>
      </c>
      <c r="D653" s="8" t="str">
        <f t="shared" si="63"/>
        <v>vis</v>
      </c>
      <c r="E653" s="26" t="e">
        <f>VLOOKUP(C653,Active!C$21:E$973,3,FALSE)</f>
        <v>#N/A</v>
      </c>
      <c r="F653" s="3" t="s">
        <v>3176</v>
      </c>
      <c r="G653" s="8" t="str">
        <f t="shared" si="64"/>
        <v>49221.353</v>
      </c>
      <c r="H653" s="11">
        <f t="shared" si="65"/>
        <v>12168</v>
      </c>
      <c r="I653" s="27" t="s">
        <v>2135</v>
      </c>
      <c r="J653" s="28" t="s">
        <v>2136</v>
      </c>
      <c r="K653" s="27">
        <v>12168</v>
      </c>
      <c r="L653" s="27" t="s">
        <v>3335</v>
      </c>
      <c r="M653" s="28" t="s">
        <v>155</v>
      </c>
      <c r="N653" s="28"/>
      <c r="O653" s="29" t="s">
        <v>2093</v>
      </c>
      <c r="P653" s="29" t="s">
        <v>1838</v>
      </c>
    </row>
    <row r="654" spans="1:16" ht="13.5" thickBot="1" x14ac:dyDescent="0.25">
      <c r="A654" s="11" t="str">
        <f t="shared" si="60"/>
        <v> BRNO 31 </v>
      </c>
      <c r="B654" s="3" t="str">
        <f t="shared" si="61"/>
        <v>I</v>
      </c>
      <c r="C654" s="11">
        <f t="shared" si="62"/>
        <v>49235.516000000003</v>
      </c>
      <c r="D654" s="8" t="str">
        <f t="shared" si="63"/>
        <v>vis</v>
      </c>
      <c r="E654" s="26" t="e">
        <f>VLOOKUP(C654,Active!C$21:E$973,3,FALSE)</f>
        <v>#N/A</v>
      </c>
      <c r="F654" s="3" t="s">
        <v>3176</v>
      </c>
      <c r="G654" s="8" t="str">
        <f t="shared" si="64"/>
        <v>49235.516</v>
      </c>
      <c r="H654" s="11">
        <f t="shared" si="65"/>
        <v>12194</v>
      </c>
      <c r="I654" s="27" t="s">
        <v>2137</v>
      </c>
      <c r="J654" s="28" t="s">
        <v>2138</v>
      </c>
      <c r="K654" s="27">
        <v>12194</v>
      </c>
      <c r="L654" s="27" t="s">
        <v>60</v>
      </c>
      <c r="M654" s="28" t="s">
        <v>155</v>
      </c>
      <c r="N654" s="28"/>
      <c r="O654" s="29" t="s">
        <v>2139</v>
      </c>
      <c r="P654" s="29" t="s">
        <v>1838</v>
      </c>
    </row>
    <row r="655" spans="1:16" ht="13.5" thickBot="1" x14ac:dyDescent="0.25">
      <c r="A655" s="11" t="str">
        <f t="shared" si="60"/>
        <v> AOEB 4 </v>
      </c>
      <c r="B655" s="3" t="str">
        <f t="shared" si="61"/>
        <v>I</v>
      </c>
      <c r="C655" s="11">
        <f t="shared" si="62"/>
        <v>49238.777000000002</v>
      </c>
      <c r="D655" s="8" t="str">
        <f t="shared" si="63"/>
        <v>vis</v>
      </c>
      <c r="E655" s="26" t="e">
        <f>VLOOKUP(C655,Active!C$21:E$973,3,FALSE)</f>
        <v>#N/A</v>
      </c>
      <c r="F655" s="3" t="s">
        <v>3176</v>
      </c>
      <c r="G655" s="8" t="str">
        <f t="shared" si="64"/>
        <v>49238.777</v>
      </c>
      <c r="H655" s="11">
        <f t="shared" si="65"/>
        <v>12200</v>
      </c>
      <c r="I655" s="27" t="s">
        <v>2140</v>
      </c>
      <c r="J655" s="28" t="s">
        <v>2141</v>
      </c>
      <c r="K655" s="27">
        <v>12200</v>
      </c>
      <c r="L655" s="27" t="s">
        <v>123</v>
      </c>
      <c r="M655" s="28" t="s">
        <v>155</v>
      </c>
      <c r="N655" s="28"/>
      <c r="O655" s="29" t="s">
        <v>289</v>
      </c>
      <c r="P655" s="29" t="s">
        <v>1908</v>
      </c>
    </row>
    <row r="656" spans="1:16" ht="13.5" thickBot="1" x14ac:dyDescent="0.25">
      <c r="A656" s="11" t="str">
        <f t="shared" si="60"/>
        <v> AOEB 4 </v>
      </c>
      <c r="B656" s="3" t="str">
        <f t="shared" si="61"/>
        <v>I</v>
      </c>
      <c r="C656" s="11">
        <f t="shared" si="62"/>
        <v>49243.682999999997</v>
      </c>
      <c r="D656" s="8" t="str">
        <f t="shared" si="63"/>
        <v>vis</v>
      </c>
      <c r="E656" s="26" t="e">
        <f>VLOOKUP(C656,Active!C$21:E$973,3,FALSE)</f>
        <v>#N/A</v>
      </c>
      <c r="F656" s="3" t="s">
        <v>3176</v>
      </c>
      <c r="G656" s="8" t="str">
        <f t="shared" si="64"/>
        <v>49243.683</v>
      </c>
      <c r="H656" s="11">
        <f t="shared" si="65"/>
        <v>12209</v>
      </c>
      <c r="I656" s="27" t="s">
        <v>2142</v>
      </c>
      <c r="J656" s="28" t="s">
        <v>2143</v>
      </c>
      <c r="K656" s="27">
        <v>12209</v>
      </c>
      <c r="L656" s="27" t="s">
        <v>3199</v>
      </c>
      <c r="M656" s="28" t="s">
        <v>155</v>
      </c>
      <c r="N656" s="28"/>
      <c r="O656" s="29" t="s">
        <v>289</v>
      </c>
      <c r="P656" s="29" t="s">
        <v>1908</v>
      </c>
    </row>
    <row r="657" spans="1:16" ht="13.5" thickBot="1" x14ac:dyDescent="0.25">
      <c r="A657" s="11" t="str">
        <f t="shared" si="60"/>
        <v> BRNO 31 </v>
      </c>
      <c r="B657" s="3" t="str">
        <f t="shared" si="61"/>
        <v>I</v>
      </c>
      <c r="C657" s="11">
        <f t="shared" si="62"/>
        <v>49270.351999999999</v>
      </c>
      <c r="D657" s="8" t="str">
        <f t="shared" si="63"/>
        <v>vis</v>
      </c>
      <c r="E657" s="26" t="e">
        <f>VLOOKUP(C657,Active!C$21:E$973,3,FALSE)</f>
        <v>#N/A</v>
      </c>
      <c r="F657" s="3" t="s">
        <v>3176</v>
      </c>
      <c r="G657" s="8" t="str">
        <f t="shared" si="64"/>
        <v>49270.352</v>
      </c>
      <c r="H657" s="11">
        <f t="shared" si="65"/>
        <v>12258</v>
      </c>
      <c r="I657" s="27" t="s">
        <v>2144</v>
      </c>
      <c r="J657" s="28" t="s">
        <v>2145</v>
      </c>
      <c r="K657" s="27">
        <v>12258</v>
      </c>
      <c r="L657" s="27" t="s">
        <v>3295</v>
      </c>
      <c r="M657" s="28" t="s">
        <v>155</v>
      </c>
      <c r="N657" s="28"/>
      <c r="O657" s="29" t="s">
        <v>1843</v>
      </c>
      <c r="P657" s="29" t="s">
        <v>1838</v>
      </c>
    </row>
    <row r="658" spans="1:16" ht="13.5" thickBot="1" x14ac:dyDescent="0.25">
      <c r="A658" s="11" t="str">
        <f t="shared" si="60"/>
        <v> BRNO 31 </v>
      </c>
      <c r="B658" s="3" t="str">
        <f t="shared" si="61"/>
        <v>I</v>
      </c>
      <c r="C658" s="11">
        <f t="shared" si="62"/>
        <v>49270.355000000003</v>
      </c>
      <c r="D658" s="8" t="str">
        <f t="shared" si="63"/>
        <v>vis</v>
      </c>
      <c r="E658" s="26" t="e">
        <f>VLOOKUP(C658,Active!C$21:E$973,3,FALSE)</f>
        <v>#N/A</v>
      </c>
      <c r="F658" s="3" t="s">
        <v>3176</v>
      </c>
      <c r="G658" s="8" t="str">
        <f t="shared" si="64"/>
        <v>49270.355</v>
      </c>
      <c r="H658" s="11">
        <f t="shared" si="65"/>
        <v>12258</v>
      </c>
      <c r="I658" s="27" t="s">
        <v>2146</v>
      </c>
      <c r="J658" s="28" t="s">
        <v>2147</v>
      </c>
      <c r="K658" s="27">
        <v>12258</v>
      </c>
      <c r="L658" s="27" t="s">
        <v>225</v>
      </c>
      <c r="M658" s="28" t="s">
        <v>155</v>
      </c>
      <c r="N658" s="28"/>
      <c r="O658" s="29" t="s">
        <v>1846</v>
      </c>
      <c r="P658" s="29" t="s">
        <v>1838</v>
      </c>
    </row>
    <row r="659" spans="1:16" ht="13.5" thickBot="1" x14ac:dyDescent="0.25">
      <c r="A659" s="11" t="str">
        <f t="shared" si="60"/>
        <v> BRNO 31 </v>
      </c>
      <c r="B659" s="3" t="str">
        <f t="shared" si="61"/>
        <v>I</v>
      </c>
      <c r="C659" s="11">
        <f t="shared" si="62"/>
        <v>49270.360999999997</v>
      </c>
      <c r="D659" s="8" t="str">
        <f t="shared" si="63"/>
        <v>vis</v>
      </c>
      <c r="E659" s="26" t="e">
        <f>VLOOKUP(C659,Active!C$21:E$973,3,FALSE)</f>
        <v>#N/A</v>
      </c>
      <c r="F659" s="3" t="s">
        <v>3176</v>
      </c>
      <c r="G659" s="8" t="str">
        <f t="shared" si="64"/>
        <v>49270.361</v>
      </c>
      <c r="H659" s="11">
        <f t="shared" si="65"/>
        <v>12258</v>
      </c>
      <c r="I659" s="27" t="s">
        <v>2148</v>
      </c>
      <c r="J659" s="28" t="s">
        <v>2149</v>
      </c>
      <c r="K659" s="27">
        <v>12258</v>
      </c>
      <c r="L659" s="27" t="s">
        <v>212</v>
      </c>
      <c r="M659" s="28" t="s">
        <v>155</v>
      </c>
      <c r="N659" s="28"/>
      <c r="O659" s="29" t="s">
        <v>1861</v>
      </c>
      <c r="P659" s="29" t="s">
        <v>1838</v>
      </c>
    </row>
    <row r="660" spans="1:16" ht="13.5" thickBot="1" x14ac:dyDescent="0.25">
      <c r="A660" s="11" t="str">
        <f t="shared" si="60"/>
        <v> BRNO 31 </v>
      </c>
      <c r="B660" s="3" t="str">
        <f t="shared" si="61"/>
        <v>I</v>
      </c>
      <c r="C660" s="11">
        <f t="shared" si="62"/>
        <v>49270.362000000001</v>
      </c>
      <c r="D660" s="8" t="str">
        <f t="shared" si="63"/>
        <v>vis</v>
      </c>
      <c r="E660" s="26" t="e">
        <f>VLOOKUP(C660,Active!C$21:E$973,3,FALSE)</f>
        <v>#N/A</v>
      </c>
      <c r="F660" s="3" t="s">
        <v>3176</v>
      </c>
      <c r="G660" s="8" t="str">
        <f t="shared" si="64"/>
        <v>49270.362</v>
      </c>
      <c r="H660" s="11">
        <f t="shared" si="65"/>
        <v>12258</v>
      </c>
      <c r="I660" s="27" t="s">
        <v>2150</v>
      </c>
      <c r="J660" s="28" t="s">
        <v>2151</v>
      </c>
      <c r="K660" s="27">
        <v>12258</v>
      </c>
      <c r="L660" s="27" t="s">
        <v>3233</v>
      </c>
      <c r="M660" s="28" t="s">
        <v>155</v>
      </c>
      <c r="N660" s="28"/>
      <c r="O660" s="29" t="s">
        <v>1965</v>
      </c>
      <c r="P660" s="29" t="s">
        <v>1838</v>
      </c>
    </row>
    <row r="661" spans="1:16" ht="13.5" thickBot="1" x14ac:dyDescent="0.25">
      <c r="A661" s="11" t="str">
        <f t="shared" si="60"/>
        <v> BRNO 31 </v>
      </c>
      <c r="B661" s="3" t="str">
        <f t="shared" si="61"/>
        <v>I</v>
      </c>
      <c r="C661" s="11">
        <f t="shared" si="62"/>
        <v>49270.366999999998</v>
      </c>
      <c r="D661" s="8" t="str">
        <f t="shared" si="63"/>
        <v>vis</v>
      </c>
      <c r="E661" s="26" t="e">
        <f>VLOOKUP(C661,Active!C$21:E$973,3,FALSE)</f>
        <v>#N/A</v>
      </c>
      <c r="F661" s="3" t="s">
        <v>3176</v>
      </c>
      <c r="G661" s="8" t="str">
        <f t="shared" si="64"/>
        <v>49270.367</v>
      </c>
      <c r="H661" s="11">
        <f t="shared" si="65"/>
        <v>12258</v>
      </c>
      <c r="I661" s="27" t="s">
        <v>2152</v>
      </c>
      <c r="J661" s="28" t="s">
        <v>2153</v>
      </c>
      <c r="K661" s="27">
        <v>12258</v>
      </c>
      <c r="L661" s="27" t="s">
        <v>3267</v>
      </c>
      <c r="M661" s="28" t="s">
        <v>155</v>
      </c>
      <c r="N661" s="28"/>
      <c r="O661" s="29" t="s">
        <v>1999</v>
      </c>
      <c r="P661" s="29" t="s">
        <v>1838</v>
      </c>
    </row>
    <row r="662" spans="1:16" ht="13.5" thickBot="1" x14ac:dyDescent="0.25">
      <c r="A662" s="11" t="str">
        <f t="shared" si="60"/>
        <v> BRNO 31 </v>
      </c>
      <c r="B662" s="3" t="str">
        <f t="shared" si="61"/>
        <v>I</v>
      </c>
      <c r="C662" s="11">
        <f t="shared" si="62"/>
        <v>49270.368999999999</v>
      </c>
      <c r="D662" s="8" t="str">
        <f t="shared" si="63"/>
        <v>vis</v>
      </c>
      <c r="E662" s="26" t="e">
        <f>VLOOKUP(C662,Active!C$21:E$973,3,FALSE)</f>
        <v>#N/A</v>
      </c>
      <c r="F662" s="3" t="s">
        <v>3176</v>
      </c>
      <c r="G662" s="8" t="str">
        <f t="shared" si="64"/>
        <v>49270.369</v>
      </c>
      <c r="H662" s="11">
        <f t="shared" si="65"/>
        <v>12258</v>
      </c>
      <c r="I662" s="27" t="s">
        <v>2154</v>
      </c>
      <c r="J662" s="28" t="s">
        <v>2155</v>
      </c>
      <c r="K662" s="27">
        <v>12258</v>
      </c>
      <c r="L662" s="27" t="s">
        <v>3335</v>
      </c>
      <c r="M662" s="28" t="s">
        <v>155</v>
      </c>
      <c r="N662" s="28"/>
      <c r="O662" s="29" t="s">
        <v>1855</v>
      </c>
      <c r="P662" s="29" t="s">
        <v>1838</v>
      </c>
    </row>
    <row r="663" spans="1:16" ht="13.5" thickBot="1" x14ac:dyDescent="0.25">
      <c r="A663" s="11" t="str">
        <f t="shared" si="60"/>
        <v> AOEB 4 </v>
      </c>
      <c r="B663" s="3" t="str">
        <f t="shared" si="61"/>
        <v>I</v>
      </c>
      <c r="C663" s="11">
        <f t="shared" si="62"/>
        <v>49270.921000000002</v>
      </c>
      <c r="D663" s="8" t="str">
        <f t="shared" si="63"/>
        <v>vis</v>
      </c>
      <c r="E663" s="26" t="e">
        <f>VLOOKUP(C663,Active!C$21:E$973,3,FALSE)</f>
        <v>#N/A</v>
      </c>
      <c r="F663" s="3" t="s">
        <v>3176</v>
      </c>
      <c r="G663" s="8" t="str">
        <f t="shared" si="64"/>
        <v>49270.921</v>
      </c>
      <c r="H663" s="11">
        <f t="shared" si="65"/>
        <v>12259</v>
      </c>
      <c r="I663" s="27" t="s">
        <v>2156</v>
      </c>
      <c r="J663" s="28" t="s">
        <v>2157</v>
      </c>
      <c r="K663" s="27">
        <v>12259</v>
      </c>
      <c r="L663" s="27" t="s">
        <v>3341</v>
      </c>
      <c r="M663" s="28" t="s">
        <v>155</v>
      </c>
      <c r="N663" s="28"/>
      <c r="O663" s="29" t="s">
        <v>607</v>
      </c>
      <c r="P663" s="29" t="s">
        <v>1908</v>
      </c>
    </row>
    <row r="664" spans="1:16" ht="13.5" thickBot="1" x14ac:dyDescent="0.25">
      <c r="A664" s="11" t="str">
        <f t="shared" si="60"/>
        <v> AOEB 4 </v>
      </c>
      <c r="B664" s="3" t="str">
        <f t="shared" si="61"/>
        <v>I</v>
      </c>
      <c r="C664" s="11">
        <f t="shared" si="62"/>
        <v>49273.629000000001</v>
      </c>
      <c r="D664" s="8" t="str">
        <f t="shared" si="63"/>
        <v>vis</v>
      </c>
      <c r="E664" s="26" t="e">
        <f>VLOOKUP(C664,Active!C$21:E$973,3,FALSE)</f>
        <v>#N/A</v>
      </c>
      <c r="F664" s="3" t="s">
        <v>3176</v>
      </c>
      <c r="G664" s="8" t="str">
        <f t="shared" si="64"/>
        <v>49273.629</v>
      </c>
      <c r="H664" s="11">
        <f t="shared" si="65"/>
        <v>12264</v>
      </c>
      <c r="I664" s="27" t="s">
        <v>2158</v>
      </c>
      <c r="J664" s="28" t="s">
        <v>2159</v>
      </c>
      <c r="K664" s="27">
        <v>12264</v>
      </c>
      <c r="L664" s="27" t="s">
        <v>212</v>
      </c>
      <c r="M664" s="28" t="s">
        <v>155</v>
      </c>
      <c r="N664" s="28"/>
      <c r="O664" s="29" t="s">
        <v>607</v>
      </c>
      <c r="P664" s="29" t="s">
        <v>1908</v>
      </c>
    </row>
    <row r="665" spans="1:16" ht="13.5" thickBot="1" x14ac:dyDescent="0.25">
      <c r="A665" s="11" t="str">
        <f t="shared" si="60"/>
        <v> AOEB 4 </v>
      </c>
      <c r="B665" s="3" t="str">
        <f t="shared" si="61"/>
        <v>I</v>
      </c>
      <c r="C665" s="11">
        <f t="shared" si="62"/>
        <v>49311.758000000002</v>
      </c>
      <c r="D665" s="8" t="str">
        <f t="shared" si="63"/>
        <v>vis</v>
      </c>
      <c r="E665" s="26" t="e">
        <f>VLOOKUP(C665,Active!C$21:E$973,3,FALSE)</f>
        <v>#N/A</v>
      </c>
      <c r="F665" s="3" t="s">
        <v>3176</v>
      </c>
      <c r="G665" s="8" t="str">
        <f t="shared" si="64"/>
        <v>49311.758</v>
      </c>
      <c r="H665" s="11">
        <f t="shared" si="65"/>
        <v>12334</v>
      </c>
      <c r="I665" s="27" t="s">
        <v>2160</v>
      </c>
      <c r="J665" s="28" t="s">
        <v>2161</v>
      </c>
      <c r="K665" s="27">
        <v>12334</v>
      </c>
      <c r="L665" s="27" t="s">
        <v>3267</v>
      </c>
      <c r="M665" s="28" t="s">
        <v>155</v>
      </c>
      <c r="N665" s="28"/>
      <c r="O665" s="29" t="s">
        <v>607</v>
      </c>
      <c r="P665" s="29" t="s">
        <v>1908</v>
      </c>
    </row>
    <row r="666" spans="1:16" ht="13.5" thickBot="1" x14ac:dyDescent="0.25">
      <c r="A666" s="11" t="str">
        <f t="shared" si="60"/>
        <v> BRNO 31 </v>
      </c>
      <c r="B666" s="3" t="str">
        <f t="shared" si="61"/>
        <v>I</v>
      </c>
      <c r="C666" s="11">
        <f t="shared" si="62"/>
        <v>49422.315000000002</v>
      </c>
      <c r="D666" s="8" t="str">
        <f t="shared" si="63"/>
        <v>vis</v>
      </c>
      <c r="E666" s="26" t="e">
        <f>VLOOKUP(C666,Active!C$21:E$973,3,FALSE)</f>
        <v>#N/A</v>
      </c>
      <c r="F666" s="3" t="s">
        <v>3176</v>
      </c>
      <c r="G666" s="8" t="str">
        <f t="shared" si="64"/>
        <v>49422.315</v>
      </c>
      <c r="H666" s="11">
        <f t="shared" si="65"/>
        <v>12537</v>
      </c>
      <c r="I666" s="27" t="s">
        <v>2162</v>
      </c>
      <c r="J666" s="28" t="s">
        <v>2163</v>
      </c>
      <c r="K666" s="27">
        <v>12537</v>
      </c>
      <c r="L666" s="27" t="s">
        <v>3289</v>
      </c>
      <c r="M666" s="28" t="s">
        <v>155</v>
      </c>
      <c r="N666" s="28"/>
      <c r="O666" s="29" t="s">
        <v>2164</v>
      </c>
      <c r="P666" s="29" t="s">
        <v>1838</v>
      </c>
    </row>
    <row r="667" spans="1:16" ht="13.5" thickBot="1" x14ac:dyDescent="0.25">
      <c r="A667" s="11" t="str">
        <f t="shared" si="60"/>
        <v> BRNO 31 </v>
      </c>
      <c r="B667" s="3" t="str">
        <f t="shared" si="61"/>
        <v>I</v>
      </c>
      <c r="C667" s="11">
        <f t="shared" si="62"/>
        <v>49442.464</v>
      </c>
      <c r="D667" s="8" t="str">
        <f t="shared" si="63"/>
        <v>vis</v>
      </c>
      <c r="E667" s="26" t="e">
        <f>VLOOKUP(C667,Active!C$21:E$973,3,FALSE)</f>
        <v>#N/A</v>
      </c>
      <c r="F667" s="3" t="s">
        <v>3176</v>
      </c>
      <c r="G667" s="8" t="str">
        <f t="shared" si="64"/>
        <v>49442.464</v>
      </c>
      <c r="H667" s="11">
        <f t="shared" si="65"/>
        <v>12574</v>
      </c>
      <c r="I667" s="27" t="s">
        <v>2165</v>
      </c>
      <c r="J667" s="28" t="s">
        <v>2166</v>
      </c>
      <c r="K667" s="27">
        <v>12574</v>
      </c>
      <c r="L667" s="27" t="s">
        <v>252</v>
      </c>
      <c r="M667" s="28" t="s">
        <v>155</v>
      </c>
      <c r="N667" s="28"/>
      <c r="O667" s="29" t="s">
        <v>2139</v>
      </c>
      <c r="P667" s="29" t="s">
        <v>1838</v>
      </c>
    </row>
    <row r="668" spans="1:16" ht="13.5" thickBot="1" x14ac:dyDescent="0.25">
      <c r="A668" s="11" t="str">
        <f t="shared" si="60"/>
        <v> AOEB 4 </v>
      </c>
      <c r="B668" s="3" t="str">
        <f t="shared" si="61"/>
        <v>I</v>
      </c>
      <c r="C668" s="11">
        <f t="shared" si="62"/>
        <v>49450.64</v>
      </c>
      <c r="D668" s="8" t="str">
        <f t="shared" si="63"/>
        <v>vis</v>
      </c>
      <c r="E668" s="26" t="e">
        <f>VLOOKUP(C668,Active!C$21:E$973,3,FALSE)</f>
        <v>#N/A</v>
      </c>
      <c r="F668" s="3" t="s">
        <v>3176</v>
      </c>
      <c r="G668" s="8" t="str">
        <f t="shared" si="64"/>
        <v>49450.640</v>
      </c>
      <c r="H668" s="11">
        <f t="shared" si="65"/>
        <v>12589</v>
      </c>
      <c r="I668" s="27" t="s">
        <v>2167</v>
      </c>
      <c r="J668" s="28" t="s">
        <v>2168</v>
      </c>
      <c r="K668" s="27">
        <v>12589</v>
      </c>
      <c r="L668" s="27" t="s">
        <v>3199</v>
      </c>
      <c r="M668" s="28" t="s">
        <v>155</v>
      </c>
      <c r="N668" s="28"/>
      <c r="O668" s="29" t="s">
        <v>1885</v>
      </c>
      <c r="P668" s="29" t="s">
        <v>1908</v>
      </c>
    </row>
    <row r="669" spans="1:16" ht="13.5" thickBot="1" x14ac:dyDescent="0.25">
      <c r="A669" s="11" t="str">
        <f t="shared" si="60"/>
        <v> BRNO 31 </v>
      </c>
      <c r="B669" s="3" t="str">
        <f t="shared" si="61"/>
        <v>I</v>
      </c>
      <c r="C669" s="11">
        <f t="shared" si="62"/>
        <v>49527.43</v>
      </c>
      <c r="D669" s="8" t="str">
        <f t="shared" si="63"/>
        <v>vis</v>
      </c>
      <c r="E669" s="26" t="e">
        <f>VLOOKUP(C669,Active!C$21:E$973,3,FALSE)</f>
        <v>#N/A</v>
      </c>
      <c r="F669" s="3" t="s">
        <v>3176</v>
      </c>
      <c r="G669" s="8" t="str">
        <f t="shared" si="64"/>
        <v>49527.430</v>
      </c>
      <c r="H669" s="11">
        <f t="shared" si="65"/>
        <v>12730</v>
      </c>
      <c r="I669" s="27" t="s">
        <v>2169</v>
      </c>
      <c r="J669" s="28" t="s">
        <v>2170</v>
      </c>
      <c r="K669" s="27">
        <v>12730</v>
      </c>
      <c r="L669" s="27" t="s">
        <v>3335</v>
      </c>
      <c r="M669" s="28" t="s">
        <v>155</v>
      </c>
      <c r="N669" s="28"/>
      <c r="O669" s="29" t="s">
        <v>2164</v>
      </c>
      <c r="P669" s="29" t="s">
        <v>1838</v>
      </c>
    </row>
    <row r="670" spans="1:16" ht="13.5" thickBot="1" x14ac:dyDescent="0.25">
      <c r="A670" s="11" t="str">
        <f t="shared" si="60"/>
        <v>BAVM 79 </v>
      </c>
      <c r="B670" s="3" t="str">
        <f t="shared" si="61"/>
        <v>I</v>
      </c>
      <c r="C670" s="11">
        <f t="shared" si="62"/>
        <v>49534.514999999999</v>
      </c>
      <c r="D670" s="8" t="str">
        <f t="shared" si="63"/>
        <v>vis</v>
      </c>
      <c r="E670" s="26" t="e">
        <f>VLOOKUP(C670,Active!C$21:E$973,3,FALSE)</f>
        <v>#N/A</v>
      </c>
      <c r="F670" s="3" t="s">
        <v>3176</v>
      </c>
      <c r="G670" s="8" t="str">
        <f t="shared" si="64"/>
        <v>49534.515</v>
      </c>
      <c r="H670" s="11">
        <f t="shared" si="65"/>
        <v>12743</v>
      </c>
      <c r="I670" s="27" t="s">
        <v>2171</v>
      </c>
      <c r="J670" s="28" t="s">
        <v>2172</v>
      </c>
      <c r="K670" s="27">
        <v>12743</v>
      </c>
      <c r="L670" s="27" t="s">
        <v>320</v>
      </c>
      <c r="M670" s="28" t="s">
        <v>155</v>
      </c>
      <c r="N670" s="28"/>
      <c r="O670" s="29" t="s">
        <v>2173</v>
      </c>
      <c r="P670" s="30" t="s">
        <v>2174</v>
      </c>
    </row>
    <row r="671" spans="1:16" ht="13.5" thickBot="1" x14ac:dyDescent="0.25">
      <c r="A671" s="11" t="str">
        <f t="shared" si="60"/>
        <v> BBS 107 </v>
      </c>
      <c r="B671" s="3" t="str">
        <f t="shared" si="61"/>
        <v>I</v>
      </c>
      <c r="C671" s="11">
        <f t="shared" si="62"/>
        <v>49569.362000000001</v>
      </c>
      <c r="D671" s="8" t="str">
        <f t="shared" si="63"/>
        <v>vis</v>
      </c>
      <c r="E671" s="26" t="e">
        <f>VLOOKUP(C671,Active!C$21:E$973,3,FALSE)</f>
        <v>#N/A</v>
      </c>
      <c r="F671" s="3" t="s">
        <v>3176</v>
      </c>
      <c r="G671" s="8" t="str">
        <f t="shared" si="64"/>
        <v>49569.362</v>
      </c>
      <c r="H671" s="11">
        <f t="shared" si="65"/>
        <v>12807</v>
      </c>
      <c r="I671" s="27" t="s">
        <v>2175</v>
      </c>
      <c r="J671" s="28" t="s">
        <v>2176</v>
      </c>
      <c r="K671" s="27">
        <v>12807</v>
      </c>
      <c r="L671" s="27" t="s">
        <v>123</v>
      </c>
      <c r="M671" s="28" t="s">
        <v>155</v>
      </c>
      <c r="N671" s="28"/>
      <c r="O671" s="29" t="s">
        <v>467</v>
      </c>
      <c r="P671" s="29" t="s">
        <v>2177</v>
      </c>
    </row>
    <row r="672" spans="1:16" ht="13.5" thickBot="1" x14ac:dyDescent="0.25">
      <c r="A672" s="11" t="str">
        <f t="shared" si="60"/>
        <v> BRNO 31 </v>
      </c>
      <c r="B672" s="3" t="str">
        <f t="shared" si="61"/>
        <v>I</v>
      </c>
      <c r="C672" s="11">
        <f t="shared" si="62"/>
        <v>49570.451999999997</v>
      </c>
      <c r="D672" s="8" t="str">
        <f t="shared" si="63"/>
        <v>vis</v>
      </c>
      <c r="E672" s="26" t="e">
        <f>VLOOKUP(C672,Active!C$21:E$973,3,FALSE)</f>
        <v>#N/A</v>
      </c>
      <c r="F672" s="3" t="s">
        <v>3176</v>
      </c>
      <c r="G672" s="8" t="str">
        <f t="shared" si="64"/>
        <v>49570.452</v>
      </c>
      <c r="H672" s="11">
        <f t="shared" si="65"/>
        <v>12809</v>
      </c>
      <c r="I672" s="27" t="s">
        <v>2178</v>
      </c>
      <c r="J672" s="28" t="s">
        <v>2179</v>
      </c>
      <c r="K672" s="27">
        <v>12809</v>
      </c>
      <c r="L672" s="27" t="s">
        <v>123</v>
      </c>
      <c r="M672" s="28" t="s">
        <v>155</v>
      </c>
      <c r="N672" s="28"/>
      <c r="O672" s="29" t="s">
        <v>2093</v>
      </c>
      <c r="P672" s="29" t="s">
        <v>1838</v>
      </c>
    </row>
    <row r="673" spans="1:16" ht="13.5" thickBot="1" x14ac:dyDescent="0.25">
      <c r="A673" s="11" t="str">
        <f t="shared" si="60"/>
        <v> BRNO 31 </v>
      </c>
      <c r="B673" s="3" t="str">
        <f t="shared" si="61"/>
        <v>I</v>
      </c>
      <c r="C673" s="11">
        <f t="shared" si="62"/>
        <v>49570.453999999998</v>
      </c>
      <c r="D673" s="8" t="str">
        <f t="shared" si="63"/>
        <v>vis</v>
      </c>
      <c r="E673" s="26" t="e">
        <f>VLOOKUP(C673,Active!C$21:E$973,3,FALSE)</f>
        <v>#N/A</v>
      </c>
      <c r="F673" s="3" t="s">
        <v>3176</v>
      </c>
      <c r="G673" s="8" t="str">
        <f t="shared" si="64"/>
        <v>49570.454</v>
      </c>
      <c r="H673" s="11">
        <f t="shared" si="65"/>
        <v>12809</v>
      </c>
      <c r="I673" s="27" t="s">
        <v>2180</v>
      </c>
      <c r="J673" s="28" t="s">
        <v>2181</v>
      </c>
      <c r="K673" s="27">
        <v>12809</v>
      </c>
      <c r="L673" s="27" t="s">
        <v>3267</v>
      </c>
      <c r="M673" s="28" t="s">
        <v>155</v>
      </c>
      <c r="N673" s="28"/>
      <c r="O673" s="29" t="s">
        <v>1230</v>
      </c>
      <c r="P673" s="29" t="s">
        <v>1838</v>
      </c>
    </row>
    <row r="674" spans="1:16" ht="13.5" thickBot="1" x14ac:dyDescent="0.25">
      <c r="A674" s="11" t="str">
        <f t="shared" si="60"/>
        <v> BRNO 31 </v>
      </c>
      <c r="B674" s="3" t="str">
        <f t="shared" si="61"/>
        <v>I</v>
      </c>
      <c r="C674" s="11">
        <f t="shared" si="62"/>
        <v>49570.459000000003</v>
      </c>
      <c r="D674" s="8" t="str">
        <f t="shared" si="63"/>
        <v>vis</v>
      </c>
      <c r="E674" s="26" t="e">
        <f>VLOOKUP(C674,Active!C$21:E$973,3,FALSE)</f>
        <v>#N/A</v>
      </c>
      <c r="F674" s="3" t="s">
        <v>3176</v>
      </c>
      <c r="G674" s="8" t="str">
        <f t="shared" si="64"/>
        <v>49570.459</v>
      </c>
      <c r="H674" s="11">
        <f t="shared" si="65"/>
        <v>12809</v>
      </c>
      <c r="I674" s="27" t="s">
        <v>2182</v>
      </c>
      <c r="J674" s="28" t="s">
        <v>2183</v>
      </c>
      <c r="K674" s="27">
        <v>12809</v>
      </c>
      <c r="L674" s="27" t="s">
        <v>60</v>
      </c>
      <c r="M674" s="28" t="s">
        <v>155</v>
      </c>
      <c r="N674" s="28"/>
      <c r="O674" s="29" t="s">
        <v>2184</v>
      </c>
      <c r="P674" s="29" t="s">
        <v>1838</v>
      </c>
    </row>
    <row r="675" spans="1:16" ht="13.5" thickBot="1" x14ac:dyDescent="0.25">
      <c r="A675" s="11" t="str">
        <f t="shared" si="60"/>
        <v> BRNO 31 </v>
      </c>
      <c r="B675" s="3" t="str">
        <f t="shared" si="61"/>
        <v>I</v>
      </c>
      <c r="C675" s="11">
        <f t="shared" si="62"/>
        <v>49570.459000000003</v>
      </c>
      <c r="D675" s="8" t="str">
        <f t="shared" si="63"/>
        <v>vis</v>
      </c>
      <c r="E675" s="26" t="e">
        <f>VLOOKUP(C675,Active!C$21:E$973,3,FALSE)</f>
        <v>#N/A</v>
      </c>
      <c r="F675" s="3" t="s">
        <v>3176</v>
      </c>
      <c r="G675" s="8" t="str">
        <f t="shared" si="64"/>
        <v>49570.459</v>
      </c>
      <c r="H675" s="11">
        <f t="shared" si="65"/>
        <v>12809</v>
      </c>
      <c r="I675" s="27" t="s">
        <v>2182</v>
      </c>
      <c r="J675" s="28" t="s">
        <v>2183</v>
      </c>
      <c r="K675" s="27">
        <v>12809</v>
      </c>
      <c r="L675" s="27" t="s">
        <v>60</v>
      </c>
      <c r="M675" s="28" t="s">
        <v>155</v>
      </c>
      <c r="N675" s="28"/>
      <c r="O675" s="29" t="s">
        <v>2185</v>
      </c>
      <c r="P675" s="29" t="s">
        <v>1838</v>
      </c>
    </row>
    <row r="676" spans="1:16" ht="13.5" thickBot="1" x14ac:dyDescent="0.25">
      <c r="A676" s="11" t="str">
        <f t="shared" si="60"/>
        <v> AOEB 4 </v>
      </c>
      <c r="B676" s="3" t="str">
        <f t="shared" si="61"/>
        <v>I</v>
      </c>
      <c r="C676" s="11">
        <f t="shared" si="62"/>
        <v>49712.595999999998</v>
      </c>
      <c r="D676" s="8" t="str">
        <f t="shared" si="63"/>
        <v>vis</v>
      </c>
      <c r="E676" s="26" t="e">
        <f>VLOOKUP(C676,Active!C$21:E$973,3,FALSE)</f>
        <v>#N/A</v>
      </c>
      <c r="F676" s="3" t="s">
        <v>3176</v>
      </c>
      <c r="G676" s="8" t="str">
        <f t="shared" si="64"/>
        <v>49712.596</v>
      </c>
      <c r="H676" s="11">
        <f t="shared" si="65"/>
        <v>13070</v>
      </c>
      <c r="I676" s="27" t="s">
        <v>2186</v>
      </c>
      <c r="J676" s="28" t="s">
        <v>2187</v>
      </c>
      <c r="K676" s="27">
        <v>13070</v>
      </c>
      <c r="L676" s="27" t="s">
        <v>65</v>
      </c>
      <c r="M676" s="28" t="s">
        <v>155</v>
      </c>
      <c r="N676" s="28"/>
      <c r="O676" s="29" t="s">
        <v>289</v>
      </c>
      <c r="P676" s="29" t="s">
        <v>1908</v>
      </c>
    </row>
    <row r="677" spans="1:16" ht="13.5" thickBot="1" x14ac:dyDescent="0.25">
      <c r="A677" s="11" t="str">
        <f t="shared" si="60"/>
        <v> AOEB 4 </v>
      </c>
      <c r="B677" s="3" t="str">
        <f t="shared" si="61"/>
        <v>I</v>
      </c>
      <c r="C677" s="11">
        <f t="shared" si="62"/>
        <v>49743.648000000001</v>
      </c>
      <c r="D677" s="8" t="str">
        <f t="shared" si="63"/>
        <v>vis</v>
      </c>
      <c r="E677" s="26" t="e">
        <f>VLOOKUP(C677,Active!C$21:E$973,3,FALSE)</f>
        <v>#N/A</v>
      </c>
      <c r="F677" s="3" t="s">
        <v>3176</v>
      </c>
      <c r="G677" s="8" t="str">
        <f t="shared" si="64"/>
        <v>49743.648</v>
      </c>
      <c r="H677" s="11">
        <f t="shared" si="65"/>
        <v>13127</v>
      </c>
      <c r="I677" s="27" t="s">
        <v>2188</v>
      </c>
      <c r="J677" s="28" t="s">
        <v>2189</v>
      </c>
      <c r="K677" s="27">
        <v>13127</v>
      </c>
      <c r="L677" s="27" t="s">
        <v>60</v>
      </c>
      <c r="M677" s="28" t="s">
        <v>155</v>
      </c>
      <c r="N677" s="28"/>
      <c r="O677" s="29" t="s">
        <v>607</v>
      </c>
      <c r="P677" s="29" t="s">
        <v>1908</v>
      </c>
    </row>
    <row r="678" spans="1:16" ht="13.5" thickBot="1" x14ac:dyDescent="0.25">
      <c r="A678" s="11" t="str">
        <f t="shared" si="60"/>
        <v> AOEB 4 </v>
      </c>
      <c r="B678" s="3" t="str">
        <f t="shared" si="61"/>
        <v>I</v>
      </c>
      <c r="C678" s="11">
        <f t="shared" si="62"/>
        <v>49755.631000000001</v>
      </c>
      <c r="D678" s="8" t="str">
        <f t="shared" si="63"/>
        <v>vis</v>
      </c>
      <c r="E678" s="26" t="e">
        <f>VLOOKUP(C678,Active!C$21:E$973,3,FALSE)</f>
        <v>#N/A</v>
      </c>
      <c r="F678" s="3" t="s">
        <v>3176</v>
      </c>
      <c r="G678" s="8" t="str">
        <f t="shared" si="64"/>
        <v>49755.631</v>
      </c>
      <c r="H678" s="11">
        <f t="shared" si="65"/>
        <v>13149</v>
      </c>
      <c r="I678" s="27" t="s">
        <v>2190</v>
      </c>
      <c r="J678" s="28" t="s">
        <v>2191</v>
      </c>
      <c r="K678" s="27">
        <v>13149</v>
      </c>
      <c r="L678" s="27" t="s">
        <v>3346</v>
      </c>
      <c r="M678" s="28" t="s">
        <v>155</v>
      </c>
      <c r="N678" s="28"/>
      <c r="O678" s="29" t="s">
        <v>289</v>
      </c>
      <c r="P678" s="29" t="s">
        <v>1908</v>
      </c>
    </row>
    <row r="679" spans="1:16" ht="13.5" thickBot="1" x14ac:dyDescent="0.25">
      <c r="A679" s="11" t="str">
        <f t="shared" si="60"/>
        <v> AOEB 4 </v>
      </c>
      <c r="B679" s="3" t="str">
        <f t="shared" si="61"/>
        <v>I</v>
      </c>
      <c r="C679" s="11">
        <f t="shared" si="62"/>
        <v>49779.593000000001</v>
      </c>
      <c r="D679" s="8" t="str">
        <f t="shared" si="63"/>
        <v>vis</v>
      </c>
      <c r="E679" s="26" t="e">
        <f>VLOOKUP(C679,Active!C$21:E$973,3,FALSE)</f>
        <v>#N/A</v>
      </c>
      <c r="F679" s="3" t="s">
        <v>3176</v>
      </c>
      <c r="G679" s="8" t="str">
        <f t="shared" si="64"/>
        <v>49779.593</v>
      </c>
      <c r="H679" s="11">
        <f t="shared" si="65"/>
        <v>13193</v>
      </c>
      <c r="I679" s="27" t="s">
        <v>2192</v>
      </c>
      <c r="J679" s="28" t="s">
        <v>2193</v>
      </c>
      <c r="K679" s="27">
        <v>13193</v>
      </c>
      <c r="L679" s="27" t="s">
        <v>60</v>
      </c>
      <c r="M679" s="28" t="s">
        <v>155</v>
      </c>
      <c r="N679" s="28"/>
      <c r="O679" s="29" t="s">
        <v>607</v>
      </c>
      <c r="P679" s="29" t="s">
        <v>1908</v>
      </c>
    </row>
    <row r="680" spans="1:16" ht="13.5" thickBot="1" x14ac:dyDescent="0.25">
      <c r="A680" s="11" t="str">
        <f t="shared" si="60"/>
        <v> AOEB 4 </v>
      </c>
      <c r="B680" s="3" t="str">
        <f t="shared" si="61"/>
        <v>I</v>
      </c>
      <c r="C680" s="11">
        <f t="shared" si="62"/>
        <v>49835.69</v>
      </c>
      <c r="D680" s="8" t="str">
        <f t="shared" si="63"/>
        <v>vis</v>
      </c>
      <c r="E680" s="26" t="e">
        <f>VLOOKUP(C680,Active!C$21:E$973,3,FALSE)</f>
        <v>#N/A</v>
      </c>
      <c r="F680" s="3" t="s">
        <v>3176</v>
      </c>
      <c r="G680" s="8" t="str">
        <f t="shared" si="64"/>
        <v>49835.690</v>
      </c>
      <c r="H680" s="11">
        <f t="shared" si="65"/>
        <v>13296</v>
      </c>
      <c r="I680" s="27" t="s">
        <v>2194</v>
      </c>
      <c r="J680" s="28" t="s">
        <v>2195</v>
      </c>
      <c r="K680" s="27">
        <v>13296</v>
      </c>
      <c r="L680" s="27" t="s">
        <v>3346</v>
      </c>
      <c r="M680" s="28" t="s">
        <v>155</v>
      </c>
      <c r="N680" s="28"/>
      <c r="O680" s="29" t="s">
        <v>289</v>
      </c>
      <c r="P680" s="29" t="s">
        <v>1908</v>
      </c>
    </row>
    <row r="681" spans="1:16" ht="13.5" thickBot="1" x14ac:dyDescent="0.25">
      <c r="A681" s="11" t="str">
        <f t="shared" si="60"/>
        <v> AOEB 4 </v>
      </c>
      <c r="B681" s="3" t="str">
        <f t="shared" si="61"/>
        <v>I</v>
      </c>
      <c r="C681" s="11">
        <f t="shared" si="62"/>
        <v>49859.654000000002</v>
      </c>
      <c r="D681" s="8" t="str">
        <f t="shared" si="63"/>
        <v>vis</v>
      </c>
      <c r="E681" s="26" t="e">
        <f>VLOOKUP(C681,Active!C$21:E$973,3,FALSE)</f>
        <v>#N/A</v>
      </c>
      <c r="F681" s="3" t="s">
        <v>3176</v>
      </c>
      <c r="G681" s="8" t="str">
        <f t="shared" si="64"/>
        <v>49859.654</v>
      </c>
      <c r="H681" s="11">
        <f t="shared" si="65"/>
        <v>13340</v>
      </c>
      <c r="I681" s="27" t="s">
        <v>2196</v>
      </c>
      <c r="J681" s="28" t="s">
        <v>2197</v>
      </c>
      <c r="K681" s="27">
        <v>13340</v>
      </c>
      <c r="L681" s="27" t="s">
        <v>3346</v>
      </c>
      <c r="M681" s="28" t="s">
        <v>155</v>
      </c>
      <c r="N681" s="28"/>
      <c r="O681" s="29" t="s">
        <v>289</v>
      </c>
      <c r="P681" s="29" t="s">
        <v>1908</v>
      </c>
    </row>
    <row r="682" spans="1:16" ht="13.5" thickBot="1" x14ac:dyDescent="0.25">
      <c r="A682" s="11" t="str">
        <f t="shared" si="60"/>
        <v> BBS 109 </v>
      </c>
      <c r="B682" s="3" t="str">
        <f t="shared" si="61"/>
        <v>I</v>
      </c>
      <c r="C682" s="11">
        <f t="shared" si="62"/>
        <v>49899.406000000003</v>
      </c>
      <c r="D682" s="8" t="str">
        <f t="shared" si="63"/>
        <v>vis</v>
      </c>
      <c r="E682" s="26" t="e">
        <f>VLOOKUP(C682,Active!C$21:E$973,3,FALSE)</f>
        <v>#N/A</v>
      </c>
      <c r="F682" s="3" t="s">
        <v>3176</v>
      </c>
      <c r="G682" s="8" t="str">
        <f t="shared" si="64"/>
        <v>49899.406</v>
      </c>
      <c r="H682" s="11">
        <f t="shared" si="65"/>
        <v>13413</v>
      </c>
      <c r="I682" s="27" t="s">
        <v>2198</v>
      </c>
      <c r="J682" s="28" t="s">
        <v>2199</v>
      </c>
      <c r="K682" s="27">
        <v>13413</v>
      </c>
      <c r="L682" s="27" t="s">
        <v>164</v>
      </c>
      <c r="M682" s="28" t="s">
        <v>155</v>
      </c>
      <c r="N682" s="28"/>
      <c r="O682" s="29" t="s">
        <v>467</v>
      </c>
      <c r="P682" s="29" t="s">
        <v>2200</v>
      </c>
    </row>
    <row r="683" spans="1:16" ht="13.5" thickBot="1" x14ac:dyDescent="0.25">
      <c r="A683" s="11" t="str">
        <f t="shared" si="60"/>
        <v> BBS 110 </v>
      </c>
      <c r="B683" s="3" t="str">
        <f t="shared" si="61"/>
        <v>I</v>
      </c>
      <c r="C683" s="11">
        <f t="shared" si="62"/>
        <v>49905.398999999998</v>
      </c>
      <c r="D683" s="8" t="str">
        <f t="shared" si="63"/>
        <v>vis</v>
      </c>
      <c r="E683" s="26" t="e">
        <f>VLOOKUP(C683,Active!C$21:E$973,3,FALSE)</f>
        <v>#N/A</v>
      </c>
      <c r="F683" s="3" t="s">
        <v>3176</v>
      </c>
      <c r="G683" s="8" t="str">
        <f t="shared" si="64"/>
        <v>49905.399</v>
      </c>
      <c r="H683" s="11">
        <f t="shared" si="65"/>
        <v>13424</v>
      </c>
      <c r="I683" s="27" t="s">
        <v>2201</v>
      </c>
      <c r="J683" s="28" t="s">
        <v>2202</v>
      </c>
      <c r="K683" s="27">
        <v>13424</v>
      </c>
      <c r="L683" s="27" t="s">
        <v>3199</v>
      </c>
      <c r="M683" s="28" t="s">
        <v>155</v>
      </c>
      <c r="N683" s="28"/>
      <c r="O683" s="29" t="s">
        <v>467</v>
      </c>
      <c r="P683" s="29" t="s">
        <v>2203</v>
      </c>
    </row>
    <row r="684" spans="1:16" ht="13.5" thickBot="1" x14ac:dyDescent="0.25">
      <c r="A684" s="11" t="str">
        <f t="shared" si="60"/>
        <v> AOEB 4 </v>
      </c>
      <c r="B684" s="3" t="str">
        <f t="shared" si="61"/>
        <v>I</v>
      </c>
      <c r="C684" s="11">
        <f t="shared" si="62"/>
        <v>49928.81</v>
      </c>
      <c r="D684" s="8" t="str">
        <f t="shared" si="63"/>
        <v>vis</v>
      </c>
      <c r="E684" s="26" t="e">
        <f>VLOOKUP(C684,Active!C$21:E$973,3,FALSE)</f>
        <v>#N/A</v>
      </c>
      <c r="F684" s="3" t="s">
        <v>3176</v>
      </c>
      <c r="G684" s="8" t="str">
        <f t="shared" si="64"/>
        <v>49928.810</v>
      </c>
      <c r="H684" s="11">
        <f t="shared" si="65"/>
        <v>13467</v>
      </c>
      <c r="I684" s="27" t="s">
        <v>2208</v>
      </c>
      <c r="J684" s="28" t="s">
        <v>2209</v>
      </c>
      <c r="K684" s="27">
        <v>13467</v>
      </c>
      <c r="L684" s="27" t="s">
        <v>3233</v>
      </c>
      <c r="M684" s="28" t="s">
        <v>155</v>
      </c>
      <c r="N684" s="28"/>
      <c r="O684" s="29" t="s">
        <v>289</v>
      </c>
      <c r="P684" s="29" t="s">
        <v>1908</v>
      </c>
    </row>
    <row r="685" spans="1:16" ht="13.5" thickBot="1" x14ac:dyDescent="0.25">
      <c r="A685" s="11" t="str">
        <f t="shared" si="60"/>
        <v> AOEB 4 </v>
      </c>
      <c r="B685" s="3" t="str">
        <f t="shared" si="61"/>
        <v>I</v>
      </c>
      <c r="C685" s="11">
        <f t="shared" si="62"/>
        <v>49963.675999999999</v>
      </c>
      <c r="D685" s="8" t="str">
        <f t="shared" si="63"/>
        <v>vis</v>
      </c>
      <c r="E685" s="26" t="e">
        <f>VLOOKUP(C685,Active!C$21:E$973,3,FALSE)</f>
        <v>#N/A</v>
      </c>
      <c r="F685" s="3" t="s">
        <v>3176</v>
      </c>
      <c r="G685" s="8" t="str">
        <f t="shared" si="64"/>
        <v>49963.676</v>
      </c>
      <c r="H685" s="11">
        <f t="shared" si="65"/>
        <v>13531</v>
      </c>
      <c r="I685" s="27" t="s">
        <v>2229</v>
      </c>
      <c r="J685" s="28" t="s">
        <v>2230</v>
      </c>
      <c r="K685" s="27">
        <v>13531</v>
      </c>
      <c r="L685" s="27" t="s">
        <v>3346</v>
      </c>
      <c r="M685" s="28" t="s">
        <v>155</v>
      </c>
      <c r="N685" s="28"/>
      <c r="O685" s="29" t="s">
        <v>1191</v>
      </c>
      <c r="P685" s="29" t="s">
        <v>1908</v>
      </c>
    </row>
    <row r="686" spans="1:16" ht="13.5" thickBot="1" x14ac:dyDescent="0.25">
      <c r="A686" s="11" t="str">
        <f t="shared" si="60"/>
        <v>BAVM 93 </v>
      </c>
      <c r="B686" s="3" t="str">
        <f t="shared" si="61"/>
        <v>I</v>
      </c>
      <c r="C686" s="11">
        <f t="shared" si="62"/>
        <v>50002.337</v>
      </c>
      <c r="D686" s="8" t="str">
        <f t="shared" si="63"/>
        <v>vis</v>
      </c>
      <c r="E686" s="26" t="e">
        <f>VLOOKUP(C686,Active!C$21:E$973,3,FALSE)</f>
        <v>#N/A</v>
      </c>
      <c r="F686" s="3" t="s">
        <v>3176</v>
      </c>
      <c r="G686" s="8" t="str">
        <f t="shared" si="64"/>
        <v>50002.337</v>
      </c>
      <c r="H686" s="11">
        <f t="shared" si="65"/>
        <v>13602</v>
      </c>
      <c r="I686" s="27" t="s">
        <v>2231</v>
      </c>
      <c r="J686" s="28" t="s">
        <v>2232</v>
      </c>
      <c r="K686" s="27">
        <v>13602</v>
      </c>
      <c r="L686" s="27" t="s">
        <v>123</v>
      </c>
      <c r="M686" s="28" t="s">
        <v>155</v>
      </c>
      <c r="N686" s="28"/>
      <c r="O686" s="29" t="s">
        <v>1015</v>
      </c>
      <c r="P686" s="30" t="s">
        <v>2233</v>
      </c>
    </row>
    <row r="687" spans="1:16" ht="13.5" thickBot="1" x14ac:dyDescent="0.25">
      <c r="A687" s="11" t="str">
        <f t="shared" si="60"/>
        <v>BAVM 93 </v>
      </c>
      <c r="B687" s="3" t="str">
        <f t="shared" si="61"/>
        <v>I</v>
      </c>
      <c r="C687" s="11">
        <f t="shared" si="62"/>
        <v>50008.328999999998</v>
      </c>
      <c r="D687" s="8" t="str">
        <f t="shared" si="63"/>
        <v>vis</v>
      </c>
      <c r="E687" s="26" t="e">
        <f>VLOOKUP(C687,Active!C$21:E$973,3,FALSE)</f>
        <v>#N/A</v>
      </c>
      <c r="F687" s="3" t="s">
        <v>3176</v>
      </c>
      <c r="G687" s="8" t="str">
        <f t="shared" si="64"/>
        <v>50008.329</v>
      </c>
      <c r="H687" s="11">
        <f t="shared" si="65"/>
        <v>13613</v>
      </c>
      <c r="I687" s="27" t="s">
        <v>2234</v>
      </c>
      <c r="J687" s="28" t="s">
        <v>2235</v>
      </c>
      <c r="K687" s="27">
        <v>13613</v>
      </c>
      <c r="L687" s="27" t="s">
        <v>3267</v>
      </c>
      <c r="M687" s="28" t="s">
        <v>155</v>
      </c>
      <c r="N687" s="28"/>
      <c r="O687" s="29" t="s">
        <v>1015</v>
      </c>
      <c r="P687" s="30" t="s">
        <v>2233</v>
      </c>
    </row>
    <row r="688" spans="1:16" ht="13.5" thickBot="1" x14ac:dyDescent="0.25">
      <c r="A688" s="11" t="str">
        <f t="shared" si="60"/>
        <v>BAVM 93 </v>
      </c>
      <c r="B688" s="3" t="str">
        <f t="shared" si="61"/>
        <v>I</v>
      </c>
      <c r="C688" s="11">
        <f t="shared" si="62"/>
        <v>50014.322</v>
      </c>
      <c r="D688" s="8" t="str">
        <f t="shared" si="63"/>
        <v>vis</v>
      </c>
      <c r="E688" s="26" t="e">
        <f>VLOOKUP(C688,Active!C$21:E$973,3,FALSE)</f>
        <v>#N/A</v>
      </c>
      <c r="F688" s="3" t="s">
        <v>3176</v>
      </c>
      <c r="G688" s="8" t="str">
        <f t="shared" si="64"/>
        <v>50014.322</v>
      </c>
      <c r="H688" s="11">
        <f t="shared" si="65"/>
        <v>13624</v>
      </c>
      <c r="I688" s="27" t="s">
        <v>2236</v>
      </c>
      <c r="J688" s="28" t="s">
        <v>2237</v>
      </c>
      <c r="K688" s="27">
        <v>13624</v>
      </c>
      <c r="L688" s="27" t="s">
        <v>3335</v>
      </c>
      <c r="M688" s="28" t="s">
        <v>155</v>
      </c>
      <c r="N688" s="28"/>
      <c r="O688" s="29" t="s">
        <v>1015</v>
      </c>
      <c r="P688" s="30" t="s">
        <v>2233</v>
      </c>
    </row>
    <row r="689" spans="1:16" ht="13.5" thickBot="1" x14ac:dyDescent="0.25">
      <c r="A689" s="11" t="str">
        <f t="shared" si="60"/>
        <v>BAVM 93 </v>
      </c>
      <c r="B689" s="3" t="str">
        <f t="shared" si="61"/>
        <v>I</v>
      </c>
      <c r="C689" s="11">
        <f t="shared" si="62"/>
        <v>50015.41</v>
      </c>
      <c r="D689" s="8" t="str">
        <f t="shared" si="63"/>
        <v>vis</v>
      </c>
      <c r="E689" s="26" t="e">
        <f>VLOOKUP(C689,Active!C$21:E$973,3,FALSE)</f>
        <v>#N/A</v>
      </c>
      <c r="F689" s="3" t="s">
        <v>3176</v>
      </c>
      <c r="G689" s="8" t="str">
        <f t="shared" si="64"/>
        <v>50015.410</v>
      </c>
      <c r="H689" s="11">
        <f t="shared" si="65"/>
        <v>13626</v>
      </c>
      <c r="I689" s="27" t="s">
        <v>2238</v>
      </c>
      <c r="J689" s="28" t="s">
        <v>2239</v>
      </c>
      <c r="K689" s="27">
        <v>13626</v>
      </c>
      <c r="L689" s="27" t="s">
        <v>3267</v>
      </c>
      <c r="M689" s="28" t="s">
        <v>155</v>
      </c>
      <c r="N689" s="28"/>
      <c r="O689" s="29" t="s">
        <v>1015</v>
      </c>
      <c r="P689" s="30" t="s">
        <v>2233</v>
      </c>
    </row>
    <row r="690" spans="1:16" ht="13.5" thickBot="1" x14ac:dyDescent="0.25">
      <c r="A690" s="11" t="str">
        <f t="shared" si="60"/>
        <v>BAVM 93 </v>
      </c>
      <c r="B690" s="3" t="str">
        <f t="shared" si="61"/>
        <v>I</v>
      </c>
      <c r="C690" s="11">
        <f t="shared" si="62"/>
        <v>50081.311999999998</v>
      </c>
      <c r="D690" s="8" t="str">
        <f t="shared" si="63"/>
        <v>vis</v>
      </c>
      <c r="E690" s="26" t="e">
        <f>VLOOKUP(C690,Active!C$21:E$973,3,FALSE)</f>
        <v>#N/A</v>
      </c>
      <c r="F690" s="3" t="s">
        <v>3176</v>
      </c>
      <c r="G690" s="8" t="str">
        <f t="shared" si="64"/>
        <v>50081.312</v>
      </c>
      <c r="H690" s="11">
        <f t="shared" si="65"/>
        <v>13747</v>
      </c>
      <c r="I690" s="27" t="s">
        <v>2240</v>
      </c>
      <c r="J690" s="28" t="s">
        <v>2241</v>
      </c>
      <c r="K690" s="27">
        <v>13747</v>
      </c>
      <c r="L690" s="27" t="s">
        <v>3199</v>
      </c>
      <c r="M690" s="28" t="s">
        <v>155</v>
      </c>
      <c r="N690" s="28"/>
      <c r="O690" s="29" t="s">
        <v>1015</v>
      </c>
      <c r="P690" s="30" t="s">
        <v>2233</v>
      </c>
    </row>
    <row r="691" spans="1:16" ht="13.5" thickBot="1" x14ac:dyDescent="0.25">
      <c r="A691" s="11" t="str">
        <f t="shared" si="60"/>
        <v> AOEB 4 </v>
      </c>
      <c r="B691" s="3" t="str">
        <f t="shared" si="61"/>
        <v>I</v>
      </c>
      <c r="C691" s="11">
        <f t="shared" si="62"/>
        <v>50190.775000000001</v>
      </c>
      <c r="D691" s="8" t="str">
        <f t="shared" si="63"/>
        <v>vis</v>
      </c>
      <c r="E691" s="26" t="e">
        <f>VLOOKUP(C691,Active!C$21:E$973,3,FALSE)</f>
        <v>#N/A</v>
      </c>
      <c r="F691" s="3" t="s">
        <v>3176</v>
      </c>
      <c r="G691" s="8" t="str">
        <f t="shared" si="64"/>
        <v>50190.775</v>
      </c>
      <c r="H691" s="11">
        <f t="shared" si="65"/>
        <v>13948</v>
      </c>
      <c r="I691" s="27" t="s">
        <v>2242</v>
      </c>
      <c r="J691" s="28" t="s">
        <v>2243</v>
      </c>
      <c r="K691" s="27">
        <v>13948</v>
      </c>
      <c r="L691" s="27" t="s">
        <v>252</v>
      </c>
      <c r="M691" s="28" t="s">
        <v>155</v>
      </c>
      <c r="N691" s="28"/>
      <c r="O691" s="29" t="s">
        <v>289</v>
      </c>
      <c r="P691" s="29" t="s">
        <v>1908</v>
      </c>
    </row>
    <row r="692" spans="1:16" ht="13.5" thickBot="1" x14ac:dyDescent="0.25">
      <c r="A692" s="11" t="str">
        <f t="shared" si="60"/>
        <v>BAVM 93 </v>
      </c>
      <c r="B692" s="3" t="str">
        <f t="shared" si="61"/>
        <v>I</v>
      </c>
      <c r="C692" s="11">
        <f t="shared" si="62"/>
        <v>50192.413</v>
      </c>
      <c r="D692" s="8" t="str">
        <f t="shared" si="63"/>
        <v>vis</v>
      </c>
      <c r="E692" s="26" t="e">
        <f>VLOOKUP(C692,Active!C$21:E$973,3,FALSE)</f>
        <v>#N/A</v>
      </c>
      <c r="F692" s="3" t="s">
        <v>3176</v>
      </c>
      <c r="G692" s="8" t="str">
        <f t="shared" si="64"/>
        <v>50192.413</v>
      </c>
      <c r="H692" s="11">
        <f t="shared" si="65"/>
        <v>13951</v>
      </c>
      <c r="I692" s="27" t="s">
        <v>2244</v>
      </c>
      <c r="J692" s="28" t="s">
        <v>2245</v>
      </c>
      <c r="K692" s="27">
        <v>13951</v>
      </c>
      <c r="L692" s="27" t="s">
        <v>164</v>
      </c>
      <c r="M692" s="28" t="s">
        <v>155</v>
      </c>
      <c r="N692" s="28"/>
      <c r="O692" s="29" t="s">
        <v>1015</v>
      </c>
      <c r="P692" s="30" t="s">
        <v>2233</v>
      </c>
    </row>
    <row r="693" spans="1:16" ht="13.5" thickBot="1" x14ac:dyDescent="0.25">
      <c r="A693" s="11" t="str">
        <f t="shared" si="60"/>
        <v> AOEB 4 </v>
      </c>
      <c r="B693" s="3" t="str">
        <f t="shared" si="61"/>
        <v>I</v>
      </c>
      <c r="C693" s="11">
        <f t="shared" si="62"/>
        <v>50226.714999999997</v>
      </c>
      <c r="D693" s="8" t="str">
        <f t="shared" si="63"/>
        <v>vis</v>
      </c>
      <c r="E693" s="26" t="e">
        <f>VLOOKUP(C693,Active!C$21:E$973,3,FALSE)</f>
        <v>#N/A</v>
      </c>
      <c r="F693" s="3" t="s">
        <v>3176</v>
      </c>
      <c r="G693" s="8" t="str">
        <f t="shared" si="64"/>
        <v>50226.715</v>
      </c>
      <c r="H693" s="11">
        <f t="shared" si="65"/>
        <v>14014</v>
      </c>
      <c r="I693" s="27" t="s">
        <v>2246</v>
      </c>
      <c r="J693" s="28" t="s">
        <v>2247</v>
      </c>
      <c r="K693" s="27">
        <v>14014</v>
      </c>
      <c r="L693" s="27" t="s">
        <v>3190</v>
      </c>
      <c r="M693" s="28" t="s">
        <v>155</v>
      </c>
      <c r="N693" s="28"/>
      <c r="O693" s="29" t="s">
        <v>289</v>
      </c>
      <c r="P693" s="29" t="s">
        <v>1908</v>
      </c>
    </row>
    <row r="694" spans="1:16" ht="13.5" thickBot="1" x14ac:dyDescent="0.25">
      <c r="A694" s="11" t="str">
        <f t="shared" si="60"/>
        <v> AOEB 4 </v>
      </c>
      <c r="B694" s="3" t="str">
        <f t="shared" si="61"/>
        <v>I</v>
      </c>
      <c r="C694" s="11">
        <f t="shared" si="62"/>
        <v>50298.605000000003</v>
      </c>
      <c r="D694" s="8" t="str">
        <f t="shared" si="63"/>
        <v>vis</v>
      </c>
      <c r="E694" s="26" t="e">
        <f>VLOOKUP(C694,Active!C$21:E$973,3,FALSE)</f>
        <v>#N/A</v>
      </c>
      <c r="F694" s="3" t="s">
        <v>3176</v>
      </c>
      <c r="G694" s="8" t="str">
        <f t="shared" si="64"/>
        <v>50298.605</v>
      </c>
      <c r="H694" s="11">
        <f t="shared" si="65"/>
        <v>14146</v>
      </c>
      <c r="I694" s="27" t="s">
        <v>2248</v>
      </c>
      <c r="J694" s="28" t="s">
        <v>2249</v>
      </c>
      <c r="K694" s="27">
        <v>14146</v>
      </c>
      <c r="L694" s="27" t="s">
        <v>3190</v>
      </c>
      <c r="M694" s="28" t="s">
        <v>2250</v>
      </c>
      <c r="N694" s="28"/>
      <c r="O694" s="29" t="s">
        <v>1786</v>
      </c>
      <c r="P694" s="29" t="s">
        <v>1908</v>
      </c>
    </row>
    <row r="695" spans="1:16" ht="13.5" thickBot="1" x14ac:dyDescent="0.25">
      <c r="A695" s="11" t="str">
        <f t="shared" si="60"/>
        <v> BBS 113 </v>
      </c>
      <c r="B695" s="3" t="str">
        <f t="shared" si="61"/>
        <v>I</v>
      </c>
      <c r="C695" s="11">
        <f t="shared" si="62"/>
        <v>50380.31</v>
      </c>
      <c r="D695" s="8" t="str">
        <f t="shared" si="63"/>
        <v>vis</v>
      </c>
      <c r="E695" s="26" t="e">
        <f>VLOOKUP(C695,Active!C$21:E$973,3,FALSE)</f>
        <v>#N/A</v>
      </c>
      <c r="F695" s="3" t="s">
        <v>3176</v>
      </c>
      <c r="G695" s="8" t="str">
        <f t="shared" si="64"/>
        <v>50380.310</v>
      </c>
      <c r="H695" s="11">
        <f t="shared" si="65"/>
        <v>14296</v>
      </c>
      <c r="I695" s="27" t="s">
        <v>2257</v>
      </c>
      <c r="J695" s="28" t="s">
        <v>2258</v>
      </c>
      <c r="K695" s="27">
        <v>14296</v>
      </c>
      <c r="L695" s="27" t="s">
        <v>8</v>
      </c>
      <c r="M695" s="28" t="s">
        <v>155</v>
      </c>
      <c r="N695" s="28"/>
      <c r="O695" s="29" t="s">
        <v>467</v>
      </c>
      <c r="P695" s="29" t="s">
        <v>2259</v>
      </c>
    </row>
    <row r="696" spans="1:16" ht="13.5" thickBot="1" x14ac:dyDescent="0.25">
      <c r="A696" s="11" t="str">
        <f t="shared" si="60"/>
        <v> AOEB 4 </v>
      </c>
      <c r="B696" s="3" t="str">
        <f t="shared" si="61"/>
        <v>I</v>
      </c>
      <c r="C696" s="11">
        <f t="shared" si="62"/>
        <v>50438.580999999998</v>
      </c>
      <c r="D696" s="8" t="str">
        <f t="shared" si="63"/>
        <v>vis</v>
      </c>
      <c r="E696" s="26" t="e">
        <f>VLOOKUP(C696,Active!C$21:E$973,3,FALSE)</f>
        <v>#N/A</v>
      </c>
      <c r="F696" s="3" t="s">
        <v>3176</v>
      </c>
      <c r="G696" s="8" t="str">
        <f t="shared" si="64"/>
        <v>50438.581</v>
      </c>
      <c r="H696" s="11">
        <f t="shared" si="65"/>
        <v>14403</v>
      </c>
      <c r="I696" s="27" t="s">
        <v>2260</v>
      </c>
      <c r="J696" s="28" t="s">
        <v>2261</v>
      </c>
      <c r="K696" s="27">
        <v>14403</v>
      </c>
      <c r="L696" s="27" t="s">
        <v>3267</v>
      </c>
      <c r="M696" s="28" t="s">
        <v>155</v>
      </c>
      <c r="N696" s="28"/>
      <c r="O696" s="29" t="s">
        <v>289</v>
      </c>
      <c r="P696" s="29" t="s">
        <v>1908</v>
      </c>
    </row>
    <row r="697" spans="1:16" ht="13.5" thickBot="1" x14ac:dyDescent="0.25">
      <c r="A697" s="11" t="str">
        <f t="shared" si="60"/>
        <v> AOEB 4 </v>
      </c>
      <c r="B697" s="3" t="str">
        <f t="shared" si="61"/>
        <v>I</v>
      </c>
      <c r="C697" s="11">
        <f t="shared" si="62"/>
        <v>50462.546000000002</v>
      </c>
      <c r="D697" s="8" t="str">
        <f t="shared" si="63"/>
        <v>vis</v>
      </c>
      <c r="E697" s="26" t="e">
        <f>VLOOKUP(C697,Active!C$21:E$973,3,FALSE)</f>
        <v>#N/A</v>
      </c>
      <c r="F697" s="3" t="s">
        <v>3176</v>
      </c>
      <c r="G697" s="8" t="str">
        <f t="shared" si="64"/>
        <v>50462.546</v>
      </c>
      <c r="H697" s="11">
        <f t="shared" si="65"/>
        <v>14447</v>
      </c>
      <c r="I697" s="27" t="s">
        <v>2262</v>
      </c>
      <c r="J697" s="28" t="s">
        <v>2263</v>
      </c>
      <c r="K697" s="27">
        <v>14447</v>
      </c>
      <c r="L697" s="27" t="s">
        <v>3335</v>
      </c>
      <c r="M697" s="28" t="s">
        <v>155</v>
      </c>
      <c r="N697" s="28"/>
      <c r="O697" s="29" t="s">
        <v>2264</v>
      </c>
      <c r="P697" s="29" t="s">
        <v>1908</v>
      </c>
    </row>
    <row r="698" spans="1:16" ht="13.5" thickBot="1" x14ac:dyDescent="0.25">
      <c r="A698" s="11" t="str">
        <f t="shared" si="60"/>
        <v> AOEB 5 </v>
      </c>
      <c r="B698" s="3" t="str">
        <f t="shared" si="61"/>
        <v>I</v>
      </c>
      <c r="C698" s="11">
        <f t="shared" si="62"/>
        <v>50622.661</v>
      </c>
      <c r="D698" s="8" t="str">
        <f t="shared" si="63"/>
        <v>vis</v>
      </c>
      <c r="E698" s="26" t="e">
        <f>VLOOKUP(C698,Active!C$21:E$973,3,FALSE)</f>
        <v>#N/A</v>
      </c>
      <c r="F698" s="3" t="s">
        <v>3176</v>
      </c>
      <c r="G698" s="8" t="str">
        <f t="shared" si="64"/>
        <v>50622.661</v>
      </c>
      <c r="H698" s="11">
        <f t="shared" si="65"/>
        <v>14741</v>
      </c>
      <c r="I698" s="27" t="s">
        <v>2281</v>
      </c>
      <c r="J698" s="28" t="s">
        <v>2282</v>
      </c>
      <c r="K698" s="27">
        <v>14741</v>
      </c>
      <c r="L698" s="27" t="s">
        <v>123</v>
      </c>
      <c r="M698" s="28" t="s">
        <v>2250</v>
      </c>
      <c r="N698" s="28"/>
      <c r="O698" s="29" t="s">
        <v>1786</v>
      </c>
      <c r="P698" s="29" t="s">
        <v>2283</v>
      </c>
    </row>
    <row r="699" spans="1:16" ht="13.5" thickBot="1" x14ac:dyDescent="0.25">
      <c r="A699" s="11" t="str">
        <f t="shared" si="60"/>
        <v>IBVS 4563 </v>
      </c>
      <c r="B699" s="3" t="str">
        <f t="shared" si="61"/>
        <v>I</v>
      </c>
      <c r="C699" s="11">
        <f t="shared" si="62"/>
        <v>50668.411800000002</v>
      </c>
      <c r="D699" s="8" t="str">
        <f t="shared" si="63"/>
        <v>vis</v>
      </c>
      <c r="E699" s="26" t="e">
        <f>VLOOKUP(C699,Active!C$21:E$973,3,FALSE)</f>
        <v>#N/A</v>
      </c>
      <c r="F699" s="3" t="s">
        <v>3176</v>
      </c>
      <c r="G699" s="8" t="str">
        <f t="shared" si="64"/>
        <v>50668.4118</v>
      </c>
      <c r="H699" s="11">
        <f t="shared" si="65"/>
        <v>14825</v>
      </c>
      <c r="I699" s="27" t="s">
        <v>2290</v>
      </c>
      <c r="J699" s="28" t="s">
        <v>2291</v>
      </c>
      <c r="K699" s="27">
        <v>14825</v>
      </c>
      <c r="L699" s="27" t="s">
        <v>2292</v>
      </c>
      <c r="M699" s="28" t="s">
        <v>146</v>
      </c>
      <c r="N699" s="28" t="s">
        <v>1428</v>
      </c>
      <c r="O699" s="29" t="s">
        <v>1429</v>
      </c>
      <c r="P699" s="30" t="s">
        <v>1430</v>
      </c>
    </row>
    <row r="700" spans="1:16" ht="13.5" thickBot="1" x14ac:dyDescent="0.25">
      <c r="A700" s="11" t="str">
        <f t="shared" si="60"/>
        <v>IBVS 4563 </v>
      </c>
      <c r="B700" s="3" t="str">
        <f t="shared" si="61"/>
        <v>I</v>
      </c>
      <c r="C700" s="11">
        <f t="shared" si="62"/>
        <v>50668.412199999999</v>
      </c>
      <c r="D700" s="8" t="str">
        <f t="shared" si="63"/>
        <v>vis</v>
      </c>
      <c r="E700" s="26" t="e">
        <f>VLOOKUP(C700,Active!C$21:E$973,3,FALSE)</f>
        <v>#N/A</v>
      </c>
      <c r="F700" s="3" t="s">
        <v>3176</v>
      </c>
      <c r="G700" s="8" t="str">
        <f t="shared" si="64"/>
        <v>50668.4122</v>
      </c>
      <c r="H700" s="11">
        <f t="shared" si="65"/>
        <v>14825</v>
      </c>
      <c r="I700" s="27" t="s">
        <v>2293</v>
      </c>
      <c r="J700" s="28" t="s">
        <v>2294</v>
      </c>
      <c r="K700" s="27">
        <v>14825</v>
      </c>
      <c r="L700" s="27" t="s">
        <v>2280</v>
      </c>
      <c r="M700" s="28" t="s">
        <v>146</v>
      </c>
      <c r="N700" s="28" t="s">
        <v>2885</v>
      </c>
      <c r="O700" s="29" t="s">
        <v>1429</v>
      </c>
      <c r="P700" s="30" t="s">
        <v>1430</v>
      </c>
    </row>
    <row r="701" spans="1:16" ht="13.5" thickBot="1" x14ac:dyDescent="0.25">
      <c r="A701" s="11" t="str">
        <f t="shared" si="60"/>
        <v>IBVS 4563 </v>
      </c>
      <c r="B701" s="3" t="str">
        <f t="shared" si="61"/>
        <v>I</v>
      </c>
      <c r="C701" s="11">
        <f t="shared" si="62"/>
        <v>50674.403299999998</v>
      </c>
      <c r="D701" s="8" t="str">
        <f t="shared" si="63"/>
        <v>vis</v>
      </c>
      <c r="E701" s="26" t="e">
        <f>VLOOKUP(C701,Active!C$21:E$973,3,FALSE)</f>
        <v>#N/A</v>
      </c>
      <c r="F701" s="3" t="s">
        <v>3176</v>
      </c>
      <c r="G701" s="8" t="str">
        <f t="shared" si="64"/>
        <v>50674.4033</v>
      </c>
      <c r="H701" s="11">
        <f t="shared" si="65"/>
        <v>14836</v>
      </c>
      <c r="I701" s="27" t="s">
        <v>2295</v>
      </c>
      <c r="J701" s="28" t="s">
        <v>2296</v>
      </c>
      <c r="K701" s="27">
        <v>14836</v>
      </c>
      <c r="L701" s="27" t="s">
        <v>1942</v>
      </c>
      <c r="M701" s="28" t="s">
        <v>146</v>
      </c>
      <c r="N701" s="28" t="s">
        <v>2885</v>
      </c>
      <c r="O701" s="29" t="s">
        <v>1429</v>
      </c>
      <c r="P701" s="30" t="s">
        <v>1430</v>
      </c>
    </row>
    <row r="702" spans="1:16" ht="13.5" thickBot="1" x14ac:dyDescent="0.25">
      <c r="A702" s="11" t="str">
        <f t="shared" si="60"/>
        <v>IBVS 4563 </v>
      </c>
      <c r="B702" s="3" t="str">
        <f t="shared" si="61"/>
        <v>I</v>
      </c>
      <c r="C702" s="11">
        <f t="shared" si="62"/>
        <v>50674.403400000003</v>
      </c>
      <c r="D702" s="8" t="str">
        <f t="shared" si="63"/>
        <v>vis</v>
      </c>
      <c r="E702" s="26" t="e">
        <f>VLOOKUP(C702,Active!C$21:E$973,3,FALSE)</f>
        <v>#N/A</v>
      </c>
      <c r="F702" s="3" t="s">
        <v>3176</v>
      </c>
      <c r="G702" s="8" t="str">
        <f t="shared" si="64"/>
        <v>50674.4034</v>
      </c>
      <c r="H702" s="11">
        <f t="shared" si="65"/>
        <v>14836</v>
      </c>
      <c r="I702" s="27" t="s">
        <v>2297</v>
      </c>
      <c r="J702" s="28" t="s">
        <v>2296</v>
      </c>
      <c r="K702" s="27">
        <v>14836</v>
      </c>
      <c r="L702" s="27" t="s">
        <v>2298</v>
      </c>
      <c r="M702" s="28" t="s">
        <v>146</v>
      </c>
      <c r="N702" s="28" t="s">
        <v>1428</v>
      </c>
      <c r="O702" s="29" t="s">
        <v>1429</v>
      </c>
      <c r="P702" s="30" t="s">
        <v>1430</v>
      </c>
    </row>
    <row r="703" spans="1:16" ht="13.5" thickBot="1" x14ac:dyDescent="0.25">
      <c r="A703" s="11" t="str">
        <f t="shared" si="60"/>
        <v> AOEB 5 </v>
      </c>
      <c r="B703" s="3" t="str">
        <f t="shared" si="61"/>
        <v>I</v>
      </c>
      <c r="C703" s="11">
        <f t="shared" si="62"/>
        <v>50683.652999999998</v>
      </c>
      <c r="D703" s="8" t="str">
        <f t="shared" si="63"/>
        <v>vis</v>
      </c>
      <c r="E703" s="26" t="e">
        <f>VLOOKUP(C703,Active!C$21:E$973,3,FALSE)</f>
        <v>#N/A</v>
      </c>
      <c r="F703" s="3" t="s">
        <v>3176</v>
      </c>
      <c r="G703" s="8" t="str">
        <f t="shared" si="64"/>
        <v>50683.653</v>
      </c>
      <c r="H703" s="11">
        <f t="shared" si="65"/>
        <v>14853</v>
      </c>
      <c r="I703" s="27" t="s">
        <v>2299</v>
      </c>
      <c r="J703" s="28" t="s">
        <v>2300</v>
      </c>
      <c r="K703" s="27">
        <v>14853</v>
      </c>
      <c r="L703" s="27" t="s">
        <v>3190</v>
      </c>
      <c r="M703" s="28" t="s">
        <v>155</v>
      </c>
      <c r="N703" s="28"/>
      <c r="O703" s="29" t="s">
        <v>607</v>
      </c>
      <c r="P703" s="29" t="s">
        <v>2283</v>
      </c>
    </row>
    <row r="704" spans="1:16" ht="13.5" thickBot="1" x14ac:dyDescent="0.25">
      <c r="A704" s="11" t="str">
        <f t="shared" si="60"/>
        <v> AOEB 5 </v>
      </c>
      <c r="B704" s="3" t="str">
        <f t="shared" si="61"/>
        <v>I</v>
      </c>
      <c r="C704" s="11">
        <f t="shared" si="62"/>
        <v>50707.625</v>
      </c>
      <c r="D704" s="8" t="str">
        <f t="shared" si="63"/>
        <v>vis</v>
      </c>
      <c r="E704" s="26" t="e">
        <f>VLOOKUP(C704,Active!C$21:E$973,3,FALSE)</f>
        <v>#N/A</v>
      </c>
      <c r="F704" s="3" t="s">
        <v>3176</v>
      </c>
      <c r="G704" s="8" t="str">
        <f t="shared" si="64"/>
        <v>50707.625</v>
      </c>
      <c r="H704" s="11">
        <f t="shared" si="65"/>
        <v>14897</v>
      </c>
      <c r="I704" s="27" t="s">
        <v>2301</v>
      </c>
      <c r="J704" s="28" t="s">
        <v>2302</v>
      </c>
      <c r="K704" s="27">
        <v>14897</v>
      </c>
      <c r="L704" s="27" t="s">
        <v>164</v>
      </c>
      <c r="M704" s="28" t="s">
        <v>2250</v>
      </c>
      <c r="N704" s="28"/>
      <c r="O704" s="29" t="s">
        <v>1786</v>
      </c>
      <c r="P704" s="29" t="s">
        <v>2283</v>
      </c>
    </row>
    <row r="705" spans="1:16" ht="13.5" thickBot="1" x14ac:dyDescent="0.25">
      <c r="A705" s="11" t="str">
        <f t="shared" si="60"/>
        <v>BAVM 113 </v>
      </c>
      <c r="B705" s="3" t="str">
        <f t="shared" si="61"/>
        <v>I</v>
      </c>
      <c r="C705" s="11">
        <f t="shared" si="62"/>
        <v>50716.337</v>
      </c>
      <c r="D705" s="8" t="str">
        <f t="shared" si="63"/>
        <v>vis</v>
      </c>
      <c r="E705" s="26" t="e">
        <f>VLOOKUP(C705,Active!C$21:E$973,3,FALSE)</f>
        <v>#N/A</v>
      </c>
      <c r="F705" s="3" t="s">
        <v>3176</v>
      </c>
      <c r="G705" s="8" t="str">
        <f t="shared" si="64"/>
        <v>50716.337</v>
      </c>
      <c r="H705" s="11">
        <f t="shared" si="65"/>
        <v>14913</v>
      </c>
      <c r="I705" s="27" t="s">
        <v>2303</v>
      </c>
      <c r="J705" s="28" t="s">
        <v>2304</v>
      </c>
      <c r="K705" s="27">
        <v>14913</v>
      </c>
      <c r="L705" s="27" t="s">
        <v>3289</v>
      </c>
      <c r="M705" s="28" t="s">
        <v>3178</v>
      </c>
      <c r="N705" s="28"/>
      <c r="O705" s="29" t="s">
        <v>1015</v>
      </c>
      <c r="P705" s="30" t="s">
        <v>2305</v>
      </c>
    </row>
    <row r="706" spans="1:16" ht="13.5" thickBot="1" x14ac:dyDescent="0.25">
      <c r="A706" s="11" t="str">
        <f t="shared" si="60"/>
        <v> AOEB 5 </v>
      </c>
      <c r="B706" s="3" t="str">
        <f t="shared" si="61"/>
        <v>I</v>
      </c>
      <c r="C706" s="11">
        <f t="shared" si="62"/>
        <v>50726.696000000004</v>
      </c>
      <c r="D706" s="8" t="str">
        <f t="shared" si="63"/>
        <v>vis</v>
      </c>
      <c r="E706" s="26" t="e">
        <f>VLOOKUP(C706,Active!C$21:E$973,3,FALSE)</f>
        <v>#N/A</v>
      </c>
      <c r="F706" s="3" t="s">
        <v>3176</v>
      </c>
      <c r="G706" s="8" t="str">
        <f t="shared" si="64"/>
        <v>50726.696</v>
      </c>
      <c r="H706" s="11">
        <f t="shared" si="65"/>
        <v>14932</v>
      </c>
      <c r="I706" s="27" t="s">
        <v>2306</v>
      </c>
      <c r="J706" s="28" t="s">
        <v>2307</v>
      </c>
      <c r="K706" s="27">
        <v>14932</v>
      </c>
      <c r="L706" s="27" t="s">
        <v>3315</v>
      </c>
      <c r="M706" s="28" t="s">
        <v>155</v>
      </c>
      <c r="N706" s="28"/>
      <c r="O706" s="29" t="s">
        <v>607</v>
      </c>
      <c r="P706" s="29" t="s">
        <v>2283</v>
      </c>
    </row>
    <row r="707" spans="1:16" ht="13.5" thickBot="1" x14ac:dyDescent="0.25">
      <c r="A707" s="11" t="str">
        <f t="shared" si="60"/>
        <v>BAVM 113 </v>
      </c>
      <c r="B707" s="3" t="str">
        <f t="shared" si="61"/>
        <v>I</v>
      </c>
      <c r="C707" s="11">
        <f t="shared" si="62"/>
        <v>50728.32</v>
      </c>
      <c r="D707" s="8" t="str">
        <f t="shared" si="63"/>
        <v>vis</v>
      </c>
      <c r="E707" s="26" t="e">
        <f>VLOOKUP(C707,Active!C$21:E$973,3,FALSE)</f>
        <v>#N/A</v>
      </c>
      <c r="F707" s="3" t="s">
        <v>3176</v>
      </c>
      <c r="G707" s="8" t="str">
        <f t="shared" si="64"/>
        <v>50728.320</v>
      </c>
      <c r="H707" s="11">
        <f t="shared" si="65"/>
        <v>14935</v>
      </c>
      <c r="I707" s="27" t="s">
        <v>2308</v>
      </c>
      <c r="J707" s="28" t="s">
        <v>2309</v>
      </c>
      <c r="K707" s="27">
        <v>14935</v>
      </c>
      <c r="L707" s="27" t="s">
        <v>3267</v>
      </c>
      <c r="M707" s="28" t="s">
        <v>3178</v>
      </c>
      <c r="N707" s="28"/>
      <c r="O707" s="29" t="s">
        <v>1015</v>
      </c>
      <c r="P707" s="30" t="s">
        <v>2305</v>
      </c>
    </row>
    <row r="708" spans="1:16" ht="13.5" thickBot="1" x14ac:dyDescent="0.25">
      <c r="A708" s="11" t="str">
        <f t="shared" si="60"/>
        <v> AOEB 5 </v>
      </c>
      <c r="B708" s="3" t="str">
        <f t="shared" si="61"/>
        <v>I</v>
      </c>
      <c r="C708" s="11">
        <f t="shared" si="62"/>
        <v>50731.587</v>
      </c>
      <c r="D708" s="8" t="str">
        <f t="shared" si="63"/>
        <v>vis</v>
      </c>
      <c r="E708" s="26" t="e">
        <f>VLOOKUP(C708,Active!C$21:E$973,3,FALSE)</f>
        <v>#N/A</v>
      </c>
      <c r="F708" s="3" t="s">
        <v>3176</v>
      </c>
      <c r="G708" s="8" t="str">
        <f t="shared" si="64"/>
        <v>50731.587</v>
      </c>
      <c r="H708" s="11">
        <f t="shared" si="65"/>
        <v>14941</v>
      </c>
      <c r="I708" s="27" t="s">
        <v>2310</v>
      </c>
      <c r="J708" s="28" t="s">
        <v>2311</v>
      </c>
      <c r="K708" s="27">
        <v>14941</v>
      </c>
      <c r="L708" s="27" t="s">
        <v>3267</v>
      </c>
      <c r="M708" s="28" t="s">
        <v>155</v>
      </c>
      <c r="N708" s="28"/>
      <c r="O708" s="29" t="s">
        <v>607</v>
      </c>
      <c r="P708" s="29" t="s">
        <v>2283</v>
      </c>
    </row>
    <row r="709" spans="1:16" ht="13.5" thickBot="1" x14ac:dyDescent="0.25">
      <c r="A709" s="11" t="str">
        <f t="shared" si="60"/>
        <v>IBVS 4563 </v>
      </c>
      <c r="B709" s="3" t="str">
        <f t="shared" si="61"/>
        <v>II</v>
      </c>
      <c r="C709" s="11">
        <f t="shared" si="62"/>
        <v>50737.31</v>
      </c>
      <c r="D709" s="8" t="str">
        <f t="shared" si="63"/>
        <v>vis</v>
      </c>
      <c r="E709" s="26" t="e">
        <f>VLOOKUP(C709,Active!C$21:E$973,3,FALSE)</f>
        <v>#N/A</v>
      </c>
      <c r="F709" s="3" t="s">
        <v>3176</v>
      </c>
      <c r="G709" s="8" t="str">
        <f t="shared" si="64"/>
        <v>50737.3100</v>
      </c>
      <c r="H709" s="11">
        <f t="shared" si="65"/>
        <v>14951.5</v>
      </c>
      <c r="I709" s="27" t="s">
        <v>2312</v>
      </c>
      <c r="J709" s="28" t="s">
        <v>2313</v>
      </c>
      <c r="K709" s="27">
        <v>14951.5</v>
      </c>
      <c r="L709" s="27" t="s">
        <v>2206</v>
      </c>
      <c r="M709" s="28" t="s">
        <v>146</v>
      </c>
      <c r="N709" s="28" t="s">
        <v>1428</v>
      </c>
      <c r="O709" s="29" t="s">
        <v>1429</v>
      </c>
      <c r="P709" s="30" t="s">
        <v>1430</v>
      </c>
    </row>
    <row r="710" spans="1:16" ht="13.5" thickBot="1" x14ac:dyDescent="0.25">
      <c r="A710" s="11" t="str">
        <f t="shared" si="60"/>
        <v>IBVS 4563 </v>
      </c>
      <c r="B710" s="3" t="str">
        <f t="shared" si="61"/>
        <v>II</v>
      </c>
      <c r="C710" s="11">
        <f t="shared" si="62"/>
        <v>50737.310599999997</v>
      </c>
      <c r="D710" s="8" t="str">
        <f t="shared" si="63"/>
        <v>vis</v>
      </c>
      <c r="E710" s="26" t="e">
        <f>VLOOKUP(C710,Active!C$21:E$973,3,FALSE)</f>
        <v>#N/A</v>
      </c>
      <c r="F710" s="3" t="s">
        <v>3176</v>
      </c>
      <c r="G710" s="8" t="str">
        <f t="shared" si="64"/>
        <v>50737.3106</v>
      </c>
      <c r="H710" s="11">
        <f t="shared" si="65"/>
        <v>14951.5</v>
      </c>
      <c r="I710" s="27" t="s">
        <v>2314</v>
      </c>
      <c r="J710" s="28" t="s">
        <v>2315</v>
      </c>
      <c r="K710" s="27">
        <v>14951.5</v>
      </c>
      <c r="L710" s="27" t="s">
        <v>2316</v>
      </c>
      <c r="M710" s="28" t="s">
        <v>146</v>
      </c>
      <c r="N710" s="28" t="s">
        <v>2885</v>
      </c>
      <c r="O710" s="29" t="s">
        <v>1429</v>
      </c>
      <c r="P710" s="30" t="s">
        <v>1430</v>
      </c>
    </row>
    <row r="711" spans="1:16" ht="13.5" thickBot="1" x14ac:dyDescent="0.25">
      <c r="A711" s="11" t="str">
        <f t="shared" si="60"/>
        <v> AOEB 5 </v>
      </c>
      <c r="B711" s="3" t="str">
        <f t="shared" si="61"/>
        <v>I</v>
      </c>
      <c r="C711" s="11">
        <f t="shared" si="62"/>
        <v>50749.563000000002</v>
      </c>
      <c r="D711" s="8" t="str">
        <f t="shared" si="63"/>
        <v>vis</v>
      </c>
      <c r="E711" s="26" t="e">
        <f>VLOOKUP(C711,Active!C$21:E$973,3,FALSE)</f>
        <v>#N/A</v>
      </c>
      <c r="F711" s="3" t="s">
        <v>3176</v>
      </c>
      <c r="G711" s="8" t="str">
        <f t="shared" si="64"/>
        <v>50749.563</v>
      </c>
      <c r="H711" s="11">
        <f t="shared" si="65"/>
        <v>14974</v>
      </c>
      <c r="I711" s="27" t="s">
        <v>2320</v>
      </c>
      <c r="J711" s="28" t="s">
        <v>2321</v>
      </c>
      <c r="K711" s="27">
        <v>14974</v>
      </c>
      <c r="L711" s="27" t="s">
        <v>3199</v>
      </c>
      <c r="M711" s="28" t="s">
        <v>155</v>
      </c>
      <c r="N711" s="28"/>
      <c r="O711" s="29" t="s">
        <v>607</v>
      </c>
      <c r="P711" s="29" t="s">
        <v>2283</v>
      </c>
    </row>
    <row r="712" spans="1:16" ht="13.5" thickBot="1" x14ac:dyDescent="0.25">
      <c r="A712" s="11" t="str">
        <f t="shared" si="60"/>
        <v>BAVM 113 </v>
      </c>
      <c r="B712" s="3" t="str">
        <f t="shared" si="61"/>
        <v>I</v>
      </c>
      <c r="C712" s="11">
        <f t="shared" si="62"/>
        <v>50753.372000000003</v>
      </c>
      <c r="D712" s="8" t="str">
        <f t="shared" si="63"/>
        <v>vis</v>
      </c>
      <c r="E712" s="26" t="e">
        <f>VLOOKUP(C712,Active!C$21:E$973,3,FALSE)</f>
        <v>#N/A</v>
      </c>
      <c r="F712" s="3" t="s">
        <v>3176</v>
      </c>
      <c r="G712" s="8" t="str">
        <f t="shared" si="64"/>
        <v>50753.372</v>
      </c>
      <c r="H712" s="11">
        <f t="shared" si="65"/>
        <v>14981</v>
      </c>
      <c r="I712" s="27" t="s">
        <v>2322</v>
      </c>
      <c r="J712" s="28" t="s">
        <v>2323</v>
      </c>
      <c r="K712" s="27">
        <v>14981</v>
      </c>
      <c r="L712" s="27" t="s">
        <v>3267</v>
      </c>
      <c r="M712" s="28" t="s">
        <v>3178</v>
      </c>
      <c r="N712" s="28"/>
      <c r="O712" s="29" t="s">
        <v>1015</v>
      </c>
      <c r="P712" s="30" t="s">
        <v>2305</v>
      </c>
    </row>
    <row r="713" spans="1:16" ht="13.5" thickBot="1" x14ac:dyDescent="0.25">
      <c r="A713" s="11" t="str">
        <f t="shared" si="60"/>
        <v>IBVS 4563 </v>
      </c>
      <c r="B713" s="3" t="str">
        <f t="shared" si="61"/>
        <v>I</v>
      </c>
      <c r="C713" s="11">
        <f t="shared" si="62"/>
        <v>50753.373699999996</v>
      </c>
      <c r="D713" s="8" t="str">
        <f t="shared" si="63"/>
        <v>vis</v>
      </c>
      <c r="E713" s="26" t="e">
        <f>VLOOKUP(C713,Active!C$21:E$973,3,FALSE)</f>
        <v>#N/A</v>
      </c>
      <c r="F713" s="3" t="s">
        <v>3176</v>
      </c>
      <c r="G713" s="8" t="str">
        <f t="shared" si="64"/>
        <v>50753.3737</v>
      </c>
      <c r="H713" s="11">
        <f t="shared" si="65"/>
        <v>14981</v>
      </c>
      <c r="I713" s="27" t="s">
        <v>2324</v>
      </c>
      <c r="J713" s="28" t="s">
        <v>2325</v>
      </c>
      <c r="K713" s="27">
        <v>14981</v>
      </c>
      <c r="L713" s="27" t="s">
        <v>2085</v>
      </c>
      <c r="M713" s="28" t="s">
        <v>146</v>
      </c>
      <c r="N713" s="28" t="s">
        <v>2885</v>
      </c>
      <c r="O713" s="29" t="s">
        <v>1429</v>
      </c>
      <c r="P713" s="30" t="s">
        <v>1430</v>
      </c>
    </row>
    <row r="714" spans="1:16" ht="13.5" thickBot="1" x14ac:dyDescent="0.25">
      <c r="A714" s="11" t="str">
        <f t="shared" si="60"/>
        <v>IBVS 4563 </v>
      </c>
      <c r="B714" s="3" t="str">
        <f t="shared" si="61"/>
        <v>I</v>
      </c>
      <c r="C714" s="11">
        <f t="shared" si="62"/>
        <v>50753.374400000001</v>
      </c>
      <c r="D714" s="8" t="str">
        <f t="shared" si="63"/>
        <v>vis</v>
      </c>
      <c r="E714" s="26" t="e">
        <f>VLOOKUP(C714,Active!C$21:E$973,3,FALSE)</f>
        <v>#N/A</v>
      </c>
      <c r="F714" s="3" t="s">
        <v>3176</v>
      </c>
      <c r="G714" s="8" t="str">
        <f t="shared" si="64"/>
        <v>50753.3744</v>
      </c>
      <c r="H714" s="11">
        <f t="shared" si="65"/>
        <v>14981</v>
      </c>
      <c r="I714" s="27" t="s">
        <v>2326</v>
      </c>
      <c r="J714" s="28" t="s">
        <v>2327</v>
      </c>
      <c r="K714" s="27">
        <v>14981</v>
      </c>
      <c r="L714" s="27" t="s">
        <v>2328</v>
      </c>
      <c r="M714" s="28" t="s">
        <v>146</v>
      </c>
      <c r="N714" s="28" t="s">
        <v>1428</v>
      </c>
      <c r="O714" s="29" t="s">
        <v>1429</v>
      </c>
      <c r="P714" s="30" t="s">
        <v>1430</v>
      </c>
    </row>
    <row r="715" spans="1:16" ht="13.5" thickBot="1" x14ac:dyDescent="0.25">
      <c r="A715" s="11" t="str">
        <f t="shared" ref="A715:A778" si="66">P715</f>
        <v>IBVS 4563 </v>
      </c>
      <c r="B715" s="3" t="str">
        <f t="shared" ref="B715:B778" si="67">IF(H715=INT(H715),"I","II")</f>
        <v>I</v>
      </c>
      <c r="C715" s="11">
        <f t="shared" ref="C715:C778" si="68">1*G715</f>
        <v>50780.604599999999</v>
      </c>
      <c r="D715" s="8" t="str">
        <f t="shared" ref="D715:D778" si="69">VLOOKUP(F715,I$1:J$5,2,FALSE)</f>
        <v>vis</v>
      </c>
      <c r="E715" s="26" t="e">
        <f>VLOOKUP(C715,Active!C$21:E$973,3,FALSE)</f>
        <v>#N/A</v>
      </c>
      <c r="F715" s="3" t="s">
        <v>3176</v>
      </c>
      <c r="G715" s="8" t="str">
        <f t="shared" ref="G715:G778" si="70">MID(I715,3,LEN(I715)-3)</f>
        <v>50780.6046</v>
      </c>
      <c r="H715" s="11">
        <f t="shared" ref="H715:H778" si="71">1*K715</f>
        <v>15031</v>
      </c>
      <c r="I715" s="27" t="s">
        <v>2329</v>
      </c>
      <c r="J715" s="28" t="s">
        <v>2330</v>
      </c>
      <c r="K715" s="27">
        <v>15031</v>
      </c>
      <c r="L715" s="27" t="s">
        <v>2298</v>
      </c>
      <c r="M715" s="28" t="s">
        <v>146</v>
      </c>
      <c r="N715" s="28" t="s">
        <v>2885</v>
      </c>
      <c r="O715" s="29" t="s">
        <v>1429</v>
      </c>
      <c r="P715" s="30" t="s">
        <v>1430</v>
      </c>
    </row>
    <row r="716" spans="1:16" ht="13.5" thickBot="1" x14ac:dyDescent="0.25">
      <c r="A716" s="11" t="str">
        <f t="shared" si="66"/>
        <v>IBVS 4563 </v>
      </c>
      <c r="B716" s="3" t="str">
        <f t="shared" si="67"/>
        <v>I</v>
      </c>
      <c r="C716" s="11">
        <f t="shared" si="68"/>
        <v>50780.604700000004</v>
      </c>
      <c r="D716" s="8" t="str">
        <f t="shared" si="69"/>
        <v>vis</v>
      </c>
      <c r="E716" s="26" t="e">
        <f>VLOOKUP(C716,Active!C$21:E$973,3,FALSE)</f>
        <v>#N/A</v>
      </c>
      <c r="F716" s="3" t="s">
        <v>3176</v>
      </c>
      <c r="G716" s="8" t="str">
        <f t="shared" si="70"/>
        <v>50780.6047</v>
      </c>
      <c r="H716" s="11">
        <f t="shared" si="71"/>
        <v>15031</v>
      </c>
      <c r="I716" s="27" t="s">
        <v>2331</v>
      </c>
      <c r="J716" s="28" t="s">
        <v>2330</v>
      </c>
      <c r="K716" s="27">
        <v>15031</v>
      </c>
      <c r="L716" s="27" t="s">
        <v>1973</v>
      </c>
      <c r="M716" s="28" t="s">
        <v>146</v>
      </c>
      <c r="N716" s="28" t="s">
        <v>1428</v>
      </c>
      <c r="O716" s="29" t="s">
        <v>1429</v>
      </c>
      <c r="P716" s="30" t="s">
        <v>1430</v>
      </c>
    </row>
    <row r="717" spans="1:16" ht="13.5" thickBot="1" x14ac:dyDescent="0.25">
      <c r="A717" s="11" t="str">
        <f t="shared" si="66"/>
        <v> AOEB 5 </v>
      </c>
      <c r="B717" s="3" t="str">
        <f t="shared" si="67"/>
        <v>I</v>
      </c>
      <c r="C717" s="11">
        <f t="shared" si="68"/>
        <v>50798.584000000003</v>
      </c>
      <c r="D717" s="8" t="str">
        <f t="shared" si="69"/>
        <v>vis</v>
      </c>
      <c r="E717" s="26" t="e">
        <f>VLOOKUP(C717,Active!C$21:E$973,3,FALSE)</f>
        <v>#N/A</v>
      </c>
      <c r="F717" s="3" t="s">
        <v>3176</v>
      </c>
      <c r="G717" s="8" t="str">
        <f t="shared" si="70"/>
        <v>50798.584</v>
      </c>
      <c r="H717" s="11">
        <f t="shared" si="71"/>
        <v>15064</v>
      </c>
      <c r="I717" s="27" t="s">
        <v>2332</v>
      </c>
      <c r="J717" s="28" t="s">
        <v>2333</v>
      </c>
      <c r="K717" s="27">
        <v>15064</v>
      </c>
      <c r="L717" s="27" t="s">
        <v>14</v>
      </c>
      <c r="M717" s="28" t="s">
        <v>155</v>
      </c>
      <c r="N717" s="28"/>
      <c r="O717" s="29" t="s">
        <v>1885</v>
      </c>
      <c r="P717" s="29" t="s">
        <v>2283</v>
      </c>
    </row>
    <row r="718" spans="1:16" ht="13.5" thickBot="1" x14ac:dyDescent="0.25">
      <c r="A718" s="11" t="str">
        <f t="shared" si="66"/>
        <v>BAVM 113 </v>
      </c>
      <c r="B718" s="3" t="str">
        <f t="shared" si="67"/>
        <v>I</v>
      </c>
      <c r="C718" s="11">
        <f t="shared" si="68"/>
        <v>50801.298999999999</v>
      </c>
      <c r="D718" s="8" t="str">
        <f t="shared" si="69"/>
        <v>vis</v>
      </c>
      <c r="E718" s="26" t="e">
        <f>VLOOKUP(C718,Active!C$21:E$973,3,FALSE)</f>
        <v>#N/A</v>
      </c>
      <c r="F718" s="3" t="s">
        <v>3176</v>
      </c>
      <c r="G718" s="8" t="str">
        <f t="shared" si="70"/>
        <v>50801.299</v>
      </c>
      <c r="H718" s="11">
        <f t="shared" si="71"/>
        <v>15069</v>
      </c>
      <c r="I718" s="27" t="s">
        <v>2334</v>
      </c>
      <c r="J718" s="28" t="s">
        <v>2335</v>
      </c>
      <c r="K718" s="27">
        <v>15069</v>
      </c>
      <c r="L718" s="27" t="s">
        <v>3267</v>
      </c>
      <c r="M718" s="28" t="s">
        <v>3178</v>
      </c>
      <c r="N718" s="28"/>
      <c r="O718" s="29" t="s">
        <v>1015</v>
      </c>
      <c r="P718" s="30" t="s">
        <v>2305</v>
      </c>
    </row>
    <row r="719" spans="1:16" ht="13.5" thickBot="1" x14ac:dyDescent="0.25">
      <c r="A719" s="11" t="str">
        <f t="shared" si="66"/>
        <v>BAVM 117 </v>
      </c>
      <c r="B719" s="3" t="str">
        <f t="shared" si="67"/>
        <v>I</v>
      </c>
      <c r="C719" s="11">
        <f t="shared" si="68"/>
        <v>50924.386899999998</v>
      </c>
      <c r="D719" s="8" t="str">
        <f t="shared" si="69"/>
        <v>vis</v>
      </c>
      <c r="E719" s="26" t="e">
        <f>VLOOKUP(C719,Active!C$21:E$973,3,FALSE)</f>
        <v>#N/A</v>
      </c>
      <c r="F719" s="3" t="s">
        <v>3176</v>
      </c>
      <c r="G719" s="8" t="str">
        <f t="shared" si="70"/>
        <v>50924.3869</v>
      </c>
      <c r="H719" s="11">
        <f t="shared" si="71"/>
        <v>15295</v>
      </c>
      <c r="I719" s="27" t="s">
        <v>2345</v>
      </c>
      <c r="J719" s="28" t="s">
        <v>2346</v>
      </c>
      <c r="K719" s="27">
        <v>15295</v>
      </c>
      <c r="L719" s="27" t="s">
        <v>2347</v>
      </c>
      <c r="M719" s="28" t="s">
        <v>146</v>
      </c>
      <c r="N719" s="28" t="s">
        <v>2343</v>
      </c>
      <c r="O719" s="29" t="s">
        <v>1015</v>
      </c>
      <c r="P719" s="30" t="s">
        <v>2344</v>
      </c>
    </row>
    <row r="720" spans="1:16" ht="13.5" thickBot="1" x14ac:dyDescent="0.25">
      <c r="A720" s="11" t="str">
        <f t="shared" si="66"/>
        <v> AOEB 5 </v>
      </c>
      <c r="B720" s="3" t="str">
        <f t="shared" si="67"/>
        <v>I</v>
      </c>
      <c r="C720" s="11">
        <f t="shared" si="68"/>
        <v>51020.775000000001</v>
      </c>
      <c r="D720" s="8" t="str">
        <f t="shared" si="69"/>
        <v>vis</v>
      </c>
      <c r="E720" s="26" t="e">
        <f>VLOOKUP(C720,Active!C$21:E$973,3,FALSE)</f>
        <v>#N/A</v>
      </c>
      <c r="F720" s="3" t="s">
        <v>3176</v>
      </c>
      <c r="G720" s="8" t="str">
        <f t="shared" si="70"/>
        <v>51020.775</v>
      </c>
      <c r="H720" s="11">
        <f t="shared" si="71"/>
        <v>15472</v>
      </c>
      <c r="I720" s="27" t="s">
        <v>2358</v>
      </c>
      <c r="J720" s="28" t="s">
        <v>2359</v>
      </c>
      <c r="K720" s="27">
        <v>15472</v>
      </c>
      <c r="L720" s="27" t="s">
        <v>212</v>
      </c>
      <c r="M720" s="28" t="s">
        <v>155</v>
      </c>
      <c r="N720" s="28"/>
      <c r="O720" s="29" t="s">
        <v>607</v>
      </c>
      <c r="P720" s="29" t="s">
        <v>2283</v>
      </c>
    </row>
    <row r="721" spans="1:16" ht="13.5" thickBot="1" x14ac:dyDescent="0.25">
      <c r="A721" s="11" t="str">
        <f t="shared" si="66"/>
        <v>BAVM 117 </v>
      </c>
      <c r="B721" s="3" t="str">
        <f t="shared" si="67"/>
        <v>I</v>
      </c>
      <c r="C721" s="11">
        <f t="shared" si="68"/>
        <v>51034.402900000001</v>
      </c>
      <c r="D721" s="8" t="str">
        <f t="shared" si="69"/>
        <v>vis</v>
      </c>
      <c r="E721" s="26" t="e">
        <f>VLOOKUP(C721,Active!C$21:E$973,3,FALSE)</f>
        <v>#N/A</v>
      </c>
      <c r="F721" s="3" t="s">
        <v>3176</v>
      </c>
      <c r="G721" s="8" t="str">
        <f t="shared" si="70"/>
        <v>51034.4029</v>
      </c>
      <c r="H721" s="11">
        <f t="shared" si="71"/>
        <v>15497</v>
      </c>
      <c r="I721" s="27" t="s">
        <v>2360</v>
      </c>
      <c r="J721" s="28" t="s">
        <v>2361</v>
      </c>
      <c r="K721" s="27">
        <v>15497</v>
      </c>
      <c r="L721" s="27" t="s">
        <v>2362</v>
      </c>
      <c r="M721" s="28" t="s">
        <v>146</v>
      </c>
      <c r="N721" s="28" t="s">
        <v>2343</v>
      </c>
      <c r="O721" s="29" t="s">
        <v>1015</v>
      </c>
      <c r="P721" s="30" t="s">
        <v>2344</v>
      </c>
    </row>
    <row r="722" spans="1:16" ht="13.5" thickBot="1" x14ac:dyDescent="0.25">
      <c r="A722" s="11" t="str">
        <f t="shared" si="66"/>
        <v> AOEB 5 </v>
      </c>
      <c r="B722" s="3" t="str">
        <f t="shared" si="67"/>
        <v>I</v>
      </c>
      <c r="C722" s="11">
        <f t="shared" si="68"/>
        <v>51049.644999999997</v>
      </c>
      <c r="D722" s="8" t="str">
        <f t="shared" si="69"/>
        <v>vis</v>
      </c>
      <c r="E722" s="26" t="e">
        <f>VLOOKUP(C722,Active!C$21:E$973,3,FALSE)</f>
        <v>#N/A</v>
      </c>
      <c r="F722" s="3" t="s">
        <v>3176</v>
      </c>
      <c r="G722" s="8" t="str">
        <f t="shared" si="70"/>
        <v>51049.645</v>
      </c>
      <c r="H722" s="11">
        <f t="shared" si="71"/>
        <v>15525</v>
      </c>
      <c r="I722" s="27" t="s">
        <v>2370</v>
      </c>
      <c r="J722" s="28" t="s">
        <v>2371</v>
      </c>
      <c r="K722" s="27">
        <v>15525</v>
      </c>
      <c r="L722" s="27" t="s">
        <v>3289</v>
      </c>
      <c r="M722" s="28" t="s">
        <v>155</v>
      </c>
      <c r="N722" s="28"/>
      <c r="O722" s="29" t="s">
        <v>289</v>
      </c>
      <c r="P722" s="29" t="s">
        <v>2283</v>
      </c>
    </row>
    <row r="723" spans="1:16" ht="13.5" thickBot="1" x14ac:dyDescent="0.25">
      <c r="A723" s="11" t="str">
        <f t="shared" si="66"/>
        <v> AOEB 5 </v>
      </c>
      <c r="B723" s="3" t="str">
        <f t="shared" si="67"/>
        <v>I</v>
      </c>
      <c r="C723" s="11">
        <f t="shared" si="68"/>
        <v>51085.597999999998</v>
      </c>
      <c r="D723" s="8" t="str">
        <f t="shared" si="69"/>
        <v>vis</v>
      </c>
      <c r="E723" s="26" t="e">
        <f>VLOOKUP(C723,Active!C$21:E$973,3,FALSE)</f>
        <v>#N/A</v>
      </c>
      <c r="F723" s="3" t="s">
        <v>3176</v>
      </c>
      <c r="G723" s="8" t="str">
        <f t="shared" si="70"/>
        <v>51085.598</v>
      </c>
      <c r="H723" s="11">
        <f t="shared" si="71"/>
        <v>15591</v>
      </c>
      <c r="I723" s="27" t="s">
        <v>2372</v>
      </c>
      <c r="J723" s="28" t="s">
        <v>2373</v>
      </c>
      <c r="K723" s="27">
        <v>15591</v>
      </c>
      <c r="L723" s="27" t="s">
        <v>320</v>
      </c>
      <c r="M723" s="28" t="s">
        <v>155</v>
      </c>
      <c r="N723" s="28"/>
      <c r="O723" s="29" t="s">
        <v>2374</v>
      </c>
      <c r="P723" s="29" t="s">
        <v>2283</v>
      </c>
    </row>
    <row r="724" spans="1:16" ht="13.5" thickBot="1" x14ac:dyDescent="0.25">
      <c r="A724" s="11" t="str">
        <f t="shared" si="66"/>
        <v> AOEB 5 </v>
      </c>
      <c r="B724" s="3" t="str">
        <f t="shared" si="67"/>
        <v>I</v>
      </c>
      <c r="C724" s="11">
        <f t="shared" si="68"/>
        <v>51097.565000000002</v>
      </c>
      <c r="D724" s="8" t="str">
        <f t="shared" si="69"/>
        <v>vis</v>
      </c>
      <c r="E724" s="26" t="e">
        <f>VLOOKUP(C724,Active!C$21:E$973,3,FALSE)</f>
        <v>#N/A</v>
      </c>
      <c r="F724" s="3" t="s">
        <v>3176</v>
      </c>
      <c r="G724" s="8" t="str">
        <f t="shared" si="70"/>
        <v>51097.565</v>
      </c>
      <c r="H724" s="11">
        <f t="shared" si="71"/>
        <v>15613</v>
      </c>
      <c r="I724" s="27" t="s">
        <v>2375</v>
      </c>
      <c r="J724" s="28" t="s">
        <v>2376</v>
      </c>
      <c r="K724" s="27">
        <v>15613</v>
      </c>
      <c r="L724" s="27" t="s">
        <v>3190</v>
      </c>
      <c r="M724" s="28" t="s">
        <v>155</v>
      </c>
      <c r="N724" s="28"/>
      <c r="O724" s="29" t="s">
        <v>607</v>
      </c>
      <c r="P724" s="29" t="s">
        <v>2283</v>
      </c>
    </row>
    <row r="725" spans="1:16" ht="13.5" thickBot="1" x14ac:dyDescent="0.25">
      <c r="A725" s="11" t="str">
        <f t="shared" si="66"/>
        <v> AOEB 5 </v>
      </c>
      <c r="B725" s="3" t="str">
        <f t="shared" si="67"/>
        <v>I</v>
      </c>
      <c r="C725" s="11">
        <f t="shared" si="68"/>
        <v>51097.582999999999</v>
      </c>
      <c r="D725" s="8" t="str">
        <f t="shared" si="69"/>
        <v>vis</v>
      </c>
      <c r="E725" s="26" t="e">
        <f>VLOOKUP(C725,Active!C$21:E$973,3,FALSE)</f>
        <v>#N/A</v>
      </c>
      <c r="F725" s="3" t="s">
        <v>3176</v>
      </c>
      <c r="G725" s="8" t="str">
        <f t="shared" si="70"/>
        <v>51097.583</v>
      </c>
      <c r="H725" s="11">
        <f t="shared" si="71"/>
        <v>15613</v>
      </c>
      <c r="I725" s="27" t="s">
        <v>2377</v>
      </c>
      <c r="J725" s="28" t="s">
        <v>2378</v>
      </c>
      <c r="K725" s="27">
        <v>15613</v>
      </c>
      <c r="L725" s="27" t="s">
        <v>3315</v>
      </c>
      <c r="M725" s="28" t="s">
        <v>155</v>
      </c>
      <c r="N725" s="28"/>
      <c r="O725" s="29" t="s">
        <v>2379</v>
      </c>
      <c r="P725" s="29" t="s">
        <v>2283</v>
      </c>
    </row>
    <row r="726" spans="1:16" ht="13.5" thickBot="1" x14ac:dyDescent="0.25">
      <c r="A726" s="11" t="str">
        <f t="shared" si="66"/>
        <v>BAVM 117 </v>
      </c>
      <c r="B726" s="3" t="str">
        <f t="shared" si="67"/>
        <v>I</v>
      </c>
      <c r="C726" s="11">
        <f t="shared" si="68"/>
        <v>51100.301599999999</v>
      </c>
      <c r="D726" s="8" t="str">
        <f t="shared" si="69"/>
        <v>vis</v>
      </c>
      <c r="E726" s="26" t="e">
        <f>VLOOKUP(C726,Active!C$21:E$973,3,FALSE)</f>
        <v>#N/A</v>
      </c>
      <c r="F726" s="3" t="s">
        <v>3176</v>
      </c>
      <c r="G726" s="8" t="str">
        <f t="shared" si="70"/>
        <v>51100.3016</v>
      </c>
      <c r="H726" s="11">
        <f t="shared" si="71"/>
        <v>15618</v>
      </c>
      <c r="I726" s="27" t="s">
        <v>2380</v>
      </c>
      <c r="J726" s="28" t="s">
        <v>2381</v>
      </c>
      <c r="K726" s="27">
        <v>15618</v>
      </c>
      <c r="L726" s="27" t="s">
        <v>2382</v>
      </c>
      <c r="M726" s="28" t="s">
        <v>146</v>
      </c>
      <c r="N726" s="28" t="s">
        <v>2343</v>
      </c>
      <c r="O726" s="29" t="s">
        <v>1015</v>
      </c>
      <c r="P726" s="30" t="s">
        <v>2344</v>
      </c>
    </row>
    <row r="727" spans="1:16" ht="13.5" thickBot="1" x14ac:dyDescent="0.25">
      <c r="A727" s="11" t="str">
        <f t="shared" si="66"/>
        <v>BAVM 117 </v>
      </c>
      <c r="B727" s="3" t="str">
        <f t="shared" si="67"/>
        <v>I</v>
      </c>
      <c r="C727" s="11">
        <f t="shared" si="68"/>
        <v>51107.3796</v>
      </c>
      <c r="D727" s="8" t="str">
        <f t="shared" si="69"/>
        <v>vis</v>
      </c>
      <c r="E727" s="26" t="e">
        <f>VLOOKUP(C727,Active!C$21:E$973,3,FALSE)</f>
        <v>#N/A</v>
      </c>
      <c r="F727" s="3" t="s">
        <v>3176</v>
      </c>
      <c r="G727" s="8" t="str">
        <f t="shared" si="70"/>
        <v>51107.3796</v>
      </c>
      <c r="H727" s="11">
        <f t="shared" si="71"/>
        <v>15631</v>
      </c>
      <c r="I727" s="27" t="s">
        <v>2383</v>
      </c>
      <c r="J727" s="28" t="s">
        <v>2384</v>
      </c>
      <c r="K727" s="27">
        <v>15631</v>
      </c>
      <c r="L727" s="27" t="s">
        <v>2369</v>
      </c>
      <c r="M727" s="28" t="s">
        <v>146</v>
      </c>
      <c r="N727" s="28" t="s">
        <v>2343</v>
      </c>
      <c r="O727" s="29" t="s">
        <v>1015</v>
      </c>
      <c r="P727" s="30" t="s">
        <v>2344</v>
      </c>
    </row>
    <row r="728" spans="1:16" ht="13.5" thickBot="1" x14ac:dyDescent="0.25">
      <c r="A728" s="11" t="str">
        <f t="shared" si="66"/>
        <v> AOEB 5 </v>
      </c>
      <c r="B728" s="3" t="str">
        <f t="shared" si="67"/>
        <v>I</v>
      </c>
      <c r="C728" s="11">
        <f t="shared" si="68"/>
        <v>51109.557000000001</v>
      </c>
      <c r="D728" s="8" t="str">
        <f t="shared" si="69"/>
        <v>vis</v>
      </c>
      <c r="E728" s="26" t="e">
        <f>VLOOKUP(C728,Active!C$21:E$973,3,FALSE)</f>
        <v>#N/A</v>
      </c>
      <c r="F728" s="3" t="s">
        <v>3176</v>
      </c>
      <c r="G728" s="8" t="str">
        <f t="shared" si="70"/>
        <v>51109.557</v>
      </c>
      <c r="H728" s="11">
        <f t="shared" si="71"/>
        <v>15635</v>
      </c>
      <c r="I728" s="27" t="s">
        <v>2385</v>
      </c>
      <c r="J728" s="28" t="s">
        <v>2386</v>
      </c>
      <c r="K728" s="27">
        <v>15635</v>
      </c>
      <c r="L728" s="27" t="s">
        <v>3335</v>
      </c>
      <c r="M728" s="28" t="s">
        <v>155</v>
      </c>
      <c r="N728" s="28"/>
      <c r="O728" s="29" t="s">
        <v>2374</v>
      </c>
      <c r="P728" s="29" t="s">
        <v>2283</v>
      </c>
    </row>
    <row r="729" spans="1:16" ht="13.5" thickBot="1" x14ac:dyDescent="0.25">
      <c r="A729" s="11" t="str">
        <f t="shared" si="66"/>
        <v> AOEB 5 </v>
      </c>
      <c r="B729" s="3" t="str">
        <f t="shared" si="67"/>
        <v>I</v>
      </c>
      <c r="C729" s="11">
        <f t="shared" si="68"/>
        <v>51110.650999999998</v>
      </c>
      <c r="D729" s="8" t="str">
        <f t="shared" si="69"/>
        <v>vis</v>
      </c>
      <c r="E729" s="26" t="e">
        <f>VLOOKUP(C729,Active!C$21:E$973,3,FALSE)</f>
        <v>#N/A</v>
      </c>
      <c r="F729" s="3" t="s">
        <v>3176</v>
      </c>
      <c r="G729" s="8" t="str">
        <f t="shared" si="70"/>
        <v>51110.651</v>
      </c>
      <c r="H729" s="11">
        <f t="shared" si="71"/>
        <v>15637</v>
      </c>
      <c r="I729" s="27" t="s">
        <v>2387</v>
      </c>
      <c r="J729" s="28" t="s">
        <v>2388</v>
      </c>
      <c r="K729" s="27">
        <v>15637</v>
      </c>
      <c r="L729" s="27" t="s">
        <v>320</v>
      </c>
      <c r="M729" s="28" t="s">
        <v>155</v>
      </c>
      <c r="N729" s="28"/>
      <c r="O729" s="29" t="s">
        <v>2374</v>
      </c>
      <c r="P729" s="29" t="s">
        <v>2283</v>
      </c>
    </row>
    <row r="730" spans="1:16" ht="13.5" thickBot="1" x14ac:dyDescent="0.25">
      <c r="A730" s="11" t="str">
        <f t="shared" si="66"/>
        <v> AOEB 5 </v>
      </c>
      <c r="B730" s="3" t="str">
        <f t="shared" si="67"/>
        <v>I</v>
      </c>
      <c r="C730" s="11">
        <f t="shared" si="68"/>
        <v>51115.552000000003</v>
      </c>
      <c r="D730" s="8" t="str">
        <f t="shared" si="69"/>
        <v>vis</v>
      </c>
      <c r="E730" s="26" t="e">
        <f>VLOOKUP(C730,Active!C$21:E$973,3,FALSE)</f>
        <v>#N/A</v>
      </c>
      <c r="F730" s="3" t="s">
        <v>3176</v>
      </c>
      <c r="G730" s="8" t="str">
        <f t="shared" si="70"/>
        <v>51115.552</v>
      </c>
      <c r="H730" s="11">
        <f t="shared" si="71"/>
        <v>15646</v>
      </c>
      <c r="I730" s="27" t="s">
        <v>2389</v>
      </c>
      <c r="J730" s="28" t="s">
        <v>2390</v>
      </c>
      <c r="K730" s="27">
        <v>15646</v>
      </c>
      <c r="L730" s="27" t="s">
        <v>3346</v>
      </c>
      <c r="M730" s="28" t="s">
        <v>155</v>
      </c>
      <c r="N730" s="28"/>
      <c r="O730" s="29" t="s">
        <v>2374</v>
      </c>
      <c r="P730" s="29" t="s">
        <v>2283</v>
      </c>
    </row>
    <row r="731" spans="1:16" ht="13.5" thickBot="1" x14ac:dyDescent="0.25">
      <c r="A731" s="11" t="str">
        <f t="shared" si="66"/>
        <v>IBVS 4751 </v>
      </c>
      <c r="B731" s="3" t="str">
        <f t="shared" si="67"/>
        <v>I</v>
      </c>
      <c r="C731" s="11">
        <f t="shared" si="68"/>
        <v>51131.34</v>
      </c>
      <c r="D731" s="8" t="str">
        <f t="shared" si="69"/>
        <v>vis</v>
      </c>
      <c r="E731" s="26" t="e">
        <f>VLOOKUP(C731,Active!C$21:E$973,3,FALSE)</f>
        <v>#N/A</v>
      </c>
      <c r="F731" s="3" t="s">
        <v>3176</v>
      </c>
      <c r="G731" s="8" t="str">
        <f t="shared" si="70"/>
        <v>51131.3400</v>
      </c>
      <c r="H731" s="11">
        <f t="shared" si="71"/>
        <v>15675</v>
      </c>
      <c r="I731" s="27" t="s">
        <v>2391</v>
      </c>
      <c r="J731" s="28" t="s">
        <v>2392</v>
      </c>
      <c r="K731" s="27">
        <v>15675</v>
      </c>
      <c r="L731" s="27" t="s">
        <v>1956</v>
      </c>
      <c r="M731" s="28" t="s">
        <v>146</v>
      </c>
      <c r="N731" s="28" t="s">
        <v>2885</v>
      </c>
      <c r="O731" s="29" t="s">
        <v>2393</v>
      </c>
      <c r="P731" s="30" t="s">
        <v>2394</v>
      </c>
    </row>
    <row r="732" spans="1:16" ht="13.5" thickBot="1" x14ac:dyDescent="0.25">
      <c r="A732" s="11" t="str">
        <f t="shared" si="66"/>
        <v>IBVS 4751 </v>
      </c>
      <c r="B732" s="3" t="str">
        <f t="shared" si="67"/>
        <v>I</v>
      </c>
      <c r="C732" s="11">
        <f t="shared" si="68"/>
        <v>51131.341099999998</v>
      </c>
      <c r="D732" s="8" t="str">
        <f t="shared" si="69"/>
        <v>vis</v>
      </c>
      <c r="E732" s="26" t="e">
        <f>VLOOKUP(C732,Active!C$21:E$973,3,FALSE)</f>
        <v>#N/A</v>
      </c>
      <c r="F732" s="3" t="s">
        <v>3176</v>
      </c>
      <c r="G732" s="8" t="str">
        <f t="shared" si="70"/>
        <v>51131.3411</v>
      </c>
      <c r="H732" s="11">
        <f t="shared" si="71"/>
        <v>15675</v>
      </c>
      <c r="I732" s="27" t="s">
        <v>2395</v>
      </c>
      <c r="J732" s="28" t="s">
        <v>2396</v>
      </c>
      <c r="K732" s="27">
        <v>15675</v>
      </c>
      <c r="L732" s="27" t="s">
        <v>2298</v>
      </c>
      <c r="M732" s="28" t="s">
        <v>146</v>
      </c>
      <c r="N732" s="28" t="s">
        <v>1428</v>
      </c>
      <c r="O732" s="29" t="s">
        <v>2393</v>
      </c>
      <c r="P732" s="30" t="s">
        <v>2394</v>
      </c>
    </row>
    <row r="733" spans="1:16" ht="13.5" thickBot="1" x14ac:dyDescent="0.25">
      <c r="A733" s="11" t="str">
        <f t="shared" si="66"/>
        <v>IBVS 4751 </v>
      </c>
      <c r="B733" s="3" t="str">
        <f t="shared" si="67"/>
        <v>I</v>
      </c>
      <c r="C733" s="11">
        <f t="shared" si="68"/>
        <v>51131.3416</v>
      </c>
      <c r="D733" s="8" t="str">
        <f t="shared" si="69"/>
        <v>vis</v>
      </c>
      <c r="E733" s="26" t="e">
        <f>VLOOKUP(C733,Active!C$21:E$973,3,FALSE)</f>
        <v>#N/A</v>
      </c>
      <c r="F733" s="3" t="s">
        <v>3176</v>
      </c>
      <c r="G733" s="8" t="str">
        <f t="shared" si="70"/>
        <v>51131.3416</v>
      </c>
      <c r="H733" s="11">
        <f t="shared" si="71"/>
        <v>15675</v>
      </c>
      <c r="I733" s="27" t="s">
        <v>2397</v>
      </c>
      <c r="J733" s="28" t="s">
        <v>2396</v>
      </c>
      <c r="K733" s="27">
        <v>15675</v>
      </c>
      <c r="L733" s="27" t="s">
        <v>2398</v>
      </c>
      <c r="M733" s="28" t="s">
        <v>146</v>
      </c>
      <c r="N733" s="28" t="s">
        <v>2399</v>
      </c>
      <c r="O733" s="29" t="s">
        <v>2393</v>
      </c>
      <c r="P733" s="30" t="s">
        <v>2394</v>
      </c>
    </row>
    <row r="734" spans="1:16" ht="13.5" thickBot="1" x14ac:dyDescent="0.25">
      <c r="A734" s="11" t="str">
        <f t="shared" si="66"/>
        <v> AOEB 5 </v>
      </c>
      <c r="B734" s="3" t="str">
        <f t="shared" si="67"/>
        <v>I</v>
      </c>
      <c r="C734" s="11">
        <f t="shared" si="68"/>
        <v>51160.752</v>
      </c>
      <c r="D734" s="8" t="str">
        <f t="shared" si="69"/>
        <v>vis</v>
      </c>
      <c r="E734" s="26" t="e">
        <f>VLOOKUP(C734,Active!C$21:E$973,3,FALSE)</f>
        <v>#N/A</v>
      </c>
      <c r="F734" s="3" t="s">
        <v>3176</v>
      </c>
      <c r="G734" s="8" t="str">
        <f t="shared" si="70"/>
        <v>51160.752</v>
      </c>
      <c r="H734" s="11">
        <f t="shared" si="71"/>
        <v>15729</v>
      </c>
      <c r="I734" s="27" t="s">
        <v>2403</v>
      </c>
      <c r="J734" s="28" t="s">
        <v>2404</v>
      </c>
      <c r="K734" s="27">
        <v>15729</v>
      </c>
      <c r="L734" s="27" t="s">
        <v>3199</v>
      </c>
      <c r="M734" s="28" t="s">
        <v>155</v>
      </c>
      <c r="N734" s="28"/>
      <c r="O734" s="29" t="s">
        <v>607</v>
      </c>
      <c r="P734" s="29" t="s">
        <v>2283</v>
      </c>
    </row>
    <row r="735" spans="1:16" ht="13.5" thickBot="1" x14ac:dyDescent="0.25">
      <c r="A735" s="11" t="str">
        <f t="shared" si="66"/>
        <v> AOEB 5 </v>
      </c>
      <c r="B735" s="3" t="str">
        <f t="shared" si="67"/>
        <v>I</v>
      </c>
      <c r="C735" s="11">
        <f t="shared" si="68"/>
        <v>51165.656000000003</v>
      </c>
      <c r="D735" s="8" t="str">
        <f t="shared" si="69"/>
        <v>vis</v>
      </c>
      <c r="E735" s="26" t="e">
        <f>VLOOKUP(C735,Active!C$21:E$973,3,FALSE)</f>
        <v>#N/A</v>
      </c>
      <c r="F735" s="3" t="s">
        <v>3176</v>
      </c>
      <c r="G735" s="8" t="str">
        <f t="shared" si="70"/>
        <v>51165.656</v>
      </c>
      <c r="H735" s="11">
        <f t="shared" si="71"/>
        <v>15738</v>
      </c>
      <c r="I735" s="27" t="s">
        <v>2405</v>
      </c>
      <c r="J735" s="28" t="s">
        <v>2406</v>
      </c>
      <c r="K735" s="27">
        <v>15738</v>
      </c>
      <c r="L735" s="27" t="s">
        <v>60</v>
      </c>
      <c r="M735" s="28" t="s">
        <v>155</v>
      </c>
      <c r="N735" s="28"/>
      <c r="O735" s="29" t="s">
        <v>289</v>
      </c>
      <c r="P735" s="29" t="s">
        <v>2283</v>
      </c>
    </row>
    <row r="736" spans="1:16" ht="13.5" thickBot="1" x14ac:dyDescent="0.25">
      <c r="A736" s="11" t="str">
        <f t="shared" si="66"/>
        <v> AOEB 5 </v>
      </c>
      <c r="B736" s="3" t="str">
        <f t="shared" si="67"/>
        <v>I</v>
      </c>
      <c r="C736" s="11">
        <f t="shared" si="68"/>
        <v>51195.595999999998</v>
      </c>
      <c r="D736" s="8" t="str">
        <f t="shared" si="69"/>
        <v>vis</v>
      </c>
      <c r="E736" s="26" t="e">
        <f>VLOOKUP(C736,Active!C$21:E$973,3,FALSE)</f>
        <v>#N/A</v>
      </c>
      <c r="F736" s="3" t="s">
        <v>3176</v>
      </c>
      <c r="G736" s="8" t="str">
        <f t="shared" si="70"/>
        <v>51195.596</v>
      </c>
      <c r="H736" s="11">
        <f t="shared" si="71"/>
        <v>15793</v>
      </c>
      <c r="I736" s="27" t="s">
        <v>2412</v>
      </c>
      <c r="J736" s="28" t="s">
        <v>2413</v>
      </c>
      <c r="K736" s="27">
        <v>15793</v>
      </c>
      <c r="L736" s="27" t="s">
        <v>3</v>
      </c>
      <c r="M736" s="28" t="s">
        <v>155</v>
      </c>
      <c r="N736" s="28"/>
      <c r="O736" s="29" t="s">
        <v>2414</v>
      </c>
      <c r="P736" s="29" t="s">
        <v>2283</v>
      </c>
    </row>
    <row r="737" spans="1:16" ht="13.5" thickBot="1" x14ac:dyDescent="0.25">
      <c r="A737" s="11" t="str">
        <f t="shared" si="66"/>
        <v>BAVM 117 </v>
      </c>
      <c r="B737" s="3" t="str">
        <f t="shared" si="67"/>
        <v>I</v>
      </c>
      <c r="C737" s="11">
        <f t="shared" si="68"/>
        <v>51198.332399999999</v>
      </c>
      <c r="D737" s="8" t="str">
        <f t="shared" si="69"/>
        <v>vis</v>
      </c>
      <c r="E737" s="26" t="e">
        <f>VLOOKUP(C737,Active!C$21:E$973,3,FALSE)</f>
        <v>#N/A</v>
      </c>
      <c r="F737" s="3" t="s">
        <v>3176</v>
      </c>
      <c r="G737" s="8" t="str">
        <f t="shared" si="70"/>
        <v>51198.3324</v>
      </c>
      <c r="H737" s="11">
        <f t="shared" si="71"/>
        <v>15798</v>
      </c>
      <c r="I737" s="27" t="s">
        <v>2415</v>
      </c>
      <c r="J737" s="28" t="s">
        <v>2416</v>
      </c>
      <c r="K737" s="27">
        <v>15798</v>
      </c>
      <c r="L737" s="27" t="s">
        <v>2206</v>
      </c>
      <c r="M737" s="28" t="s">
        <v>146</v>
      </c>
      <c r="N737" s="28" t="s">
        <v>2343</v>
      </c>
      <c r="O737" s="29" t="s">
        <v>1015</v>
      </c>
      <c r="P737" s="30" t="s">
        <v>2344</v>
      </c>
    </row>
    <row r="738" spans="1:16" ht="13.5" thickBot="1" x14ac:dyDescent="0.25">
      <c r="A738" s="11" t="str">
        <f t="shared" si="66"/>
        <v>BAVM 132 </v>
      </c>
      <c r="B738" s="3" t="str">
        <f t="shared" si="67"/>
        <v>I</v>
      </c>
      <c r="C738" s="11">
        <f t="shared" si="68"/>
        <v>51472.281799999997</v>
      </c>
      <c r="D738" s="8" t="str">
        <f t="shared" si="69"/>
        <v>vis</v>
      </c>
      <c r="E738" s="26" t="e">
        <f>VLOOKUP(C738,Active!C$21:E$973,3,FALSE)</f>
        <v>#N/A</v>
      </c>
      <c r="F738" s="3" t="s">
        <v>3176</v>
      </c>
      <c r="G738" s="8" t="str">
        <f t="shared" si="70"/>
        <v>51472.2818</v>
      </c>
      <c r="H738" s="11">
        <f t="shared" si="71"/>
        <v>16301</v>
      </c>
      <c r="I738" s="27" t="s">
        <v>2445</v>
      </c>
      <c r="J738" s="28" t="s">
        <v>2446</v>
      </c>
      <c r="K738" s="27">
        <v>16301</v>
      </c>
      <c r="L738" s="27" t="s">
        <v>2447</v>
      </c>
      <c r="M738" s="28" t="s">
        <v>146</v>
      </c>
      <c r="N738" s="28" t="s">
        <v>2343</v>
      </c>
      <c r="O738" s="29" t="s">
        <v>1015</v>
      </c>
      <c r="P738" s="30" t="s">
        <v>2448</v>
      </c>
    </row>
    <row r="739" spans="1:16" ht="13.5" thickBot="1" x14ac:dyDescent="0.25">
      <c r="A739" s="11" t="str">
        <f t="shared" si="66"/>
        <v>IBVS 5056 </v>
      </c>
      <c r="B739" s="3" t="str">
        <f t="shared" si="67"/>
        <v>I</v>
      </c>
      <c r="C739" s="11">
        <f t="shared" si="68"/>
        <v>51772.361499999999</v>
      </c>
      <c r="D739" s="8" t="str">
        <f t="shared" si="69"/>
        <v>vis</v>
      </c>
      <c r="E739" s="26" t="e">
        <f>VLOOKUP(C739,Active!C$21:E$973,3,FALSE)</f>
        <v>#N/A</v>
      </c>
      <c r="F739" s="3" t="s">
        <v>3176</v>
      </c>
      <c r="G739" s="8" t="str">
        <f t="shared" si="70"/>
        <v>51772.3615</v>
      </c>
      <c r="H739" s="11">
        <f t="shared" si="71"/>
        <v>16852</v>
      </c>
      <c r="I739" s="27" t="s">
        <v>2475</v>
      </c>
      <c r="J739" s="28" t="s">
        <v>2476</v>
      </c>
      <c r="K739" s="27">
        <v>16852</v>
      </c>
      <c r="L739" s="27" t="s">
        <v>2398</v>
      </c>
      <c r="M739" s="28" t="s">
        <v>146</v>
      </c>
      <c r="N739" s="28" t="s">
        <v>2885</v>
      </c>
      <c r="O739" s="29" t="s">
        <v>2393</v>
      </c>
      <c r="P739" s="30" t="s">
        <v>2465</v>
      </c>
    </row>
    <row r="740" spans="1:16" ht="13.5" thickBot="1" x14ac:dyDescent="0.25">
      <c r="A740" s="11" t="str">
        <f t="shared" si="66"/>
        <v>IBVS 5056 </v>
      </c>
      <c r="B740" s="3" t="str">
        <f t="shared" si="67"/>
        <v>I</v>
      </c>
      <c r="C740" s="11">
        <f t="shared" si="68"/>
        <v>51772.361599999997</v>
      </c>
      <c r="D740" s="8" t="str">
        <f t="shared" si="69"/>
        <v>vis</v>
      </c>
      <c r="E740" s="26" t="e">
        <f>VLOOKUP(C740,Active!C$21:E$973,3,FALSE)</f>
        <v>#N/A</v>
      </c>
      <c r="F740" s="3" t="s">
        <v>3176</v>
      </c>
      <c r="G740" s="8" t="str">
        <f t="shared" si="70"/>
        <v>51772.3616</v>
      </c>
      <c r="H740" s="11">
        <f t="shared" si="71"/>
        <v>16852</v>
      </c>
      <c r="I740" s="27" t="s">
        <v>2477</v>
      </c>
      <c r="J740" s="28" t="s">
        <v>2476</v>
      </c>
      <c r="K740" s="27">
        <v>16852</v>
      </c>
      <c r="L740" s="27" t="s">
        <v>2212</v>
      </c>
      <c r="M740" s="28" t="s">
        <v>146</v>
      </c>
      <c r="N740" s="28" t="s">
        <v>1428</v>
      </c>
      <c r="O740" s="29" t="s">
        <v>2393</v>
      </c>
      <c r="P740" s="30" t="s">
        <v>2465</v>
      </c>
    </row>
    <row r="741" spans="1:16" ht="13.5" thickBot="1" x14ac:dyDescent="0.25">
      <c r="A741" s="11" t="str">
        <f t="shared" si="66"/>
        <v>BAVM 152 </v>
      </c>
      <c r="B741" s="3" t="str">
        <f t="shared" si="67"/>
        <v>I</v>
      </c>
      <c r="C741" s="11">
        <f t="shared" si="68"/>
        <v>52042.494400000003</v>
      </c>
      <c r="D741" s="8" t="str">
        <f t="shared" si="69"/>
        <v>vis</v>
      </c>
      <c r="E741" s="26" t="e">
        <f>VLOOKUP(C741,Active!C$21:E$973,3,FALSE)</f>
        <v>#N/A</v>
      </c>
      <c r="F741" s="3" t="s">
        <v>3176</v>
      </c>
      <c r="G741" s="8" t="str">
        <f t="shared" si="70"/>
        <v>52042.4944</v>
      </c>
      <c r="H741" s="11">
        <f t="shared" si="71"/>
        <v>17348</v>
      </c>
      <c r="I741" s="27" t="s">
        <v>2515</v>
      </c>
      <c r="J741" s="28" t="s">
        <v>2516</v>
      </c>
      <c r="K741" s="27">
        <v>17348</v>
      </c>
      <c r="L741" s="27" t="s">
        <v>2078</v>
      </c>
      <c r="M741" s="28" t="s">
        <v>146</v>
      </c>
      <c r="N741" s="28" t="s">
        <v>2343</v>
      </c>
      <c r="O741" s="29" t="s">
        <v>2517</v>
      </c>
      <c r="P741" s="30" t="s">
        <v>2518</v>
      </c>
    </row>
    <row r="742" spans="1:16" ht="13.5" thickBot="1" x14ac:dyDescent="0.25">
      <c r="A742" s="11" t="str">
        <f t="shared" si="66"/>
        <v>OEJV 0074 </v>
      </c>
      <c r="B742" s="3" t="str">
        <f t="shared" si="67"/>
        <v>I</v>
      </c>
      <c r="C742" s="11">
        <f t="shared" si="68"/>
        <v>52425.36</v>
      </c>
      <c r="D742" s="8" t="str">
        <f t="shared" si="69"/>
        <v>vis</v>
      </c>
      <c r="E742" s="26" t="e">
        <f>VLOOKUP(C742,Active!C$21:E$973,3,FALSE)</f>
        <v>#N/A</v>
      </c>
      <c r="F742" s="3" t="s">
        <v>3176</v>
      </c>
      <c r="G742" s="8" t="str">
        <f t="shared" si="70"/>
        <v>52425.360</v>
      </c>
      <c r="H742" s="11">
        <f t="shared" si="71"/>
        <v>18051</v>
      </c>
      <c r="I742" s="27" t="s">
        <v>2564</v>
      </c>
      <c r="J742" s="28" t="s">
        <v>2565</v>
      </c>
      <c r="K742" s="27">
        <v>18051</v>
      </c>
      <c r="L742" s="27" t="s">
        <v>3289</v>
      </c>
      <c r="M742" s="28" t="s">
        <v>155</v>
      </c>
      <c r="N742" s="28"/>
      <c r="O742" s="29" t="s">
        <v>2566</v>
      </c>
      <c r="P742" s="30" t="s">
        <v>2496</v>
      </c>
    </row>
    <row r="743" spans="1:16" ht="13.5" thickBot="1" x14ac:dyDescent="0.25">
      <c r="A743" s="11" t="str">
        <f t="shared" si="66"/>
        <v>OEJV 0074 </v>
      </c>
      <c r="B743" s="3" t="str">
        <f t="shared" si="67"/>
        <v>I</v>
      </c>
      <c r="C743" s="11">
        <f t="shared" si="68"/>
        <v>52438.440999999999</v>
      </c>
      <c r="D743" s="8" t="str">
        <f t="shared" si="69"/>
        <v>vis</v>
      </c>
      <c r="E743" s="26" t="e">
        <f>VLOOKUP(C743,Active!C$21:E$973,3,FALSE)</f>
        <v>#N/A</v>
      </c>
      <c r="F743" s="3" t="s">
        <v>3176</v>
      </c>
      <c r="G743" s="8" t="str">
        <f t="shared" si="70"/>
        <v>52438.441</v>
      </c>
      <c r="H743" s="11">
        <f t="shared" si="71"/>
        <v>18075</v>
      </c>
      <c r="I743" s="27" t="s">
        <v>2569</v>
      </c>
      <c r="J743" s="28" t="s">
        <v>2570</v>
      </c>
      <c r="K743" s="27">
        <v>18075</v>
      </c>
      <c r="L743" s="27" t="s">
        <v>3341</v>
      </c>
      <c r="M743" s="28" t="s">
        <v>155</v>
      </c>
      <c r="N743" s="28"/>
      <c r="O743" s="29" t="s">
        <v>2566</v>
      </c>
      <c r="P743" s="30" t="s">
        <v>2496</v>
      </c>
    </row>
    <row r="744" spans="1:16" ht="13.5" thickBot="1" x14ac:dyDescent="0.25">
      <c r="A744" s="11" t="str">
        <f t="shared" si="66"/>
        <v>IBVS 5341 </v>
      </c>
      <c r="B744" s="3" t="str">
        <f t="shared" si="67"/>
        <v>I</v>
      </c>
      <c r="C744" s="11">
        <f t="shared" si="68"/>
        <v>52444.425499999998</v>
      </c>
      <c r="D744" s="8" t="str">
        <f t="shared" si="69"/>
        <v>vis</v>
      </c>
      <c r="E744" s="26" t="e">
        <f>VLOOKUP(C744,Active!C$21:E$973,3,FALSE)</f>
        <v>#N/A</v>
      </c>
      <c r="F744" s="3" t="s">
        <v>3176</v>
      </c>
      <c r="G744" s="8" t="str">
        <f t="shared" si="70"/>
        <v>52444.4255</v>
      </c>
      <c r="H744" s="11">
        <f t="shared" si="71"/>
        <v>18086</v>
      </c>
      <c r="I744" s="27" t="s">
        <v>2571</v>
      </c>
      <c r="J744" s="28" t="s">
        <v>2572</v>
      </c>
      <c r="K744" s="27">
        <v>18086</v>
      </c>
      <c r="L744" s="27" t="s">
        <v>2540</v>
      </c>
      <c r="M744" s="28" t="s">
        <v>146</v>
      </c>
      <c r="N744" s="28" t="s">
        <v>147</v>
      </c>
      <c r="O744" s="29" t="s">
        <v>2393</v>
      </c>
      <c r="P744" s="30" t="s">
        <v>2573</v>
      </c>
    </row>
    <row r="745" spans="1:16" ht="13.5" thickBot="1" x14ac:dyDescent="0.25">
      <c r="A745" s="11" t="str">
        <f t="shared" si="66"/>
        <v>IBVS 5364 </v>
      </c>
      <c r="B745" s="3" t="str">
        <f t="shared" si="67"/>
        <v>I</v>
      </c>
      <c r="C745" s="11">
        <f t="shared" si="68"/>
        <v>52577.317300000002</v>
      </c>
      <c r="D745" s="8" t="str">
        <f t="shared" si="69"/>
        <v>vis</v>
      </c>
      <c r="E745" s="26" t="e">
        <f>VLOOKUP(C745,Active!C$21:E$973,3,FALSE)</f>
        <v>#N/A</v>
      </c>
      <c r="F745" s="3" t="s">
        <v>3176</v>
      </c>
      <c r="G745" s="8" t="str">
        <f t="shared" si="70"/>
        <v>52577.3173</v>
      </c>
      <c r="H745" s="11">
        <f t="shared" si="71"/>
        <v>18330</v>
      </c>
      <c r="I745" s="27" t="s">
        <v>2588</v>
      </c>
      <c r="J745" s="28" t="s">
        <v>2589</v>
      </c>
      <c r="K745" s="27">
        <v>18330</v>
      </c>
      <c r="L745" s="27" t="s">
        <v>2590</v>
      </c>
      <c r="M745" s="28" t="s">
        <v>146</v>
      </c>
      <c r="N745" s="28" t="s">
        <v>147</v>
      </c>
      <c r="O745" s="29" t="s">
        <v>2591</v>
      </c>
      <c r="P745" s="30" t="s">
        <v>2592</v>
      </c>
    </row>
    <row r="746" spans="1:16" ht="13.5" thickBot="1" x14ac:dyDescent="0.25">
      <c r="A746" s="11" t="str">
        <f t="shared" si="66"/>
        <v>IBVS 5399 </v>
      </c>
      <c r="B746" s="3" t="str">
        <f t="shared" si="67"/>
        <v>II</v>
      </c>
      <c r="C746" s="11">
        <f t="shared" si="68"/>
        <v>52654.371800000001</v>
      </c>
      <c r="D746" s="8" t="str">
        <f t="shared" si="69"/>
        <v>vis</v>
      </c>
      <c r="E746" s="26" t="e">
        <f>VLOOKUP(C746,Active!C$21:E$973,3,FALSE)</f>
        <v>#N/A</v>
      </c>
      <c r="F746" s="3" t="s">
        <v>3176</v>
      </c>
      <c r="G746" s="8" t="str">
        <f t="shared" si="70"/>
        <v>52654.3718</v>
      </c>
      <c r="H746" s="11">
        <f t="shared" si="71"/>
        <v>18471.5</v>
      </c>
      <c r="I746" s="27" t="s">
        <v>2599</v>
      </c>
      <c r="J746" s="28" t="s">
        <v>2600</v>
      </c>
      <c r="K746" s="27">
        <v>18471.5</v>
      </c>
      <c r="L746" s="27" t="s">
        <v>2601</v>
      </c>
      <c r="M746" s="28" t="s">
        <v>146</v>
      </c>
      <c r="N746" s="28" t="s">
        <v>147</v>
      </c>
      <c r="O746" s="29" t="s">
        <v>2602</v>
      </c>
      <c r="P746" s="30" t="s">
        <v>2603</v>
      </c>
    </row>
    <row r="747" spans="1:16" ht="13.5" thickBot="1" x14ac:dyDescent="0.25">
      <c r="A747" s="11" t="str">
        <f t="shared" si="66"/>
        <v>IBVS 5694 </v>
      </c>
      <c r="B747" s="3" t="str">
        <f t="shared" si="67"/>
        <v>I</v>
      </c>
      <c r="C747" s="11">
        <f t="shared" si="68"/>
        <v>52717.280899999998</v>
      </c>
      <c r="D747" s="8" t="str">
        <f t="shared" si="69"/>
        <v>vis</v>
      </c>
      <c r="E747" s="26" t="e">
        <f>VLOOKUP(C747,Active!C$21:E$973,3,FALSE)</f>
        <v>#N/A</v>
      </c>
      <c r="F747" s="3" t="s">
        <v>3176</v>
      </c>
      <c r="G747" s="8" t="str">
        <f t="shared" si="70"/>
        <v>52717.2809</v>
      </c>
      <c r="H747" s="11">
        <f t="shared" si="71"/>
        <v>18587</v>
      </c>
      <c r="I747" s="27" t="s">
        <v>2606</v>
      </c>
      <c r="J747" s="28" t="s">
        <v>2607</v>
      </c>
      <c r="K747" s="27">
        <v>18587</v>
      </c>
      <c r="L747" s="27" t="s">
        <v>2078</v>
      </c>
      <c r="M747" s="28" t="s">
        <v>146</v>
      </c>
      <c r="N747" s="28" t="s">
        <v>147</v>
      </c>
      <c r="O747" s="29" t="s">
        <v>2608</v>
      </c>
      <c r="P747" s="30" t="s">
        <v>2609</v>
      </c>
    </row>
    <row r="748" spans="1:16" ht="13.5" thickBot="1" x14ac:dyDescent="0.25">
      <c r="A748" s="11" t="str">
        <f t="shared" si="66"/>
        <v>IBVS 5694 </v>
      </c>
      <c r="B748" s="3" t="str">
        <f t="shared" si="67"/>
        <v>II</v>
      </c>
      <c r="C748" s="11">
        <f t="shared" si="68"/>
        <v>52744.239600000001</v>
      </c>
      <c r="D748" s="8" t="str">
        <f t="shared" si="69"/>
        <v>vis</v>
      </c>
      <c r="E748" s="26" t="e">
        <f>VLOOKUP(C748,Active!C$21:E$973,3,FALSE)</f>
        <v>#N/A</v>
      </c>
      <c r="F748" s="3" t="s">
        <v>3176</v>
      </c>
      <c r="G748" s="8" t="str">
        <f t="shared" si="70"/>
        <v>52744.2396</v>
      </c>
      <c r="H748" s="11">
        <f t="shared" si="71"/>
        <v>18636.5</v>
      </c>
      <c r="I748" s="27" t="s">
        <v>2610</v>
      </c>
      <c r="J748" s="28" t="s">
        <v>2611</v>
      </c>
      <c r="K748" s="27">
        <v>18636.5</v>
      </c>
      <c r="L748" s="27" t="s">
        <v>2078</v>
      </c>
      <c r="M748" s="28" t="s">
        <v>146</v>
      </c>
      <c r="N748" s="28" t="s">
        <v>147</v>
      </c>
      <c r="O748" s="29" t="s">
        <v>2608</v>
      </c>
      <c r="P748" s="30" t="s">
        <v>2609</v>
      </c>
    </row>
    <row r="749" spans="1:16" ht="13.5" thickBot="1" x14ac:dyDescent="0.25">
      <c r="A749" s="11" t="str">
        <f t="shared" si="66"/>
        <v>IBVS 5694 </v>
      </c>
      <c r="B749" s="3" t="str">
        <f t="shared" si="67"/>
        <v>II</v>
      </c>
      <c r="C749" s="11">
        <f t="shared" si="68"/>
        <v>52757.309399999998</v>
      </c>
      <c r="D749" s="8" t="str">
        <f t="shared" si="69"/>
        <v>vis</v>
      </c>
      <c r="E749" s="26" t="e">
        <f>VLOOKUP(C749,Active!C$21:E$973,3,FALSE)</f>
        <v>#N/A</v>
      </c>
      <c r="F749" s="3" t="s">
        <v>3176</v>
      </c>
      <c r="G749" s="8" t="str">
        <f t="shared" si="70"/>
        <v>52757.3094</v>
      </c>
      <c r="H749" s="11">
        <f t="shared" si="71"/>
        <v>18660.5</v>
      </c>
      <c r="I749" s="27" t="s">
        <v>2612</v>
      </c>
      <c r="J749" s="28" t="s">
        <v>2613</v>
      </c>
      <c r="K749" s="27">
        <v>18660.5</v>
      </c>
      <c r="L749" s="27" t="s">
        <v>1976</v>
      </c>
      <c r="M749" s="28" t="s">
        <v>146</v>
      </c>
      <c r="N749" s="28" t="s">
        <v>147</v>
      </c>
      <c r="O749" s="29" t="s">
        <v>2608</v>
      </c>
      <c r="P749" s="30" t="s">
        <v>2609</v>
      </c>
    </row>
    <row r="750" spans="1:16" ht="13.5" thickBot="1" x14ac:dyDescent="0.25">
      <c r="A750" s="11" t="str">
        <f t="shared" si="66"/>
        <v>IBVS 5694 </v>
      </c>
      <c r="B750" s="3" t="str">
        <f t="shared" si="67"/>
        <v>II</v>
      </c>
      <c r="C750" s="11">
        <f t="shared" si="68"/>
        <v>52769.291799999999</v>
      </c>
      <c r="D750" s="8" t="str">
        <f t="shared" si="69"/>
        <v>vis</v>
      </c>
      <c r="E750" s="26" t="e">
        <f>VLOOKUP(C750,Active!C$21:E$973,3,FALSE)</f>
        <v>#N/A</v>
      </c>
      <c r="F750" s="3" t="s">
        <v>3176</v>
      </c>
      <c r="G750" s="8" t="str">
        <f t="shared" si="70"/>
        <v>52769.2918</v>
      </c>
      <c r="H750" s="11">
        <f t="shared" si="71"/>
        <v>18682.5</v>
      </c>
      <c r="I750" s="27" t="s">
        <v>2614</v>
      </c>
      <c r="J750" s="28" t="s">
        <v>2615</v>
      </c>
      <c r="K750" s="27">
        <v>18682.5</v>
      </c>
      <c r="L750" s="27" t="s">
        <v>2212</v>
      </c>
      <c r="M750" s="28" t="s">
        <v>146</v>
      </c>
      <c r="N750" s="28" t="s">
        <v>147</v>
      </c>
      <c r="O750" s="29" t="s">
        <v>2608</v>
      </c>
      <c r="P750" s="30" t="s">
        <v>2609</v>
      </c>
    </row>
    <row r="751" spans="1:16" ht="13.5" thickBot="1" x14ac:dyDescent="0.25">
      <c r="A751" s="11" t="str">
        <f t="shared" si="66"/>
        <v>IBVS 5694 </v>
      </c>
      <c r="B751" s="3" t="str">
        <f t="shared" si="67"/>
        <v>I</v>
      </c>
      <c r="C751" s="11">
        <f t="shared" si="68"/>
        <v>52776.100299999998</v>
      </c>
      <c r="D751" s="8" t="str">
        <f t="shared" si="69"/>
        <v>vis</v>
      </c>
      <c r="E751" s="26" t="e">
        <f>VLOOKUP(C751,Active!C$21:E$973,3,FALSE)</f>
        <v>#N/A</v>
      </c>
      <c r="F751" s="3" t="s">
        <v>3176</v>
      </c>
      <c r="G751" s="8" t="str">
        <f t="shared" si="70"/>
        <v>52776.1003</v>
      </c>
      <c r="H751" s="11">
        <f t="shared" si="71"/>
        <v>18695</v>
      </c>
      <c r="I751" s="27" t="s">
        <v>2616</v>
      </c>
      <c r="J751" s="28" t="s">
        <v>2617</v>
      </c>
      <c r="K751" s="27">
        <v>18695</v>
      </c>
      <c r="L751" s="27" t="s">
        <v>1946</v>
      </c>
      <c r="M751" s="28" t="s">
        <v>146</v>
      </c>
      <c r="N751" s="28" t="s">
        <v>147</v>
      </c>
      <c r="O751" s="29" t="s">
        <v>2608</v>
      </c>
      <c r="P751" s="30" t="s">
        <v>2609</v>
      </c>
    </row>
    <row r="752" spans="1:16" ht="13.5" thickBot="1" x14ac:dyDescent="0.25">
      <c r="A752" s="11" t="str">
        <f t="shared" si="66"/>
        <v>IBVS 5662 </v>
      </c>
      <c r="B752" s="3" t="str">
        <f t="shared" si="67"/>
        <v>I</v>
      </c>
      <c r="C752" s="11">
        <f t="shared" si="68"/>
        <v>52822.392999999996</v>
      </c>
      <c r="D752" s="8" t="str">
        <f t="shared" si="69"/>
        <v>vis</v>
      </c>
      <c r="E752" s="26" t="e">
        <f>VLOOKUP(C752,Active!C$21:E$973,3,FALSE)</f>
        <v>#N/A</v>
      </c>
      <c r="F752" s="3" t="s">
        <v>3176</v>
      </c>
      <c r="G752" s="8" t="str">
        <f t="shared" si="70"/>
        <v>52822.3930</v>
      </c>
      <c r="H752" s="11">
        <f t="shared" si="71"/>
        <v>18780</v>
      </c>
      <c r="I752" s="27" t="s">
        <v>2618</v>
      </c>
      <c r="J752" s="28" t="s">
        <v>2619</v>
      </c>
      <c r="K752" s="27">
        <v>18780</v>
      </c>
      <c r="L752" s="27" t="s">
        <v>2512</v>
      </c>
      <c r="M752" s="28" t="s">
        <v>146</v>
      </c>
      <c r="N752" s="28" t="s">
        <v>147</v>
      </c>
      <c r="O752" s="29" t="s">
        <v>2602</v>
      </c>
      <c r="P752" s="30" t="s">
        <v>2620</v>
      </c>
    </row>
    <row r="753" spans="1:16" ht="13.5" thickBot="1" x14ac:dyDescent="0.25">
      <c r="A753" s="11" t="str">
        <f t="shared" si="66"/>
        <v>IBVS 5602 </v>
      </c>
      <c r="B753" s="3" t="str">
        <f t="shared" si="67"/>
        <v>I</v>
      </c>
      <c r="C753" s="11">
        <f t="shared" si="68"/>
        <v>53187.834300000002</v>
      </c>
      <c r="D753" s="8" t="str">
        <f t="shared" si="69"/>
        <v>vis</v>
      </c>
      <c r="E753" s="26" t="e">
        <f>VLOOKUP(C753,Active!C$21:E$973,3,FALSE)</f>
        <v>#N/A</v>
      </c>
      <c r="F753" s="3" t="s">
        <v>3176</v>
      </c>
      <c r="G753" s="8" t="str">
        <f t="shared" si="70"/>
        <v>53187.8343</v>
      </c>
      <c r="H753" s="11">
        <f t="shared" si="71"/>
        <v>19451</v>
      </c>
      <c r="I753" s="27" t="s">
        <v>2638</v>
      </c>
      <c r="J753" s="28" t="s">
        <v>2639</v>
      </c>
      <c r="K753" s="27">
        <v>19451</v>
      </c>
      <c r="L753" s="27" t="s">
        <v>2540</v>
      </c>
      <c r="M753" s="28" t="s">
        <v>146</v>
      </c>
      <c r="N753" s="28" t="s">
        <v>147</v>
      </c>
      <c r="O753" s="29" t="s">
        <v>2439</v>
      </c>
      <c r="P753" s="30" t="s">
        <v>2640</v>
      </c>
    </row>
    <row r="754" spans="1:16" ht="13.5" thickBot="1" x14ac:dyDescent="0.25">
      <c r="A754" s="11" t="str">
        <f t="shared" si="66"/>
        <v>IBVS 5636 </v>
      </c>
      <c r="B754" s="3" t="str">
        <f t="shared" si="67"/>
        <v>I</v>
      </c>
      <c r="C754" s="11">
        <f t="shared" si="68"/>
        <v>53529.857600000003</v>
      </c>
      <c r="D754" s="8" t="str">
        <f t="shared" si="69"/>
        <v>vis</v>
      </c>
      <c r="E754" s="26" t="e">
        <f>VLOOKUP(C754,Active!C$21:E$973,3,FALSE)</f>
        <v>#N/A</v>
      </c>
      <c r="F754" s="3" t="s">
        <v>3176</v>
      </c>
      <c r="G754" s="8" t="str">
        <f t="shared" si="70"/>
        <v>53529.8576</v>
      </c>
      <c r="H754" s="11">
        <f t="shared" si="71"/>
        <v>20079</v>
      </c>
      <c r="I754" s="27" t="s">
        <v>2662</v>
      </c>
      <c r="J754" s="28" t="s">
        <v>2663</v>
      </c>
      <c r="K754" s="27">
        <v>20079</v>
      </c>
      <c r="L754" s="27" t="s">
        <v>2219</v>
      </c>
      <c r="M754" s="28" t="s">
        <v>146</v>
      </c>
      <c r="N754" s="28" t="s">
        <v>2399</v>
      </c>
      <c r="O754" s="29" t="s">
        <v>2664</v>
      </c>
      <c r="P754" s="30" t="s">
        <v>2665</v>
      </c>
    </row>
    <row r="755" spans="1:16" ht="13.5" thickBot="1" x14ac:dyDescent="0.25">
      <c r="A755" s="11" t="str">
        <f t="shared" si="66"/>
        <v>IBVS 5636 </v>
      </c>
      <c r="B755" s="3" t="str">
        <f t="shared" si="67"/>
        <v>I</v>
      </c>
      <c r="C755" s="11">
        <f t="shared" si="68"/>
        <v>53530.9467</v>
      </c>
      <c r="D755" s="8" t="str">
        <f t="shared" si="69"/>
        <v>vis</v>
      </c>
      <c r="E755" s="26" t="e">
        <f>VLOOKUP(C755,Active!C$21:E$973,3,FALSE)</f>
        <v>#N/A</v>
      </c>
      <c r="F755" s="3" t="s">
        <v>3176</v>
      </c>
      <c r="G755" s="8" t="str">
        <f t="shared" si="70"/>
        <v>53530.9467</v>
      </c>
      <c r="H755" s="11">
        <f t="shared" si="71"/>
        <v>20081</v>
      </c>
      <c r="I755" s="27" t="s">
        <v>2666</v>
      </c>
      <c r="J755" s="28" t="s">
        <v>2667</v>
      </c>
      <c r="K755" s="27">
        <v>20081</v>
      </c>
      <c r="L755" s="27" t="s">
        <v>2661</v>
      </c>
      <c r="M755" s="28" t="s">
        <v>146</v>
      </c>
      <c r="N755" s="28" t="s">
        <v>2399</v>
      </c>
      <c r="O755" s="29" t="s">
        <v>2664</v>
      </c>
      <c r="P755" s="30" t="s">
        <v>2665</v>
      </c>
    </row>
    <row r="756" spans="1:16" ht="13.5" thickBot="1" x14ac:dyDescent="0.25">
      <c r="A756" s="11" t="str">
        <f t="shared" si="66"/>
        <v>IBVS 5636 </v>
      </c>
      <c r="B756" s="3" t="str">
        <f t="shared" si="67"/>
        <v>I</v>
      </c>
      <c r="C756" s="11">
        <f t="shared" si="68"/>
        <v>53540.750099999997</v>
      </c>
      <c r="D756" s="8" t="str">
        <f t="shared" si="69"/>
        <v>vis</v>
      </c>
      <c r="E756" s="26" t="e">
        <f>VLOOKUP(C756,Active!C$21:E$973,3,FALSE)</f>
        <v>#N/A</v>
      </c>
      <c r="F756" s="3" t="s">
        <v>3176</v>
      </c>
      <c r="G756" s="8" t="str">
        <f t="shared" si="70"/>
        <v>53540.7501</v>
      </c>
      <c r="H756" s="11">
        <f t="shared" si="71"/>
        <v>20099</v>
      </c>
      <c r="I756" s="27" t="s">
        <v>2668</v>
      </c>
      <c r="J756" s="28" t="s">
        <v>2669</v>
      </c>
      <c r="K756" s="27">
        <v>20099</v>
      </c>
      <c r="L756" s="27" t="s">
        <v>2219</v>
      </c>
      <c r="M756" s="28" t="s">
        <v>146</v>
      </c>
      <c r="N756" s="28" t="s">
        <v>2399</v>
      </c>
      <c r="O756" s="29" t="s">
        <v>2664</v>
      </c>
      <c r="P756" s="30" t="s">
        <v>2665</v>
      </c>
    </row>
    <row r="757" spans="1:16" ht="13.5" thickBot="1" x14ac:dyDescent="0.25">
      <c r="A757" s="11" t="str">
        <f t="shared" si="66"/>
        <v>IBVS 5636 </v>
      </c>
      <c r="B757" s="3" t="str">
        <f t="shared" si="67"/>
        <v>I</v>
      </c>
      <c r="C757" s="11">
        <f t="shared" si="68"/>
        <v>53547.830699999999</v>
      </c>
      <c r="D757" s="8" t="str">
        <f t="shared" si="69"/>
        <v>vis</v>
      </c>
      <c r="E757" s="26" t="e">
        <f>VLOOKUP(C757,Active!C$21:E$973,3,FALSE)</f>
        <v>#N/A</v>
      </c>
      <c r="F757" s="3" t="s">
        <v>3176</v>
      </c>
      <c r="G757" s="8" t="str">
        <f t="shared" si="70"/>
        <v>53547.8307</v>
      </c>
      <c r="H757" s="11">
        <f t="shared" si="71"/>
        <v>20112</v>
      </c>
      <c r="I757" s="27" t="s">
        <v>2670</v>
      </c>
      <c r="J757" s="28" t="s">
        <v>2671</v>
      </c>
      <c r="K757" s="27">
        <v>20112</v>
      </c>
      <c r="L757" s="27" t="s">
        <v>2672</v>
      </c>
      <c r="M757" s="28" t="s">
        <v>146</v>
      </c>
      <c r="N757" s="28" t="s">
        <v>2399</v>
      </c>
      <c r="O757" s="29" t="s">
        <v>2664</v>
      </c>
      <c r="P757" s="30" t="s">
        <v>2665</v>
      </c>
    </row>
    <row r="758" spans="1:16" ht="13.5" thickBot="1" x14ac:dyDescent="0.25">
      <c r="A758" s="11" t="str">
        <f t="shared" si="66"/>
        <v>IBVS 5636 </v>
      </c>
      <c r="B758" s="3" t="str">
        <f t="shared" si="67"/>
        <v>I</v>
      </c>
      <c r="C758" s="11">
        <f t="shared" si="68"/>
        <v>53548.919699999999</v>
      </c>
      <c r="D758" s="8" t="str">
        <f t="shared" si="69"/>
        <v>vis</v>
      </c>
      <c r="E758" s="26" t="e">
        <f>VLOOKUP(C758,Active!C$21:E$973,3,FALSE)</f>
        <v>#N/A</v>
      </c>
      <c r="F758" s="3" t="s">
        <v>3176</v>
      </c>
      <c r="G758" s="8" t="str">
        <f t="shared" si="70"/>
        <v>53548.9197</v>
      </c>
      <c r="H758" s="11">
        <f t="shared" si="71"/>
        <v>20114</v>
      </c>
      <c r="I758" s="27" t="s">
        <v>2673</v>
      </c>
      <c r="J758" s="28" t="s">
        <v>2674</v>
      </c>
      <c r="K758" s="27">
        <v>20114</v>
      </c>
      <c r="L758" s="27" t="s">
        <v>2675</v>
      </c>
      <c r="M758" s="28" t="s">
        <v>146</v>
      </c>
      <c r="N758" s="28" t="s">
        <v>2399</v>
      </c>
      <c r="O758" s="29" t="s">
        <v>2664</v>
      </c>
      <c r="P758" s="30" t="s">
        <v>2665</v>
      </c>
    </row>
    <row r="759" spans="1:16" ht="13.5" thickBot="1" x14ac:dyDescent="0.25">
      <c r="A759" s="11" t="str">
        <f t="shared" si="66"/>
        <v>IBVS 5636 </v>
      </c>
      <c r="B759" s="3" t="str">
        <f t="shared" si="67"/>
        <v>I</v>
      </c>
      <c r="C759" s="11">
        <f t="shared" si="68"/>
        <v>53553.822200000002</v>
      </c>
      <c r="D759" s="8" t="str">
        <f t="shared" si="69"/>
        <v>vis</v>
      </c>
      <c r="E759" s="26" t="e">
        <f>VLOOKUP(C759,Active!C$21:E$973,3,FALSE)</f>
        <v>#N/A</v>
      </c>
      <c r="F759" s="3" t="s">
        <v>3176</v>
      </c>
      <c r="G759" s="8" t="str">
        <f t="shared" si="70"/>
        <v>53553.8222</v>
      </c>
      <c r="H759" s="11">
        <f t="shared" si="71"/>
        <v>20123</v>
      </c>
      <c r="I759" s="27" t="s">
        <v>2678</v>
      </c>
      <c r="J759" s="28" t="s">
        <v>2677</v>
      </c>
      <c r="K759" s="27">
        <v>20123</v>
      </c>
      <c r="L759" s="27" t="s">
        <v>2679</v>
      </c>
      <c r="M759" s="28" t="s">
        <v>146</v>
      </c>
      <c r="N759" s="28" t="s">
        <v>2399</v>
      </c>
      <c r="O759" s="29" t="s">
        <v>2664</v>
      </c>
      <c r="P759" s="30" t="s">
        <v>2665</v>
      </c>
    </row>
    <row r="760" spans="1:16" ht="13.5" thickBot="1" x14ac:dyDescent="0.25">
      <c r="A760" s="11" t="str">
        <f t="shared" si="66"/>
        <v>IBVS 5662 </v>
      </c>
      <c r="B760" s="3" t="str">
        <f t="shared" si="67"/>
        <v>II</v>
      </c>
      <c r="C760" s="11">
        <f t="shared" si="68"/>
        <v>53630.338900000002</v>
      </c>
      <c r="D760" s="8" t="str">
        <f t="shared" si="69"/>
        <v>vis</v>
      </c>
      <c r="E760" s="26" t="e">
        <f>VLOOKUP(C760,Active!C$21:E$973,3,FALSE)</f>
        <v>#N/A</v>
      </c>
      <c r="F760" s="3" t="s">
        <v>3176</v>
      </c>
      <c r="G760" s="8" t="str">
        <f t="shared" si="70"/>
        <v>53630.3389</v>
      </c>
      <c r="H760" s="11">
        <f t="shared" si="71"/>
        <v>20263.5</v>
      </c>
      <c r="I760" s="27" t="s">
        <v>2687</v>
      </c>
      <c r="J760" s="28" t="s">
        <v>2688</v>
      </c>
      <c r="K760" s="27">
        <v>20263.5</v>
      </c>
      <c r="L760" s="27" t="s">
        <v>2398</v>
      </c>
      <c r="M760" s="28" t="s">
        <v>146</v>
      </c>
      <c r="N760" s="28" t="s">
        <v>147</v>
      </c>
      <c r="O760" s="29" t="s">
        <v>2602</v>
      </c>
      <c r="P760" s="30" t="s">
        <v>2620</v>
      </c>
    </row>
    <row r="761" spans="1:16" ht="13.5" thickBot="1" x14ac:dyDescent="0.25">
      <c r="A761" s="11" t="str">
        <f t="shared" si="66"/>
        <v>OEJV 0074 </v>
      </c>
      <c r="B761" s="3" t="str">
        <f t="shared" si="67"/>
        <v>I</v>
      </c>
      <c r="C761" s="11">
        <f t="shared" si="68"/>
        <v>53658.388610000002</v>
      </c>
      <c r="D761" s="8" t="str">
        <f t="shared" si="69"/>
        <v>vis</v>
      </c>
      <c r="E761" s="26" t="e">
        <f>VLOOKUP(C761,Active!C$21:E$973,3,FALSE)</f>
        <v>#N/A</v>
      </c>
      <c r="F761" s="3" t="s">
        <v>3176</v>
      </c>
      <c r="G761" s="8" t="str">
        <f t="shared" si="70"/>
        <v>53658.38861</v>
      </c>
      <c r="H761" s="11">
        <f t="shared" si="71"/>
        <v>20315</v>
      </c>
      <c r="I761" s="27" t="s">
        <v>2693</v>
      </c>
      <c r="J761" s="28" t="s">
        <v>2694</v>
      </c>
      <c r="K761" s="27">
        <v>20315</v>
      </c>
      <c r="L761" s="27" t="s">
        <v>2695</v>
      </c>
      <c r="M761" s="28" t="s">
        <v>2250</v>
      </c>
      <c r="N761" s="28" t="s">
        <v>3110</v>
      </c>
      <c r="O761" s="29" t="s">
        <v>1333</v>
      </c>
      <c r="P761" s="30" t="s">
        <v>2496</v>
      </c>
    </row>
    <row r="762" spans="1:16" ht="13.5" thickBot="1" x14ac:dyDescent="0.25">
      <c r="A762" s="11" t="str">
        <f t="shared" si="66"/>
        <v>OEJV 0074 </v>
      </c>
      <c r="B762" s="3" t="str">
        <f t="shared" si="67"/>
        <v>I</v>
      </c>
      <c r="C762" s="11">
        <f t="shared" si="68"/>
        <v>53658.388610000002</v>
      </c>
      <c r="D762" s="8" t="str">
        <f t="shared" si="69"/>
        <v>vis</v>
      </c>
      <c r="E762" s="26" t="e">
        <f>VLOOKUP(C762,Active!C$21:E$973,3,FALSE)</f>
        <v>#N/A</v>
      </c>
      <c r="F762" s="3" t="s">
        <v>3176</v>
      </c>
      <c r="G762" s="8" t="str">
        <f t="shared" si="70"/>
        <v>53658.38861</v>
      </c>
      <c r="H762" s="11">
        <f t="shared" si="71"/>
        <v>20315</v>
      </c>
      <c r="I762" s="27" t="s">
        <v>2693</v>
      </c>
      <c r="J762" s="28" t="s">
        <v>2694</v>
      </c>
      <c r="K762" s="27">
        <v>20315</v>
      </c>
      <c r="L762" s="27" t="s">
        <v>2695</v>
      </c>
      <c r="M762" s="28" t="s">
        <v>2250</v>
      </c>
      <c r="N762" s="28" t="s">
        <v>3176</v>
      </c>
      <c r="O762" s="29" t="s">
        <v>1333</v>
      </c>
      <c r="P762" s="30" t="s">
        <v>2496</v>
      </c>
    </row>
    <row r="763" spans="1:16" ht="13.5" thickBot="1" x14ac:dyDescent="0.25">
      <c r="A763" s="11" t="str">
        <f t="shared" si="66"/>
        <v>OEJV 0074 </v>
      </c>
      <c r="B763" s="3" t="str">
        <f t="shared" si="67"/>
        <v>I</v>
      </c>
      <c r="C763" s="11">
        <f t="shared" si="68"/>
        <v>53658.389300000003</v>
      </c>
      <c r="D763" s="8" t="str">
        <f t="shared" si="69"/>
        <v>vis</v>
      </c>
      <c r="E763" s="26" t="e">
        <f>VLOOKUP(C763,Active!C$21:E$973,3,FALSE)</f>
        <v>#N/A</v>
      </c>
      <c r="F763" s="3" t="s">
        <v>3176</v>
      </c>
      <c r="G763" s="8" t="str">
        <f t="shared" si="70"/>
        <v>53658.38930</v>
      </c>
      <c r="H763" s="11">
        <f t="shared" si="71"/>
        <v>20315</v>
      </c>
      <c r="I763" s="27" t="s">
        <v>2696</v>
      </c>
      <c r="J763" s="28" t="s">
        <v>2697</v>
      </c>
      <c r="K763" s="27">
        <v>20315</v>
      </c>
      <c r="L763" s="27" t="s">
        <v>2698</v>
      </c>
      <c r="M763" s="28" t="s">
        <v>2250</v>
      </c>
      <c r="N763" s="28" t="s">
        <v>2399</v>
      </c>
      <c r="O763" s="29" t="s">
        <v>1333</v>
      </c>
      <c r="P763" s="30" t="s">
        <v>2496</v>
      </c>
    </row>
    <row r="764" spans="1:16" ht="13.5" thickBot="1" x14ac:dyDescent="0.25">
      <c r="A764" s="11" t="str">
        <f t="shared" si="66"/>
        <v>IBVS 5777 </v>
      </c>
      <c r="B764" s="3" t="str">
        <f t="shared" si="67"/>
        <v>I</v>
      </c>
      <c r="C764" s="11">
        <f t="shared" si="68"/>
        <v>53761.317300000002</v>
      </c>
      <c r="D764" s="8" t="str">
        <f t="shared" si="69"/>
        <v>vis</v>
      </c>
      <c r="E764" s="26" t="e">
        <f>VLOOKUP(C764,Active!C$21:E$973,3,FALSE)</f>
        <v>#N/A</v>
      </c>
      <c r="F764" s="3" t="s">
        <v>3176</v>
      </c>
      <c r="G764" s="8" t="str">
        <f t="shared" si="70"/>
        <v>53761.3173</v>
      </c>
      <c r="H764" s="11">
        <f t="shared" si="71"/>
        <v>20504</v>
      </c>
      <c r="I764" s="27" t="s">
        <v>2701</v>
      </c>
      <c r="J764" s="28" t="s">
        <v>2702</v>
      </c>
      <c r="K764" s="27">
        <v>20504</v>
      </c>
      <c r="L764" s="27" t="s">
        <v>2072</v>
      </c>
      <c r="M764" s="28" t="s">
        <v>2250</v>
      </c>
      <c r="N764" s="28" t="s">
        <v>2399</v>
      </c>
      <c r="O764" s="29" t="s">
        <v>2703</v>
      </c>
      <c r="P764" s="30" t="s">
        <v>2704</v>
      </c>
    </row>
    <row r="765" spans="1:16" ht="13.5" thickBot="1" x14ac:dyDescent="0.25">
      <c r="A765" s="11" t="str">
        <f t="shared" si="66"/>
        <v>BAVM 178 </v>
      </c>
      <c r="B765" s="3" t="str">
        <f t="shared" si="67"/>
        <v>I</v>
      </c>
      <c r="C765" s="11">
        <f t="shared" si="68"/>
        <v>53933.422899999998</v>
      </c>
      <c r="D765" s="8" t="str">
        <f t="shared" si="69"/>
        <v>vis</v>
      </c>
      <c r="E765" s="26" t="e">
        <f>VLOOKUP(C765,Active!C$21:E$973,3,FALSE)</f>
        <v>#N/A</v>
      </c>
      <c r="F765" s="3" t="s">
        <v>3176</v>
      </c>
      <c r="G765" s="8" t="str">
        <f t="shared" si="70"/>
        <v>53933.4229</v>
      </c>
      <c r="H765" s="11">
        <f t="shared" si="71"/>
        <v>20820</v>
      </c>
      <c r="I765" s="27" t="s">
        <v>2709</v>
      </c>
      <c r="J765" s="28" t="s">
        <v>2710</v>
      </c>
      <c r="K765" s="27">
        <v>20820</v>
      </c>
      <c r="L765" s="27" t="s">
        <v>2711</v>
      </c>
      <c r="M765" s="28" t="s">
        <v>2250</v>
      </c>
      <c r="N765" s="28" t="s">
        <v>2343</v>
      </c>
      <c r="O765" s="29" t="s">
        <v>1015</v>
      </c>
      <c r="P765" s="30" t="s">
        <v>2712</v>
      </c>
    </row>
    <row r="766" spans="1:16" ht="13.5" thickBot="1" x14ac:dyDescent="0.25">
      <c r="A766" s="11" t="str">
        <f t="shared" si="66"/>
        <v>IBVS 5795 </v>
      </c>
      <c r="B766" s="3" t="str">
        <f t="shared" si="67"/>
        <v>I</v>
      </c>
      <c r="C766" s="11">
        <f t="shared" si="68"/>
        <v>54067.400099999999</v>
      </c>
      <c r="D766" s="8" t="str">
        <f t="shared" si="69"/>
        <v>vis</v>
      </c>
      <c r="E766" s="26" t="e">
        <f>VLOOKUP(C766,Active!C$21:E$973,3,FALSE)</f>
        <v>#N/A</v>
      </c>
      <c r="F766" s="3" t="s">
        <v>3176</v>
      </c>
      <c r="G766" s="8" t="str">
        <f t="shared" si="70"/>
        <v>54067.4001</v>
      </c>
      <c r="H766" s="11">
        <f t="shared" si="71"/>
        <v>21066</v>
      </c>
      <c r="I766" s="27" t="s">
        <v>2713</v>
      </c>
      <c r="J766" s="28" t="s">
        <v>2714</v>
      </c>
      <c r="K766" s="27">
        <v>21066</v>
      </c>
      <c r="L766" s="27" t="s">
        <v>2682</v>
      </c>
      <c r="M766" s="28" t="s">
        <v>2250</v>
      </c>
      <c r="N766" s="28" t="s">
        <v>2343</v>
      </c>
      <c r="O766" s="29" t="s">
        <v>2715</v>
      </c>
      <c r="P766" s="30" t="s">
        <v>2716</v>
      </c>
    </row>
    <row r="767" spans="1:16" ht="13.5" thickBot="1" x14ac:dyDescent="0.25">
      <c r="A767" s="11" t="str">
        <f t="shared" si="66"/>
        <v>IBVS 5795 </v>
      </c>
      <c r="B767" s="3" t="str">
        <f t="shared" si="67"/>
        <v>I</v>
      </c>
      <c r="C767" s="11">
        <f t="shared" si="68"/>
        <v>54213.358200000002</v>
      </c>
      <c r="D767" s="8" t="str">
        <f t="shared" si="69"/>
        <v>vis</v>
      </c>
      <c r="E767" s="26" t="e">
        <f>VLOOKUP(C767,Active!C$21:E$973,3,FALSE)</f>
        <v>#N/A</v>
      </c>
      <c r="F767" s="3" t="s">
        <v>3176</v>
      </c>
      <c r="G767" s="8" t="str">
        <f t="shared" si="70"/>
        <v>54213.3582</v>
      </c>
      <c r="H767" s="11">
        <f t="shared" si="71"/>
        <v>21334</v>
      </c>
      <c r="I767" s="27" t="s">
        <v>2721</v>
      </c>
      <c r="J767" s="28" t="s">
        <v>2722</v>
      </c>
      <c r="K767" s="27">
        <v>21334</v>
      </c>
      <c r="L767" s="27" t="s">
        <v>2723</v>
      </c>
      <c r="M767" s="28" t="s">
        <v>2250</v>
      </c>
      <c r="N767" s="28" t="s">
        <v>2343</v>
      </c>
      <c r="O767" s="29" t="s">
        <v>2715</v>
      </c>
      <c r="P767" s="30" t="s">
        <v>2716</v>
      </c>
    </row>
    <row r="768" spans="1:16" ht="13.5" thickBot="1" x14ac:dyDescent="0.25">
      <c r="A768" s="11" t="str">
        <f t="shared" si="66"/>
        <v>BAVM 186 </v>
      </c>
      <c r="B768" s="3" t="str">
        <f t="shared" si="67"/>
        <v>I</v>
      </c>
      <c r="C768" s="11">
        <f t="shared" si="68"/>
        <v>54213.359199999999</v>
      </c>
      <c r="D768" s="8" t="str">
        <f t="shared" si="69"/>
        <v>vis</v>
      </c>
      <c r="E768" s="26" t="e">
        <f>VLOOKUP(C768,Active!C$21:E$973,3,FALSE)</f>
        <v>#N/A</v>
      </c>
      <c r="F768" s="3" t="s">
        <v>3176</v>
      </c>
      <c r="G768" s="8" t="str">
        <f t="shared" si="70"/>
        <v>54213.3592</v>
      </c>
      <c r="H768" s="11">
        <f t="shared" si="71"/>
        <v>21334</v>
      </c>
      <c r="I768" s="27" t="s">
        <v>2724</v>
      </c>
      <c r="J768" s="28" t="s">
        <v>2725</v>
      </c>
      <c r="K768" s="27">
        <v>21334</v>
      </c>
      <c r="L768" s="27" t="s">
        <v>2679</v>
      </c>
      <c r="M768" s="28" t="s">
        <v>2250</v>
      </c>
      <c r="N768" s="28">
        <v>0</v>
      </c>
      <c r="O768" s="29" t="s">
        <v>2726</v>
      </c>
      <c r="P768" s="30" t="s">
        <v>2727</v>
      </c>
    </row>
    <row r="769" spans="1:16" ht="26.25" thickBot="1" x14ac:dyDescent="0.25">
      <c r="A769" s="11" t="str">
        <f t="shared" si="66"/>
        <v>JAAVSO 36(2);171 </v>
      </c>
      <c r="B769" s="3" t="str">
        <f t="shared" si="67"/>
        <v>I</v>
      </c>
      <c r="C769" s="11">
        <f t="shared" si="68"/>
        <v>54394.718099999998</v>
      </c>
      <c r="D769" s="8" t="str">
        <f t="shared" si="69"/>
        <v>vis</v>
      </c>
      <c r="E769" s="26" t="e">
        <f>VLOOKUP(C769,Active!C$21:E$973,3,FALSE)</f>
        <v>#N/A</v>
      </c>
      <c r="F769" s="3" t="s">
        <v>3176</v>
      </c>
      <c r="G769" s="8" t="str">
        <f t="shared" si="70"/>
        <v>54394.7181</v>
      </c>
      <c r="H769" s="11">
        <f t="shared" si="71"/>
        <v>21667</v>
      </c>
      <c r="I769" s="27" t="s">
        <v>2747</v>
      </c>
      <c r="J769" s="28" t="s">
        <v>2748</v>
      </c>
      <c r="K769" s="27">
        <v>21667</v>
      </c>
      <c r="L769" s="27" t="s">
        <v>2749</v>
      </c>
      <c r="M769" s="28" t="s">
        <v>2250</v>
      </c>
      <c r="N769" s="28" t="s">
        <v>2473</v>
      </c>
      <c r="O769" s="29" t="s">
        <v>607</v>
      </c>
      <c r="P769" s="30" t="s">
        <v>2750</v>
      </c>
    </row>
    <row r="770" spans="1:16" ht="26.25" thickBot="1" x14ac:dyDescent="0.25">
      <c r="A770" s="11" t="str">
        <f t="shared" si="66"/>
        <v>JAAVSO 36(2);171 </v>
      </c>
      <c r="B770" s="3" t="str">
        <f t="shared" si="67"/>
        <v>I</v>
      </c>
      <c r="C770" s="11">
        <f t="shared" si="68"/>
        <v>54429.573799999998</v>
      </c>
      <c r="D770" s="8" t="str">
        <f t="shared" si="69"/>
        <v>vis</v>
      </c>
      <c r="E770" s="26" t="e">
        <f>VLOOKUP(C770,Active!C$21:E$973,3,FALSE)</f>
        <v>#N/A</v>
      </c>
      <c r="F770" s="3" t="s">
        <v>3176</v>
      </c>
      <c r="G770" s="8" t="str">
        <f t="shared" si="70"/>
        <v>54429.5738</v>
      </c>
      <c r="H770" s="11">
        <f t="shared" si="71"/>
        <v>21731</v>
      </c>
      <c r="I770" s="27" t="s">
        <v>2751</v>
      </c>
      <c r="J770" s="28" t="s">
        <v>2752</v>
      </c>
      <c r="K770" s="27">
        <v>21731</v>
      </c>
      <c r="L770" s="27" t="s">
        <v>2255</v>
      </c>
      <c r="M770" s="28" t="s">
        <v>2250</v>
      </c>
      <c r="N770" s="28" t="s">
        <v>2473</v>
      </c>
      <c r="O770" s="29" t="s">
        <v>607</v>
      </c>
      <c r="P770" s="30" t="s">
        <v>2750</v>
      </c>
    </row>
    <row r="771" spans="1:16" ht="13.5" thickBot="1" x14ac:dyDescent="0.25">
      <c r="A771" s="11" t="str">
        <f t="shared" si="66"/>
        <v>OEJV 0094 </v>
      </c>
      <c r="B771" s="3" t="str">
        <f t="shared" si="67"/>
        <v>II</v>
      </c>
      <c r="C771" s="11">
        <f t="shared" si="68"/>
        <v>54577.449200000003</v>
      </c>
      <c r="D771" s="8" t="str">
        <f t="shared" si="69"/>
        <v>vis</v>
      </c>
      <c r="E771" s="26" t="e">
        <f>VLOOKUP(C771,Active!C$21:E$973,3,FALSE)</f>
        <v>#N/A</v>
      </c>
      <c r="F771" s="3" t="s">
        <v>3176</v>
      </c>
      <c r="G771" s="8" t="str">
        <f t="shared" si="70"/>
        <v>54577.4492</v>
      </c>
      <c r="H771" s="11">
        <f t="shared" si="71"/>
        <v>22002.5</v>
      </c>
      <c r="I771" s="27" t="s">
        <v>2753</v>
      </c>
      <c r="J771" s="28" t="s">
        <v>2754</v>
      </c>
      <c r="K771" s="27">
        <v>22002.5</v>
      </c>
      <c r="L771" s="27" t="s">
        <v>2755</v>
      </c>
      <c r="M771" s="28" t="s">
        <v>2250</v>
      </c>
      <c r="N771" s="28" t="s">
        <v>3169</v>
      </c>
      <c r="O771" s="29" t="s">
        <v>2756</v>
      </c>
      <c r="P771" s="30" t="s">
        <v>2738</v>
      </c>
    </row>
    <row r="772" spans="1:16" ht="26.25" thickBot="1" x14ac:dyDescent="0.25">
      <c r="A772" s="11" t="str">
        <f t="shared" si="66"/>
        <v>JAAVSO 36(2);186 </v>
      </c>
      <c r="B772" s="3" t="str">
        <f t="shared" si="67"/>
        <v>I</v>
      </c>
      <c r="C772" s="11">
        <f t="shared" si="68"/>
        <v>54632.717600000004</v>
      </c>
      <c r="D772" s="8" t="str">
        <f t="shared" si="69"/>
        <v>vis</v>
      </c>
      <c r="E772" s="26" t="e">
        <f>VLOOKUP(C772,Active!C$21:E$973,3,FALSE)</f>
        <v>#N/A</v>
      </c>
      <c r="F772" s="3" t="s">
        <v>3176</v>
      </c>
      <c r="G772" s="8" t="str">
        <f t="shared" si="70"/>
        <v>54632.7176</v>
      </c>
      <c r="H772" s="11">
        <f t="shared" si="71"/>
        <v>22104</v>
      </c>
      <c r="I772" s="27" t="s">
        <v>2757</v>
      </c>
      <c r="J772" s="28" t="s">
        <v>2758</v>
      </c>
      <c r="K772" s="27">
        <v>22104</v>
      </c>
      <c r="L772" s="27" t="s">
        <v>2206</v>
      </c>
      <c r="M772" s="28" t="s">
        <v>2250</v>
      </c>
      <c r="N772" s="28" t="s">
        <v>2343</v>
      </c>
      <c r="O772" s="29" t="s">
        <v>607</v>
      </c>
      <c r="P772" s="30" t="s">
        <v>2759</v>
      </c>
    </row>
    <row r="773" spans="1:16" ht="13.5" thickBot="1" x14ac:dyDescent="0.25">
      <c r="A773" s="11" t="str">
        <f t="shared" si="66"/>
        <v>IBVS 5904 </v>
      </c>
      <c r="B773" s="3" t="str">
        <f t="shared" si="67"/>
        <v>II</v>
      </c>
      <c r="C773" s="11">
        <f t="shared" si="68"/>
        <v>54643.340900000003</v>
      </c>
      <c r="D773" s="8" t="str">
        <f t="shared" si="69"/>
        <v>vis</v>
      </c>
      <c r="E773" s="26" t="e">
        <f>VLOOKUP(C773,Active!C$21:E$973,3,FALSE)</f>
        <v>#N/A</v>
      </c>
      <c r="F773" s="3" t="s">
        <v>3176</v>
      </c>
      <c r="G773" s="8" t="str">
        <f t="shared" si="70"/>
        <v>54643.3409</v>
      </c>
      <c r="H773" s="11">
        <f t="shared" si="71"/>
        <v>22123.5</v>
      </c>
      <c r="I773" s="27" t="s">
        <v>2760</v>
      </c>
      <c r="J773" s="28" t="s">
        <v>2761</v>
      </c>
      <c r="K773" s="27">
        <v>22123.5</v>
      </c>
      <c r="L773" s="27" t="s">
        <v>2762</v>
      </c>
      <c r="M773" s="28" t="s">
        <v>146</v>
      </c>
      <c r="N773" s="28" t="s">
        <v>2746</v>
      </c>
      <c r="O773" s="29" t="s">
        <v>2763</v>
      </c>
      <c r="P773" s="30" t="s">
        <v>2764</v>
      </c>
    </row>
    <row r="774" spans="1:16" ht="13.5" thickBot="1" x14ac:dyDescent="0.25">
      <c r="A774" s="11" t="str">
        <f t="shared" si="66"/>
        <v>IBVS 5887 </v>
      </c>
      <c r="B774" s="3" t="str">
        <f t="shared" si="67"/>
        <v>II</v>
      </c>
      <c r="C774" s="11">
        <f t="shared" si="68"/>
        <v>54668.397599999997</v>
      </c>
      <c r="D774" s="8" t="str">
        <f t="shared" si="69"/>
        <v>vis</v>
      </c>
      <c r="E774" s="26" t="e">
        <f>VLOOKUP(C774,Active!C$21:E$973,3,FALSE)</f>
        <v>#N/A</v>
      </c>
      <c r="F774" s="3" t="s">
        <v>3176</v>
      </c>
      <c r="G774" s="8" t="str">
        <f t="shared" si="70"/>
        <v>54668.3976</v>
      </c>
      <c r="H774" s="11">
        <f t="shared" si="71"/>
        <v>22169.5</v>
      </c>
      <c r="I774" s="27" t="s">
        <v>2765</v>
      </c>
      <c r="J774" s="28" t="s">
        <v>2766</v>
      </c>
      <c r="K774" s="27">
        <v>22169.5</v>
      </c>
      <c r="L774" s="27" t="s">
        <v>2767</v>
      </c>
      <c r="M774" s="28" t="s">
        <v>2250</v>
      </c>
      <c r="N774" s="28" t="s">
        <v>2746</v>
      </c>
      <c r="O774" s="29" t="s">
        <v>2768</v>
      </c>
      <c r="P774" s="30" t="s">
        <v>2769</v>
      </c>
    </row>
    <row r="775" spans="1:16" ht="13.5" thickBot="1" x14ac:dyDescent="0.25">
      <c r="A775" s="11" t="str">
        <f t="shared" si="66"/>
        <v>IBVS 5887 </v>
      </c>
      <c r="B775" s="3" t="str">
        <f t="shared" si="67"/>
        <v>I</v>
      </c>
      <c r="C775" s="11">
        <f t="shared" si="68"/>
        <v>54672.481399999997</v>
      </c>
      <c r="D775" s="8" t="str">
        <f t="shared" si="69"/>
        <v>vis</v>
      </c>
      <c r="E775" s="26" t="e">
        <f>VLOOKUP(C775,Active!C$21:E$973,3,FALSE)</f>
        <v>#N/A</v>
      </c>
      <c r="F775" s="3" t="s">
        <v>3176</v>
      </c>
      <c r="G775" s="8" t="str">
        <f t="shared" si="70"/>
        <v>54672.4814</v>
      </c>
      <c r="H775" s="11">
        <f t="shared" si="71"/>
        <v>22177</v>
      </c>
      <c r="I775" s="27" t="s">
        <v>2770</v>
      </c>
      <c r="J775" s="28" t="s">
        <v>2771</v>
      </c>
      <c r="K775" s="27">
        <v>22177</v>
      </c>
      <c r="L775" s="27" t="s">
        <v>2772</v>
      </c>
      <c r="M775" s="28" t="s">
        <v>2250</v>
      </c>
      <c r="N775" s="28" t="s">
        <v>2746</v>
      </c>
      <c r="O775" s="29" t="s">
        <v>2773</v>
      </c>
      <c r="P775" s="30" t="s">
        <v>2769</v>
      </c>
    </row>
    <row r="776" spans="1:16" ht="13.5" thickBot="1" x14ac:dyDescent="0.25">
      <c r="A776" s="11" t="str">
        <f t="shared" si="66"/>
        <v>IBVS 5904 </v>
      </c>
      <c r="B776" s="3" t="str">
        <f t="shared" si="67"/>
        <v>II</v>
      </c>
      <c r="C776" s="11">
        <f t="shared" si="68"/>
        <v>54676.563699999999</v>
      </c>
      <c r="D776" s="8" t="str">
        <f t="shared" si="69"/>
        <v>vis</v>
      </c>
      <c r="E776" s="26" t="e">
        <f>VLOOKUP(C776,Active!C$21:E$973,3,FALSE)</f>
        <v>#N/A</v>
      </c>
      <c r="F776" s="3" t="s">
        <v>3176</v>
      </c>
      <c r="G776" s="8" t="str">
        <f t="shared" si="70"/>
        <v>54676.5637</v>
      </c>
      <c r="H776" s="11">
        <f t="shared" si="71"/>
        <v>22184.5</v>
      </c>
      <c r="I776" s="27" t="s">
        <v>2774</v>
      </c>
      <c r="J776" s="28" t="s">
        <v>2775</v>
      </c>
      <c r="K776" s="27">
        <v>22184.5</v>
      </c>
      <c r="L776" s="27" t="s">
        <v>2776</v>
      </c>
      <c r="M776" s="28" t="s">
        <v>146</v>
      </c>
      <c r="N776" s="28" t="s">
        <v>2746</v>
      </c>
      <c r="O776" s="29" t="s">
        <v>2763</v>
      </c>
      <c r="P776" s="30" t="s">
        <v>2764</v>
      </c>
    </row>
    <row r="777" spans="1:16" ht="13.5" thickBot="1" x14ac:dyDescent="0.25">
      <c r="A777" s="11" t="str">
        <f t="shared" si="66"/>
        <v>IBVS 5887 </v>
      </c>
      <c r="B777" s="3" t="str">
        <f t="shared" si="67"/>
        <v>II</v>
      </c>
      <c r="C777" s="11">
        <f t="shared" si="68"/>
        <v>54676.565000000002</v>
      </c>
      <c r="D777" s="8" t="str">
        <f t="shared" si="69"/>
        <v>vis</v>
      </c>
      <c r="E777" s="26" t="e">
        <f>VLOOKUP(C777,Active!C$21:E$973,3,FALSE)</f>
        <v>#N/A</v>
      </c>
      <c r="F777" s="3" t="s">
        <v>3176</v>
      </c>
      <c r="G777" s="8" t="str">
        <f t="shared" si="70"/>
        <v>54676.5650</v>
      </c>
      <c r="H777" s="11">
        <f t="shared" si="71"/>
        <v>22184.5</v>
      </c>
      <c r="I777" s="27" t="s">
        <v>2777</v>
      </c>
      <c r="J777" s="28" t="s">
        <v>2778</v>
      </c>
      <c r="K777" s="27">
        <v>22184.5</v>
      </c>
      <c r="L777" s="27" t="s">
        <v>2779</v>
      </c>
      <c r="M777" s="28" t="s">
        <v>2250</v>
      </c>
      <c r="N777" s="28" t="s">
        <v>2746</v>
      </c>
      <c r="O777" s="29" t="s">
        <v>2780</v>
      </c>
      <c r="P777" s="30" t="s">
        <v>2769</v>
      </c>
    </row>
    <row r="778" spans="1:16" ht="13.5" thickBot="1" x14ac:dyDescent="0.25">
      <c r="A778" s="11" t="str">
        <f t="shared" si="66"/>
        <v>IBVS 5904 </v>
      </c>
      <c r="B778" s="3" t="str">
        <f t="shared" si="67"/>
        <v>II</v>
      </c>
      <c r="C778" s="11">
        <f t="shared" si="68"/>
        <v>54699.436699999998</v>
      </c>
      <c r="D778" s="8" t="str">
        <f t="shared" si="69"/>
        <v>vis</v>
      </c>
      <c r="E778" s="26" t="e">
        <f>VLOOKUP(C778,Active!C$21:E$973,3,FALSE)</f>
        <v>#N/A</v>
      </c>
      <c r="F778" s="3" t="s">
        <v>3176</v>
      </c>
      <c r="G778" s="8" t="str">
        <f t="shared" si="70"/>
        <v>54699.4367</v>
      </c>
      <c r="H778" s="11">
        <f t="shared" si="71"/>
        <v>22226.5</v>
      </c>
      <c r="I778" s="27" t="s">
        <v>2781</v>
      </c>
      <c r="J778" s="28" t="s">
        <v>2782</v>
      </c>
      <c r="K778" s="27">
        <v>22226.5</v>
      </c>
      <c r="L778" s="27" t="s">
        <v>2783</v>
      </c>
      <c r="M778" s="28" t="s">
        <v>146</v>
      </c>
      <c r="N778" s="28" t="s">
        <v>2746</v>
      </c>
      <c r="O778" s="29" t="s">
        <v>2763</v>
      </c>
      <c r="P778" s="30" t="s">
        <v>2764</v>
      </c>
    </row>
    <row r="779" spans="1:16" ht="13.5" thickBot="1" x14ac:dyDescent="0.25">
      <c r="A779" s="11" t="str">
        <f t="shared" ref="A779:A842" si="72">P779</f>
        <v>IBVS 5904 </v>
      </c>
      <c r="B779" s="3" t="str">
        <f t="shared" ref="B779:B842" si="73">IF(H779=INT(H779),"I","II")</f>
        <v>I</v>
      </c>
      <c r="C779" s="11">
        <f t="shared" ref="C779:C842" si="74">1*G779</f>
        <v>54714.411899999999</v>
      </c>
      <c r="D779" s="8" t="str">
        <f t="shared" ref="D779:D842" si="75">VLOOKUP(F779,I$1:J$5,2,FALSE)</f>
        <v>vis</v>
      </c>
      <c r="E779" s="26" t="e">
        <f>VLOOKUP(C779,Active!C$21:E$973,3,FALSE)</f>
        <v>#N/A</v>
      </c>
      <c r="F779" s="3" t="s">
        <v>3176</v>
      </c>
      <c r="G779" s="8" t="str">
        <f t="shared" ref="G779:G842" si="76">MID(I779,3,LEN(I779)-3)</f>
        <v>54714.4119</v>
      </c>
      <c r="H779" s="11">
        <f t="shared" ref="H779:H842" si="77">1*K779</f>
        <v>22254</v>
      </c>
      <c r="I779" s="27" t="s">
        <v>2784</v>
      </c>
      <c r="J779" s="28" t="s">
        <v>2785</v>
      </c>
      <c r="K779" s="27">
        <v>22254</v>
      </c>
      <c r="L779" s="27" t="s">
        <v>2786</v>
      </c>
      <c r="M779" s="28" t="s">
        <v>146</v>
      </c>
      <c r="N779" s="28" t="s">
        <v>2746</v>
      </c>
      <c r="O779" s="29" t="s">
        <v>2763</v>
      </c>
      <c r="P779" s="30" t="s">
        <v>2764</v>
      </c>
    </row>
    <row r="780" spans="1:16" ht="13.5" thickBot="1" x14ac:dyDescent="0.25">
      <c r="A780" s="11" t="str">
        <f t="shared" si="72"/>
        <v>IBVS 5904 </v>
      </c>
      <c r="B780" s="3" t="str">
        <f t="shared" si="73"/>
        <v>II</v>
      </c>
      <c r="C780" s="11">
        <f t="shared" si="74"/>
        <v>54752.262699999999</v>
      </c>
      <c r="D780" s="8" t="str">
        <f t="shared" si="75"/>
        <v>vis</v>
      </c>
      <c r="E780" s="26" t="e">
        <f>VLOOKUP(C780,Active!C$21:E$973,3,FALSE)</f>
        <v>#N/A</v>
      </c>
      <c r="F780" s="3" t="s">
        <v>3176</v>
      </c>
      <c r="G780" s="8" t="str">
        <f t="shared" si="76"/>
        <v>54752.2627</v>
      </c>
      <c r="H780" s="11">
        <f t="shared" si="77"/>
        <v>22323.5</v>
      </c>
      <c r="I780" s="27" t="s">
        <v>2787</v>
      </c>
      <c r="J780" s="28" t="s">
        <v>2788</v>
      </c>
      <c r="K780" s="27">
        <v>22323.5</v>
      </c>
      <c r="L780" s="27" t="s">
        <v>2316</v>
      </c>
      <c r="M780" s="28" t="s">
        <v>146</v>
      </c>
      <c r="N780" s="28" t="s">
        <v>2746</v>
      </c>
      <c r="O780" s="29" t="s">
        <v>2763</v>
      </c>
      <c r="P780" s="30" t="s">
        <v>2764</v>
      </c>
    </row>
    <row r="781" spans="1:16" ht="13.5" thickBot="1" x14ac:dyDescent="0.25">
      <c r="A781" s="11" t="str">
        <f t="shared" si="72"/>
        <v>IBVS 5904 </v>
      </c>
      <c r="B781" s="3" t="str">
        <f t="shared" si="73"/>
        <v>II</v>
      </c>
      <c r="C781" s="11">
        <f t="shared" si="74"/>
        <v>54760.432699999998</v>
      </c>
      <c r="D781" s="8" t="str">
        <f t="shared" si="75"/>
        <v>vis</v>
      </c>
      <c r="E781" s="26" t="e">
        <f>VLOOKUP(C781,Active!C$21:E$973,3,FALSE)</f>
        <v>#N/A</v>
      </c>
      <c r="F781" s="3" t="s">
        <v>3176</v>
      </c>
      <c r="G781" s="8" t="str">
        <f t="shared" si="76"/>
        <v>54760.4327</v>
      </c>
      <c r="H781" s="11">
        <f t="shared" si="77"/>
        <v>22338.5</v>
      </c>
      <c r="I781" s="27" t="s">
        <v>2789</v>
      </c>
      <c r="J781" s="28" t="s">
        <v>2790</v>
      </c>
      <c r="K781" s="27">
        <v>22338.5</v>
      </c>
      <c r="L781" s="27" t="s">
        <v>2224</v>
      </c>
      <c r="M781" s="28" t="s">
        <v>146</v>
      </c>
      <c r="N781" s="28" t="s">
        <v>2746</v>
      </c>
      <c r="O781" s="29" t="s">
        <v>2763</v>
      </c>
      <c r="P781" s="30" t="s">
        <v>2764</v>
      </c>
    </row>
    <row r="782" spans="1:16" ht="13.5" thickBot="1" x14ac:dyDescent="0.25">
      <c r="A782" s="11" t="str">
        <f t="shared" si="72"/>
        <v>IBVS 5904 </v>
      </c>
      <c r="B782" s="3" t="str">
        <f t="shared" si="73"/>
        <v>II</v>
      </c>
      <c r="C782" s="11">
        <f t="shared" si="74"/>
        <v>54776.225299999998</v>
      </c>
      <c r="D782" s="8" t="str">
        <f t="shared" si="75"/>
        <v>vis</v>
      </c>
      <c r="E782" s="26" t="e">
        <f>VLOOKUP(C782,Active!C$21:E$973,3,FALSE)</f>
        <v>#N/A</v>
      </c>
      <c r="F782" s="3" t="s">
        <v>3176</v>
      </c>
      <c r="G782" s="8" t="str">
        <f t="shared" si="76"/>
        <v>54776.2253</v>
      </c>
      <c r="H782" s="11">
        <f t="shared" si="77"/>
        <v>22367.5</v>
      </c>
      <c r="I782" s="27" t="s">
        <v>2791</v>
      </c>
      <c r="J782" s="28" t="s">
        <v>2792</v>
      </c>
      <c r="K782" s="27">
        <v>22367.5</v>
      </c>
      <c r="L782" s="27" t="s">
        <v>2672</v>
      </c>
      <c r="M782" s="28" t="s">
        <v>146</v>
      </c>
      <c r="N782" s="28" t="s">
        <v>2746</v>
      </c>
      <c r="O782" s="29" t="s">
        <v>2763</v>
      </c>
      <c r="P782" s="30" t="s">
        <v>2764</v>
      </c>
    </row>
    <row r="783" spans="1:16" ht="13.5" thickBot="1" x14ac:dyDescent="0.25">
      <c r="A783" s="11" t="str">
        <f t="shared" si="72"/>
        <v>IBVS 5904 </v>
      </c>
      <c r="B783" s="3" t="str">
        <f t="shared" si="73"/>
        <v>I</v>
      </c>
      <c r="C783" s="11">
        <f t="shared" si="74"/>
        <v>54776.496200000001</v>
      </c>
      <c r="D783" s="8" t="str">
        <f t="shared" si="75"/>
        <v>vis</v>
      </c>
      <c r="E783" s="26" t="e">
        <f>VLOOKUP(C783,Active!C$21:E$973,3,FALSE)</f>
        <v>#N/A</v>
      </c>
      <c r="F783" s="3" t="s">
        <v>3176</v>
      </c>
      <c r="G783" s="8" t="str">
        <f t="shared" si="76"/>
        <v>54776.4962</v>
      </c>
      <c r="H783" s="11">
        <f t="shared" si="77"/>
        <v>22368</v>
      </c>
      <c r="I783" s="27" t="s">
        <v>2793</v>
      </c>
      <c r="J783" s="28" t="s">
        <v>2794</v>
      </c>
      <c r="K783" s="27">
        <v>22368</v>
      </c>
      <c r="L783" s="27" t="s">
        <v>2540</v>
      </c>
      <c r="M783" s="28" t="s">
        <v>146</v>
      </c>
      <c r="N783" s="28" t="s">
        <v>2746</v>
      </c>
      <c r="O783" s="29" t="s">
        <v>2763</v>
      </c>
      <c r="P783" s="30" t="s">
        <v>2764</v>
      </c>
    </row>
    <row r="784" spans="1:16" ht="13.5" thickBot="1" x14ac:dyDescent="0.25">
      <c r="A784" s="11" t="str">
        <f t="shared" si="72"/>
        <v>IBVS 5904 </v>
      </c>
      <c r="B784" s="3" t="str">
        <f t="shared" si="73"/>
        <v>I</v>
      </c>
      <c r="C784" s="11">
        <f t="shared" si="74"/>
        <v>54786.299500000001</v>
      </c>
      <c r="D784" s="8" t="str">
        <f t="shared" si="75"/>
        <v>vis</v>
      </c>
      <c r="E784" s="26" t="e">
        <f>VLOOKUP(C784,Active!C$21:E$973,3,FALSE)</f>
        <v>#N/A</v>
      </c>
      <c r="F784" s="3" t="s">
        <v>3176</v>
      </c>
      <c r="G784" s="8" t="str">
        <f t="shared" si="76"/>
        <v>54786.2995</v>
      </c>
      <c r="H784" s="11">
        <f t="shared" si="77"/>
        <v>22386</v>
      </c>
      <c r="I784" s="27" t="s">
        <v>2795</v>
      </c>
      <c r="J784" s="28" t="s">
        <v>2796</v>
      </c>
      <c r="K784" s="27">
        <v>22386</v>
      </c>
      <c r="L784" s="27" t="s">
        <v>1946</v>
      </c>
      <c r="M784" s="28" t="s">
        <v>146</v>
      </c>
      <c r="N784" s="28" t="s">
        <v>2746</v>
      </c>
      <c r="O784" s="29" t="s">
        <v>2763</v>
      </c>
      <c r="P784" s="30" t="s">
        <v>2764</v>
      </c>
    </row>
    <row r="785" spans="1:16" ht="13.5" thickBot="1" x14ac:dyDescent="0.25">
      <c r="A785" s="11" t="str">
        <f t="shared" si="72"/>
        <v>IBVS 5904 </v>
      </c>
      <c r="B785" s="3" t="str">
        <f t="shared" si="73"/>
        <v>I</v>
      </c>
      <c r="C785" s="11">
        <f t="shared" si="74"/>
        <v>54787.389000000003</v>
      </c>
      <c r="D785" s="8" t="str">
        <f t="shared" si="75"/>
        <v>vis</v>
      </c>
      <c r="E785" s="26" t="e">
        <f>VLOOKUP(C785,Active!C$21:E$973,3,FALSE)</f>
        <v>#N/A</v>
      </c>
      <c r="F785" s="3" t="s">
        <v>3176</v>
      </c>
      <c r="G785" s="8" t="str">
        <f t="shared" si="76"/>
        <v>54787.3890</v>
      </c>
      <c r="H785" s="11">
        <f t="shared" si="77"/>
        <v>22388</v>
      </c>
      <c r="I785" s="27" t="s">
        <v>2797</v>
      </c>
      <c r="J785" s="28" t="s">
        <v>2798</v>
      </c>
      <c r="K785" s="27">
        <v>22388</v>
      </c>
      <c r="L785" s="27" t="s">
        <v>2719</v>
      </c>
      <c r="M785" s="28" t="s">
        <v>146</v>
      </c>
      <c r="N785" s="28" t="s">
        <v>2746</v>
      </c>
      <c r="O785" s="29" t="s">
        <v>2763</v>
      </c>
      <c r="P785" s="30" t="s">
        <v>2764</v>
      </c>
    </row>
    <row r="786" spans="1:16" ht="13.5" thickBot="1" x14ac:dyDescent="0.25">
      <c r="A786" s="11" t="str">
        <f t="shared" si="72"/>
        <v>IBVS 5904 </v>
      </c>
      <c r="B786" s="3" t="str">
        <f t="shared" si="73"/>
        <v>I</v>
      </c>
      <c r="C786" s="11">
        <f t="shared" si="74"/>
        <v>54804.272100000002</v>
      </c>
      <c r="D786" s="8" t="str">
        <f t="shared" si="75"/>
        <v>vis</v>
      </c>
      <c r="E786" s="26" t="e">
        <f>VLOOKUP(C786,Active!C$21:E$973,3,FALSE)</f>
        <v>#N/A</v>
      </c>
      <c r="F786" s="3" t="s">
        <v>3176</v>
      </c>
      <c r="G786" s="8" t="str">
        <f t="shared" si="76"/>
        <v>54804.2721</v>
      </c>
      <c r="H786" s="11">
        <f t="shared" si="77"/>
        <v>22419</v>
      </c>
      <c r="I786" s="27" t="s">
        <v>2799</v>
      </c>
      <c r="J786" s="28" t="s">
        <v>2800</v>
      </c>
      <c r="K786" s="27">
        <v>22419</v>
      </c>
      <c r="L786" s="27" t="s">
        <v>2654</v>
      </c>
      <c r="M786" s="28" t="s">
        <v>146</v>
      </c>
      <c r="N786" s="28" t="s">
        <v>2746</v>
      </c>
      <c r="O786" s="29" t="s">
        <v>2763</v>
      </c>
      <c r="P786" s="30" t="s">
        <v>2764</v>
      </c>
    </row>
    <row r="787" spans="1:16" ht="13.5" thickBot="1" x14ac:dyDescent="0.25">
      <c r="A787" s="11" t="str">
        <f t="shared" si="72"/>
        <v> JAAVSO 38;85 </v>
      </c>
      <c r="B787" s="3" t="str">
        <f t="shared" si="73"/>
        <v>I</v>
      </c>
      <c r="C787" s="11">
        <f t="shared" si="74"/>
        <v>54912.653200000001</v>
      </c>
      <c r="D787" s="8" t="str">
        <f t="shared" si="75"/>
        <v>vis</v>
      </c>
      <c r="E787" s="26" t="e">
        <f>VLOOKUP(C787,Active!C$21:E$973,3,FALSE)</f>
        <v>#N/A</v>
      </c>
      <c r="F787" s="3" t="s">
        <v>3176</v>
      </c>
      <c r="G787" s="8" t="str">
        <f t="shared" si="76"/>
        <v>54912.6532</v>
      </c>
      <c r="H787" s="11">
        <f t="shared" si="77"/>
        <v>22618</v>
      </c>
      <c r="I787" s="27" t="s">
        <v>2801</v>
      </c>
      <c r="J787" s="28" t="s">
        <v>2802</v>
      </c>
      <c r="K787" s="27">
        <v>22618</v>
      </c>
      <c r="L787" s="27" t="s">
        <v>2682</v>
      </c>
      <c r="M787" s="28" t="s">
        <v>2250</v>
      </c>
      <c r="N787" s="28" t="s">
        <v>2473</v>
      </c>
      <c r="O787" s="29" t="s">
        <v>607</v>
      </c>
      <c r="P787" s="29" t="s">
        <v>2803</v>
      </c>
    </row>
    <row r="788" spans="1:16" ht="13.5" thickBot="1" x14ac:dyDescent="0.25">
      <c r="A788" s="11" t="str">
        <f t="shared" si="72"/>
        <v>IBVS 5938 </v>
      </c>
      <c r="B788" s="3" t="str">
        <f t="shared" si="73"/>
        <v>I</v>
      </c>
      <c r="C788" s="11">
        <f t="shared" si="74"/>
        <v>54915.921799999996</v>
      </c>
      <c r="D788" s="8" t="str">
        <f t="shared" si="75"/>
        <v>vis</v>
      </c>
      <c r="E788" s="26" t="e">
        <f>VLOOKUP(C788,Active!C$21:E$973,3,FALSE)</f>
        <v>#N/A</v>
      </c>
      <c r="F788" s="3" t="s">
        <v>3176</v>
      </c>
      <c r="G788" s="8" t="str">
        <f t="shared" si="76"/>
        <v>54915.9218</v>
      </c>
      <c r="H788" s="11">
        <f t="shared" si="77"/>
        <v>22624</v>
      </c>
      <c r="I788" s="27" t="s">
        <v>2804</v>
      </c>
      <c r="J788" s="28" t="s">
        <v>2805</v>
      </c>
      <c r="K788" s="27">
        <v>22624</v>
      </c>
      <c r="L788" s="27" t="s">
        <v>2806</v>
      </c>
      <c r="M788" s="28" t="s">
        <v>2250</v>
      </c>
      <c r="N788" s="28" t="s">
        <v>3176</v>
      </c>
      <c r="O788" s="29" t="s">
        <v>2492</v>
      </c>
      <c r="P788" s="30" t="s">
        <v>2807</v>
      </c>
    </row>
    <row r="789" spans="1:16" ht="13.5" thickBot="1" x14ac:dyDescent="0.25">
      <c r="A789" s="11" t="str">
        <f t="shared" si="72"/>
        <v> JAAVSO 38;85 </v>
      </c>
      <c r="B789" s="3" t="str">
        <f t="shared" si="73"/>
        <v>I</v>
      </c>
      <c r="C789" s="11">
        <f t="shared" si="74"/>
        <v>54980.731099999997</v>
      </c>
      <c r="D789" s="8" t="str">
        <f t="shared" si="75"/>
        <v>vis</v>
      </c>
      <c r="E789" s="26" t="e">
        <f>VLOOKUP(C789,Active!C$21:E$973,3,FALSE)</f>
        <v>#N/A</v>
      </c>
      <c r="F789" s="3" t="s">
        <v>3176</v>
      </c>
      <c r="G789" s="8" t="str">
        <f t="shared" si="76"/>
        <v>54980.7311</v>
      </c>
      <c r="H789" s="11">
        <f t="shared" si="77"/>
        <v>22743</v>
      </c>
      <c r="I789" s="27" t="s">
        <v>2808</v>
      </c>
      <c r="J789" s="28" t="s">
        <v>2809</v>
      </c>
      <c r="K789" s="27">
        <v>22743</v>
      </c>
      <c r="L789" s="27" t="s">
        <v>2255</v>
      </c>
      <c r="M789" s="28" t="s">
        <v>2250</v>
      </c>
      <c r="N789" s="28" t="s">
        <v>2473</v>
      </c>
      <c r="O789" s="29" t="s">
        <v>607</v>
      </c>
      <c r="P789" s="29" t="s">
        <v>2803</v>
      </c>
    </row>
    <row r="790" spans="1:16" ht="13.5" thickBot="1" x14ac:dyDescent="0.25">
      <c r="A790" s="11" t="str">
        <f t="shared" si="72"/>
        <v> JAAVSO 38;120 </v>
      </c>
      <c r="B790" s="3" t="str">
        <f t="shared" si="73"/>
        <v>I</v>
      </c>
      <c r="C790" s="11">
        <f t="shared" si="74"/>
        <v>55163.723599999998</v>
      </c>
      <c r="D790" s="8" t="str">
        <f t="shared" si="75"/>
        <v>vis</v>
      </c>
      <c r="E790" s="26" t="e">
        <f>VLOOKUP(C790,Active!C$21:E$973,3,FALSE)</f>
        <v>#N/A</v>
      </c>
      <c r="F790" s="3" t="s">
        <v>3176</v>
      </c>
      <c r="G790" s="8" t="str">
        <f t="shared" si="76"/>
        <v>55163.7236</v>
      </c>
      <c r="H790" s="11">
        <f t="shared" si="77"/>
        <v>23079</v>
      </c>
      <c r="I790" s="27" t="s">
        <v>2810</v>
      </c>
      <c r="J790" s="28" t="s">
        <v>2811</v>
      </c>
      <c r="K790" s="27">
        <v>23079</v>
      </c>
      <c r="L790" s="27" t="s">
        <v>2711</v>
      </c>
      <c r="M790" s="28" t="s">
        <v>2250</v>
      </c>
      <c r="N790" s="28" t="s">
        <v>2473</v>
      </c>
      <c r="O790" s="29" t="s">
        <v>607</v>
      </c>
      <c r="P790" s="29" t="s">
        <v>2812</v>
      </c>
    </row>
    <row r="791" spans="1:16" ht="13.5" thickBot="1" x14ac:dyDescent="0.25">
      <c r="A791" s="11" t="str">
        <f t="shared" si="72"/>
        <v> JAAVSO 39;94 </v>
      </c>
      <c r="B791" s="3" t="str">
        <f t="shared" si="73"/>
        <v>I</v>
      </c>
      <c r="C791" s="11">
        <f t="shared" si="74"/>
        <v>55444.748299999999</v>
      </c>
      <c r="D791" s="8" t="str">
        <f t="shared" si="75"/>
        <v>vis</v>
      </c>
      <c r="E791" s="26" t="e">
        <f>VLOOKUP(C791,Active!C$21:E$973,3,FALSE)</f>
        <v>#N/A</v>
      </c>
      <c r="F791" s="3" t="s">
        <v>3176</v>
      </c>
      <c r="G791" s="8" t="str">
        <f t="shared" si="76"/>
        <v>55444.7483</v>
      </c>
      <c r="H791" s="11">
        <f t="shared" si="77"/>
        <v>23595</v>
      </c>
      <c r="I791" s="27" t="s">
        <v>2818</v>
      </c>
      <c r="J791" s="28" t="s">
        <v>2819</v>
      </c>
      <c r="K791" s="27">
        <v>23595</v>
      </c>
      <c r="L791" s="27" t="s">
        <v>2675</v>
      </c>
      <c r="M791" s="28" t="s">
        <v>2250</v>
      </c>
      <c r="N791" s="28" t="s">
        <v>2473</v>
      </c>
      <c r="O791" s="29" t="s">
        <v>2555</v>
      </c>
      <c r="P791" s="29" t="s">
        <v>2820</v>
      </c>
    </row>
    <row r="792" spans="1:16" ht="13.5" thickBot="1" x14ac:dyDescent="0.25">
      <c r="A792" s="11" t="str">
        <f t="shared" si="72"/>
        <v> JAAVSO 39;94 </v>
      </c>
      <c r="B792" s="3" t="str">
        <f t="shared" si="73"/>
        <v>I</v>
      </c>
      <c r="C792" s="11">
        <f t="shared" si="74"/>
        <v>55445.836799999997</v>
      </c>
      <c r="D792" s="8" t="str">
        <f t="shared" si="75"/>
        <v>vis</v>
      </c>
      <c r="E792" s="26" t="e">
        <f>VLOOKUP(C792,Active!C$21:E$973,3,FALSE)</f>
        <v>#N/A</v>
      </c>
      <c r="F792" s="3" t="s">
        <v>3176</v>
      </c>
      <c r="G792" s="8" t="str">
        <f t="shared" si="76"/>
        <v>55445.8368</v>
      </c>
      <c r="H792" s="11">
        <f t="shared" si="77"/>
        <v>23597</v>
      </c>
      <c r="I792" s="27" t="s">
        <v>2821</v>
      </c>
      <c r="J792" s="28" t="s">
        <v>2822</v>
      </c>
      <c r="K792" s="27">
        <v>23597</v>
      </c>
      <c r="L792" s="27" t="s">
        <v>2719</v>
      </c>
      <c r="M792" s="28" t="s">
        <v>2250</v>
      </c>
      <c r="N792" s="28" t="s">
        <v>2473</v>
      </c>
      <c r="O792" s="29" t="s">
        <v>607</v>
      </c>
      <c r="P792" s="29" t="s">
        <v>2820</v>
      </c>
    </row>
    <row r="793" spans="1:16" ht="13.5" thickBot="1" x14ac:dyDescent="0.25">
      <c r="A793" s="11" t="str">
        <f t="shared" si="72"/>
        <v> JAAVSO 40;975 </v>
      </c>
      <c r="B793" s="3" t="str">
        <f t="shared" si="73"/>
        <v>I</v>
      </c>
      <c r="C793" s="11">
        <f t="shared" si="74"/>
        <v>55689.827700000002</v>
      </c>
      <c r="D793" s="8" t="str">
        <f t="shared" si="75"/>
        <v>vis</v>
      </c>
      <c r="E793" s="26" t="e">
        <f>VLOOKUP(C793,Active!C$21:E$973,3,FALSE)</f>
        <v>#N/A</v>
      </c>
      <c r="F793" s="3" t="s">
        <v>3176</v>
      </c>
      <c r="G793" s="8" t="str">
        <f t="shared" si="76"/>
        <v>55689.8277</v>
      </c>
      <c r="H793" s="11">
        <f t="shared" si="77"/>
        <v>24045</v>
      </c>
      <c r="I793" s="27" t="s">
        <v>2823</v>
      </c>
      <c r="J793" s="28" t="s">
        <v>2824</v>
      </c>
      <c r="K793" s="27">
        <v>24045</v>
      </c>
      <c r="L793" s="27" t="s">
        <v>2369</v>
      </c>
      <c r="M793" s="28" t="s">
        <v>2250</v>
      </c>
      <c r="N793" s="28" t="s">
        <v>3176</v>
      </c>
      <c r="O793" s="29" t="s">
        <v>607</v>
      </c>
      <c r="P793" s="29" t="s">
        <v>2825</v>
      </c>
    </row>
    <row r="794" spans="1:16" ht="13.5" thickBot="1" x14ac:dyDescent="0.25">
      <c r="A794" s="11" t="str">
        <f t="shared" si="72"/>
        <v>IBVS 5997 </v>
      </c>
      <c r="B794" s="3" t="str">
        <f t="shared" si="73"/>
        <v>I</v>
      </c>
      <c r="C794" s="11">
        <f t="shared" si="74"/>
        <v>55751.3698</v>
      </c>
      <c r="D794" s="8" t="str">
        <f t="shared" si="75"/>
        <v>vis</v>
      </c>
      <c r="E794" s="26" t="e">
        <f>VLOOKUP(C794,Active!C$21:E$973,3,FALSE)</f>
        <v>#N/A</v>
      </c>
      <c r="F794" s="3" t="s">
        <v>3176</v>
      </c>
      <c r="G794" s="8" t="str">
        <f t="shared" si="76"/>
        <v>55751.3698</v>
      </c>
      <c r="H794" s="11">
        <f t="shared" si="77"/>
        <v>24158</v>
      </c>
      <c r="I794" s="27" t="s">
        <v>2826</v>
      </c>
      <c r="J794" s="28" t="s">
        <v>2827</v>
      </c>
      <c r="K794" s="27">
        <v>24158</v>
      </c>
      <c r="L794" s="27" t="s">
        <v>2828</v>
      </c>
      <c r="M794" s="28" t="s">
        <v>2250</v>
      </c>
      <c r="N794" s="28" t="s">
        <v>2473</v>
      </c>
      <c r="O794" s="29" t="s">
        <v>2829</v>
      </c>
      <c r="P794" s="30" t="s">
        <v>2830</v>
      </c>
    </row>
    <row r="795" spans="1:16" ht="13.5" thickBot="1" x14ac:dyDescent="0.25">
      <c r="A795" s="11" t="str">
        <f t="shared" si="72"/>
        <v>IBVS 6041 </v>
      </c>
      <c r="B795" s="3" t="str">
        <f t="shared" si="73"/>
        <v>II</v>
      </c>
      <c r="C795" s="11">
        <f t="shared" si="74"/>
        <v>55761.445</v>
      </c>
      <c r="D795" s="8" t="str">
        <f t="shared" si="75"/>
        <v>vis</v>
      </c>
      <c r="E795" s="26" t="e">
        <f>VLOOKUP(C795,Active!C$21:E$973,3,FALSE)</f>
        <v>#N/A</v>
      </c>
      <c r="F795" s="3" t="s">
        <v>3176</v>
      </c>
      <c r="G795" s="8" t="str">
        <f t="shared" si="76"/>
        <v>55761.4450</v>
      </c>
      <c r="H795" s="11">
        <f t="shared" si="77"/>
        <v>24176.5</v>
      </c>
      <c r="I795" s="27" t="s">
        <v>2831</v>
      </c>
      <c r="J795" s="28" t="s">
        <v>2832</v>
      </c>
      <c r="K795" s="27">
        <v>24176.5</v>
      </c>
      <c r="L795" s="27" t="s">
        <v>2654</v>
      </c>
      <c r="M795" s="28" t="s">
        <v>2250</v>
      </c>
      <c r="N795" s="28" t="s">
        <v>2746</v>
      </c>
      <c r="O795" s="29" t="s">
        <v>2833</v>
      </c>
      <c r="P795" s="30" t="s">
        <v>2834</v>
      </c>
    </row>
    <row r="796" spans="1:16" ht="13.5" thickBot="1" x14ac:dyDescent="0.25">
      <c r="A796" s="11" t="str">
        <f t="shared" si="72"/>
        <v>IBVS 6041 </v>
      </c>
      <c r="B796" s="3" t="str">
        <f t="shared" si="73"/>
        <v>II</v>
      </c>
      <c r="C796" s="11">
        <f t="shared" si="74"/>
        <v>55784.3194</v>
      </c>
      <c r="D796" s="8" t="str">
        <f t="shared" si="75"/>
        <v>vis</v>
      </c>
      <c r="E796" s="26" t="e">
        <f>VLOOKUP(C796,Active!C$21:E$973,3,FALSE)</f>
        <v>#N/A</v>
      </c>
      <c r="F796" s="3" t="s">
        <v>3176</v>
      </c>
      <c r="G796" s="8" t="str">
        <f t="shared" si="76"/>
        <v>55784.3194</v>
      </c>
      <c r="H796" s="11">
        <f t="shared" si="77"/>
        <v>24218.5</v>
      </c>
      <c r="I796" s="27" t="s">
        <v>2835</v>
      </c>
      <c r="J796" s="28" t="s">
        <v>2836</v>
      </c>
      <c r="K796" s="27">
        <v>24218.5</v>
      </c>
      <c r="L796" s="27" t="s">
        <v>2828</v>
      </c>
      <c r="M796" s="28" t="s">
        <v>2250</v>
      </c>
      <c r="N796" s="28" t="s">
        <v>2746</v>
      </c>
      <c r="O796" s="29" t="s">
        <v>2837</v>
      </c>
      <c r="P796" s="30" t="s">
        <v>2834</v>
      </c>
    </row>
    <row r="797" spans="1:16" ht="13.5" thickBot="1" x14ac:dyDescent="0.25">
      <c r="A797" s="11" t="str">
        <f t="shared" si="72"/>
        <v>IBVS 6041 </v>
      </c>
      <c r="B797" s="3" t="str">
        <f t="shared" si="73"/>
        <v>II</v>
      </c>
      <c r="C797" s="11">
        <f t="shared" si="74"/>
        <v>55809.371700000003</v>
      </c>
      <c r="D797" s="8" t="str">
        <f t="shared" si="75"/>
        <v>vis</v>
      </c>
      <c r="E797" s="26" t="e">
        <f>VLOOKUP(C797,Active!C$21:E$973,3,FALSE)</f>
        <v>#N/A</v>
      </c>
      <c r="F797" s="3" t="s">
        <v>3176</v>
      </c>
      <c r="G797" s="8" t="str">
        <f t="shared" si="76"/>
        <v>55809.3717</v>
      </c>
      <c r="H797" s="11">
        <f t="shared" si="77"/>
        <v>24264.5</v>
      </c>
      <c r="I797" s="27" t="s">
        <v>2838</v>
      </c>
      <c r="J797" s="28" t="s">
        <v>2839</v>
      </c>
      <c r="K797" s="27">
        <v>24264.5</v>
      </c>
      <c r="L797" s="27" t="s">
        <v>2654</v>
      </c>
      <c r="M797" s="28" t="s">
        <v>2250</v>
      </c>
      <c r="N797" s="28" t="s">
        <v>2746</v>
      </c>
      <c r="O797" s="29" t="s">
        <v>2840</v>
      </c>
      <c r="P797" s="30" t="s">
        <v>2834</v>
      </c>
    </row>
    <row r="798" spans="1:16" ht="13.5" thickBot="1" x14ac:dyDescent="0.25">
      <c r="A798" s="11" t="str">
        <f t="shared" si="72"/>
        <v>IBVS 6041 </v>
      </c>
      <c r="B798" s="3" t="str">
        <f t="shared" si="73"/>
        <v>I</v>
      </c>
      <c r="C798" s="11">
        <f t="shared" si="74"/>
        <v>55818.3583</v>
      </c>
      <c r="D798" s="8" t="str">
        <f t="shared" si="75"/>
        <v>vis</v>
      </c>
      <c r="E798" s="26" t="e">
        <f>VLOOKUP(C798,Active!C$21:E$973,3,FALSE)</f>
        <v>#N/A</v>
      </c>
      <c r="F798" s="3" t="s">
        <v>3176</v>
      </c>
      <c r="G798" s="8" t="str">
        <f t="shared" si="76"/>
        <v>55818.3583</v>
      </c>
      <c r="H798" s="11">
        <f t="shared" si="77"/>
        <v>24281</v>
      </c>
      <c r="I798" s="27" t="s">
        <v>2841</v>
      </c>
      <c r="J798" s="28" t="s">
        <v>2842</v>
      </c>
      <c r="K798" s="27">
        <v>24281</v>
      </c>
      <c r="L798" s="27" t="s">
        <v>2828</v>
      </c>
      <c r="M798" s="28" t="s">
        <v>2250</v>
      </c>
      <c r="N798" s="28" t="s">
        <v>2746</v>
      </c>
      <c r="O798" s="29" t="s">
        <v>2843</v>
      </c>
      <c r="P798" s="30" t="s">
        <v>2834</v>
      </c>
    </row>
    <row r="799" spans="1:16" ht="13.5" thickBot="1" x14ac:dyDescent="0.25">
      <c r="A799" s="11" t="str">
        <f t="shared" si="72"/>
        <v>OEJV 0160 </v>
      </c>
      <c r="B799" s="3" t="str">
        <f t="shared" si="73"/>
        <v>I</v>
      </c>
      <c r="C799" s="11">
        <f t="shared" si="74"/>
        <v>55851.580139999998</v>
      </c>
      <c r="D799" s="8" t="str">
        <f t="shared" si="75"/>
        <v>vis</v>
      </c>
      <c r="E799" s="26" t="e">
        <f>VLOOKUP(C799,Active!C$21:E$973,3,FALSE)</f>
        <v>#N/A</v>
      </c>
      <c r="F799" s="3" t="s">
        <v>3176</v>
      </c>
      <c r="G799" s="8" t="str">
        <f t="shared" si="76"/>
        <v>55851.58014</v>
      </c>
      <c r="H799" s="11">
        <f t="shared" si="77"/>
        <v>24342</v>
      </c>
      <c r="I799" s="27" t="s">
        <v>2844</v>
      </c>
      <c r="J799" s="28" t="s">
        <v>2845</v>
      </c>
      <c r="K799" s="27">
        <v>24342</v>
      </c>
      <c r="L799" s="27" t="s">
        <v>2846</v>
      </c>
      <c r="M799" s="28" t="s">
        <v>2250</v>
      </c>
      <c r="N799" s="28" t="s">
        <v>2399</v>
      </c>
      <c r="O799" s="29" t="s">
        <v>2847</v>
      </c>
      <c r="P799" s="30" t="s">
        <v>2848</v>
      </c>
    </row>
    <row r="800" spans="1:16" ht="13.5" thickBot="1" x14ac:dyDescent="0.25">
      <c r="A800" s="11" t="str">
        <f t="shared" si="72"/>
        <v> JAAVSO 41;122 </v>
      </c>
      <c r="B800" s="3" t="str">
        <f t="shared" si="73"/>
        <v>I</v>
      </c>
      <c r="C800" s="11">
        <f t="shared" si="74"/>
        <v>56068.884100000003</v>
      </c>
      <c r="D800" s="8" t="str">
        <f t="shared" si="75"/>
        <v>vis</v>
      </c>
      <c r="E800" s="26" t="e">
        <f>VLOOKUP(C800,Active!C$21:E$973,3,FALSE)</f>
        <v>#N/A</v>
      </c>
      <c r="F800" s="3" t="s">
        <v>3176</v>
      </c>
      <c r="G800" s="8" t="str">
        <f t="shared" si="76"/>
        <v>56068.8841</v>
      </c>
      <c r="H800" s="11">
        <f t="shared" si="77"/>
        <v>24741</v>
      </c>
      <c r="I800" s="27" t="s">
        <v>2852</v>
      </c>
      <c r="J800" s="28" t="s">
        <v>2853</v>
      </c>
      <c r="K800" s="27">
        <v>24741</v>
      </c>
      <c r="L800" s="27" t="s">
        <v>2854</v>
      </c>
      <c r="M800" s="28" t="s">
        <v>2250</v>
      </c>
      <c r="N800" s="28" t="s">
        <v>3176</v>
      </c>
      <c r="O800" s="29" t="s">
        <v>607</v>
      </c>
      <c r="P800" s="29" t="s">
        <v>2855</v>
      </c>
    </row>
    <row r="801" spans="1:16" ht="13.5" thickBot="1" x14ac:dyDescent="0.25">
      <c r="A801" s="11" t="str">
        <f t="shared" si="72"/>
        <v>IBVS 6128 </v>
      </c>
      <c r="B801" s="3" t="str">
        <f t="shared" si="73"/>
        <v>I</v>
      </c>
      <c r="C801" s="11">
        <f t="shared" si="74"/>
        <v>56197.414700000001</v>
      </c>
      <c r="D801" s="8" t="str">
        <f t="shared" si="75"/>
        <v>vis</v>
      </c>
      <c r="E801" s="26" t="e">
        <f>VLOOKUP(C801,Active!C$21:E$973,3,FALSE)</f>
        <v>#N/A</v>
      </c>
      <c r="F801" s="3" t="s">
        <v>3176</v>
      </c>
      <c r="G801" s="8" t="str">
        <f t="shared" si="76"/>
        <v>56197.4147</v>
      </c>
      <c r="H801" s="11">
        <f t="shared" si="77"/>
        <v>24977</v>
      </c>
      <c r="I801" s="27" t="s">
        <v>2856</v>
      </c>
      <c r="J801" s="28" t="s">
        <v>2857</v>
      </c>
      <c r="K801" s="27">
        <v>24977</v>
      </c>
      <c r="L801" s="27" t="s">
        <v>2654</v>
      </c>
      <c r="M801" s="28" t="s">
        <v>2250</v>
      </c>
      <c r="N801" s="28" t="s">
        <v>2746</v>
      </c>
      <c r="O801" s="29" t="s">
        <v>2858</v>
      </c>
      <c r="P801" s="30" t="s">
        <v>2859</v>
      </c>
    </row>
    <row r="802" spans="1:16" ht="13.5" thickBot="1" x14ac:dyDescent="0.25">
      <c r="A802" s="11" t="str">
        <f t="shared" si="72"/>
        <v> JAAVSO 41;328 </v>
      </c>
      <c r="B802" s="3" t="str">
        <f t="shared" si="73"/>
        <v>I</v>
      </c>
      <c r="C802" s="11">
        <f t="shared" si="74"/>
        <v>56446.851799999997</v>
      </c>
      <c r="D802" s="8" t="str">
        <f t="shared" si="75"/>
        <v>vis</v>
      </c>
      <c r="E802" s="26" t="e">
        <f>VLOOKUP(C802,Active!C$21:E$973,3,FALSE)</f>
        <v>#N/A</v>
      </c>
      <c r="F802" s="3" t="s">
        <v>3176</v>
      </c>
      <c r="G802" s="8" t="str">
        <f t="shared" si="76"/>
        <v>56446.8518</v>
      </c>
      <c r="H802" s="11">
        <f t="shared" si="77"/>
        <v>25435</v>
      </c>
      <c r="I802" s="27" t="s">
        <v>2860</v>
      </c>
      <c r="J802" s="28" t="s">
        <v>2861</v>
      </c>
      <c r="K802" s="27">
        <v>25435</v>
      </c>
      <c r="L802" s="27" t="s">
        <v>2828</v>
      </c>
      <c r="M802" s="28" t="s">
        <v>2250</v>
      </c>
      <c r="N802" s="28" t="s">
        <v>3176</v>
      </c>
      <c r="O802" s="29" t="s">
        <v>607</v>
      </c>
      <c r="P802" s="29" t="s">
        <v>2862</v>
      </c>
    </row>
    <row r="803" spans="1:16" ht="13.5" thickBot="1" x14ac:dyDescent="0.25">
      <c r="A803" s="11" t="str">
        <f t="shared" si="72"/>
        <v>BAVM 232 </v>
      </c>
      <c r="B803" s="3" t="str">
        <f t="shared" si="73"/>
        <v>I</v>
      </c>
      <c r="C803" s="11">
        <f t="shared" si="74"/>
        <v>56485.519399999997</v>
      </c>
      <c r="D803" s="8" t="str">
        <f t="shared" si="75"/>
        <v>vis</v>
      </c>
      <c r="E803" s="26" t="e">
        <f>VLOOKUP(C803,Active!C$21:E$973,3,FALSE)</f>
        <v>#N/A</v>
      </c>
      <c r="F803" s="3" t="s">
        <v>3176</v>
      </c>
      <c r="G803" s="8" t="str">
        <f t="shared" si="76"/>
        <v>56485.5194</v>
      </c>
      <c r="H803" s="11">
        <f t="shared" si="77"/>
        <v>25506</v>
      </c>
      <c r="I803" s="27" t="s">
        <v>2863</v>
      </c>
      <c r="J803" s="28" t="s">
        <v>2864</v>
      </c>
      <c r="K803" s="27">
        <v>25506</v>
      </c>
      <c r="L803" s="27" t="s">
        <v>2512</v>
      </c>
      <c r="M803" s="28" t="s">
        <v>2250</v>
      </c>
      <c r="N803" s="28">
        <v>0</v>
      </c>
      <c r="O803" s="29" t="s">
        <v>2726</v>
      </c>
      <c r="P803" s="30" t="s">
        <v>2865</v>
      </c>
    </row>
    <row r="804" spans="1:16" ht="13.5" thickBot="1" x14ac:dyDescent="0.25">
      <c r="A804" s="11" t="str">
        <f t="shared" si="72"/>
        <v>BAVM 232 </v>
      </c>
      <c r="B804" s="3" t="str">
        <f t="shared" si="73"/>
        <v>I</v>
      </c>
      <c r="C804" s="11">
        <f t="shared" si="74"/>
        <v>56491.510499999997</v>
      </c>
      <c r="D804" s="8" t="str">
        <f t="shared" si="75"/>
        <v>vis</v>
      </c>
      <c r="E804" s="26" t="e">
        <f>VLOOKUP(C804,Active!C$21:E$973,3,FALSE)</f>
        <v>#N/A</v>
      </c>
      <c r="F804" s="3" t="s">
        <v>3176</v>
      </c>
      <c r="G804" s="8" t="str">
        <f t="shared" si="76"/>
        <v>56491.5105</v>
      </c>
      <c r="H804" s="11">
        <f t="shared" si="77"/>
        <v>25517</v>
      </c>
      <c r="I804" s="27" t="s">
        <v>2866</v>
      </c>
      <c r="J804" s="28" t="s">
        <v>2867</v>
      </c>
      <c r="K804" s="27">
        <v>25517</v>
      </c>
      <c r="L804" s="27" t="s">
        <v>2654</v>
      </c>
      <c r="M804" s="28" t="s">
        <v>2250</v>
      </c>
      <c r="N804" s="28">
        <v>0</v>
      </c>
      <c r="O804" s="29" t="s">
        <v>2726</v>
      </c>
      <c r="P804" s="30" t="s">
        <v>2865</v>
      </c>
    </row>
    <row r="805" spans="1:16" ht="13.5" thickBot="1" x14ac:dyDescent="0.25">
      <c r="A805" s="11" t="str">
        <f t="shared" si="72"/>
        <v> JAAVSO 41;328 </v>
      </c>
      <c r="B805" s="3" t="str">
        <f t="shared" si="73"/>
        <v>I</v>
      </c>
      <c r="C805" s="11">
        <f t="shared" si="74"/>
        <v>56529.634100000003</v>
      </c>
      <c r="D805" s="8" t="str">
        <f t="shared" si="75"/>
        <v>vis</v>
      </c>
      <c r="E805" s="26" t="e">
        <f>VLOOKUP(C805,Active!C$21:E$973,3,FALSE)</f>
        <v>#N/A</v>
      </c>
      <c r="F805" s="3" t="s">
        <v>3176</v>
      </c>
      <c r="G805" s="8" t="str">
        <f t="shared" si="76"/>
        <v>56529.6341</v>
      </c>
      <c r="H805" s="11">
        <f t="shared" si="77"/>
        <v>25587</v>
      </c>
      <c r="I805" s="27" t="s">
        <v>2868</v>
      </c>
      <c r="J805" s="28" t="s">
        <v>2869</v>
      </c>
      <c r="K805" s="27">
        <v>25587</v>
      </c>
      <c r="L805" s="27" t="s">
        <v>2654</v>
      </c>
      <c r="M805" s="28" t="s">
        <v>2250</v>
      </c>
      <c r="N805" s="28" t="s">
        <v>3176</v>
      </c>
      <c r="O805" s="29" t="s">
        <v>2555</v>
      </c>
      <c r="P805" s="29" t="s">
        <v>2862</v>
      </c>
    </row>
    <row r="806" spans="1:16" ht="13.5" thickBot="1" x14ac:dyDescent="0.25">
      <c r="A806" s="11" t="str">
        <f t="shared" si="72"/>
        <v>BAVM 238 </v>
      </c>
      <c r="B806" s="3" t="str">
        <f t="shared" si="73"/>
        <v>I</v>
      </c>
      <c r="C806" s="11">
        <f t="shared" si="74"/>
        <v>56747.482900000003</v>
      </c>
      <c r="D806" s="8" t="str">
        <f t="shared" si="75"/>
        <v>vis</v>
      </c>
      <c r="E806" s="26" t="e">
        <f>VLOOKUP(C806,Active!C$21:E$973,3,FALSE)</f>
        <v>#N/A</v>
      </c>
      <c r="F806" s="3" t="s">
        <v>3176</v>
      </c>
      <c r="G806" s="8" t="str">
        <f t="shared" si="76"/>
        <v>56747.4829</v>
      </c>
      <c r="H806" s="11">
        <f t="shared" si="77"/>
        <v>25987</v>
      </c>
      <c r="I806" s="27" t="s">
        <v>2870</v>
      </c>
      <c r="J806" s="28" t="s">
        <v>2871</v>
      </c>
      <c r="K806" s="27">
        <v>25987</v>
      </c>
      <c r="L806" s="27" t="s">
        <v>2854</v>
      </c>
      <c r="M806" s="28" t="s">
        <v>2250</v>
      </c>
      <c r="N806" s="28">
        <v>0</v>
      </c>
      <c r="O806" s="29" t="s">
        <v>2726</v>
      </c>
      <c r="P806" s="30" t="s">
        <v>2872</v>
      </c>
    </row>
    <row r="807" spans="1:16" ht="13.5" thickBot="1" x14ac:dyDescent="0.25">
      <c r="A807" s="11" t="str">
        <f t="shared" si="72"/>
        <v> VB 7.72 </v>
      </c>
      <c r="B807" s="3" t="str">
        <f t="shared" si="73"/>
        <v>I</v>
      </c>
      <c r="C807" s="11">
        <f t="shared" si="74"/>
        <v>15238.597</v>
      </c>
      <c r="D807" s="8" t="str">
        <f t="shared" si="75"/>
        <v>vis</v>
      </c>
      <c r="E807" s="26">
        <f>VLOOKUP(C807,Active!C$21:E$973,3,FALSE)</f>
        <v>-50228.911853223784</v>
      </c>
      <c r="F807" s="3" t="s">
        <v>3176</v>
      </c>
      <c r="G807" s="8" t="str">
        <f t="shared" si="76"/>
        <v>15238.597</v>
      </c>
      <c r="H807" s="11">
        <f t="shared" si="77"/>
        <v>-50229</v>
      </c>
      <c r="I807" s="27" t="s">
        <v>3179</v>
      </c>
      <c r="J807" s="28" t="s">
        <v>3180</v>
      </c>
      <c r="K807" s="27">
        <v>-50229</v>
      </c>
      <c r="L807" s="27" t="s">
        <v>3181</v>
      </c>
      <c r="M807" s="28" t="s">
        <v>3182</v>
      </c>
      <c r="N807" s="28"/>
      <c r="O807" s="29" t="s">
        <v>3183</v>
      </c>
      <c r="P807" s="29" t="s">
        <v>3184</v>
      </c>
    </row>
    <row r="808" spans="1:16" ht="13.5" thickBot="1" x14ac:dyDescent="0.25">
      <c r="A808" s="11" t="str">
        <f t="shared" si="72"/>
        <v> VB 7.72 </v>
      </c>
      <c r="B808" s="3" t="str">
        <f t="shared" si="73"/>
        <v>I</v>
      </c>
      <c r="C808" s="11">
        <f t="shared" si="74"/>
        <v>15767.468000000001</v>
      </c>
      <c r="D808" s="8" t="str">
        <f t="shared" si="75"/>
        <v>vis</v>
      </c>
      <c r="E808" s="26">
        <f>VLOOKUP(C808,Active!C$21:E$973,3,FALSE)</f>
        <v>-49257.833364517021</v>
      </c>
      <c r="F808" s="3" t="s">
        <v>3176</v>
      </c>
      <c r="G808" s="8" t="str">
        <f t="shared" si="76"/>
        <v>15767.468</v>
      </c>
      <c r="H808" s="11">
        <f t="shared" si="77"/>
        <v>-49258</v>
      </c>
      <c r="I808" s="27" t="s">
        <v>3185</v>
      </c>
      <c r="J808" s="28" t="s">
        <v>3186</v>
      </c>
      <c r="K808" s="27">
        <v>-49258</v>
      </c>
      <c r="L808" s="27" t="s">
        <v>3187</v>
      </c>
      <c r="M808" s="28" t="s">
        <v>3182</v>
      </c>
      <c r="N808" s="28"/>
      <c r="O808" s="29" t="s">
        <v>3183</v>
      </c>
      <c r="P808" s="29" t="s">
        <v>3184</v>
      </c>
    </row>
    <row r="809" spans="1:16" ht="13.5" thickBot="1" x14ac:dyDescent="0.25">
      <c r="A809" s="11" t="str">
        <f t="shared" si="72"/>
        <v> VB 7.72 </v>
      </c>
      <c r="B809" s="3" t="str">
        <f t="shared" si="73"/>
        <v>I</v>
      </c>
      <c r="C809" s="11">
        <f t="shared" si="74"/>
        <v>16260.83</v>
      </c>
      <c r="D809" s="8" t="str">
        <f t="shared" si="75"/>
        <v>vis</v>
      </c>
      <c r="E809" s="26">
        <f>VLOOKUP(C809,Active!C$21:E$973,3,FALSE)</f>
        <v>-48351.954189169257</v>
      </c>
      <c r="F809" s="3" t="s">
        <v>3176</v>
      </c>
      <c r="G809" s="8" t="str">
        <f t="shared" si="76"/>
        <v>16260.830</v>
      </c>
      <c r="H809" s="11">
        <f t="shared" si="77"/>
        <v>-48352</v>
      </c>
      <c r="I809" s="27" t="s">
        <v>3188</v>
      </c>
      <c r="J809" s="28" t="s">
        <v>3189</v>
      </c>
      <c r="K809" s="27">
        <v>-48352</v>
      </c>
      <c r="L809" s="27" t="s">
        <v>3190</v>
      </c>
      <c r="M809" s="28" t="s">
        <v>3182</v>
      </c>
      <c r="N809" s="28"/>
      <c r="O809" s="29" t="s">
        <v>3183</v>
      </c>
      <c r="P809" s="29" t="s">
        <v>3184</v>
      </c>
    </row>
    <row r="810" spans="1:16" ht="13.5" thickBot="1" x14ac:dyDescent="0.25">
      <c r="A810" s="11" t="str">
        <f t="shared" si="72"/>
        <v> VB 7.72 </v>
      </c>
      <c r="B810" s="3" t="str">
        <f t="shared" si="73"/>
        <v>I</v>
      </c>
      <c r="C810" s="11">
        <f t="shared" si="74"/>
        <v>16608.837</v>
      </c>
      <c r="D810" s="8" t="str">
        <f t="shared" si="75"/>
        <v>vis</v>
      </c>
      <c r="E810" s="26">
        <f>VLOOKUP(C810,Active!C$21:E$973,3,FALSE)</f>
        <v>-47712.966398915356</v>
      </c>
      <c r="F810" s="3" t="s">
        <v>3176</v>
      </c>
      <c r="G810" s="8" t="str">
        <f t="shared" si="76"/>
        <v>16608.837</v>
      </c>
      <c r="H810" s="11">
        <f t="shared" si="77"/>
        <v>-47713</v>
      </c>
      <c r="I810" s="27" t="s">
        <v>3191</v>
      </c>
      <c r="J810" s="28" t="s">
        <v>3192</v>
      </c>
      <c r="K810" s="27">
        <v>-47713</v>
      </c>
      <c r="L810" s="27" t="s">
        <v>3193</v>
      </c>
      <c r="M810" s="28" t="s">
        <v>3182</v>
      </c>
      <c r="N810" s="28"/>
      <c r="O810" s="29" t="s">
        <v>3183</v>
      </c>
      <c r="P810" s="29" t="s">
        <v>3184</v>
      </c>
    </row>
    <row r="811" spans="1:16" ht="13.5" thickBot="1" x14ac:dyDescent="0.25">
      <c r="A811" s="11" t="str">
        <f t="shared" si="72"/>
        <v> VB 7.72 </v>
      </c>
      <c r="B811" s="3" t="str">
        <f t="shared" si="73"/>
        <v>I</v>
      </c>
      <c r="C811" s="11">
        <f t="shared" si="74"/>
        <v>17123.576000000001</v>
      </c>
      <c r="D811" s="8" t="str">
        <f t="shared" si="75"/>
        <v>vis</v>
      </c>
      <c r="E811" s="26">
        <f>VLOOKUP(C811,Active!C$21:E$973,3,FALSE)</f>
        <v>-46767.836168294976</v>
      </c>
      <c r="F811" s="3" t="s">
        <v>3176</v>
      </c>
      <c r="G811" s="8" t="str">
        <f t="shared" si="76"/>
        <v>17123.576</v>
      </c>
      <c r="H811" s="11">
        <f t="shared" si="77"/>
        <v>-46768</v>
      </c>
      <c r="I811" s="27" t="s">
        <v>3194</v>
      </c>
      <c r="J811" s="28" t="s">
        <v>3195</v>
      </c>
      <c r="K811" s="27">
        <v>-46768</v>
      </c>
      <c r="L811" s="27" t="s">
        <v>3196</v>
      </c>
      <c r="M811" s="28" t="s">
        <v>3182</v>
      </c>
      <c r="N811" s="28"/>
      <c r="O811" s="29" t="s">
        <v>3183</v>
      </c>
      <c r="P811" s="29" t="s">
        <v>3184</v>
      </c>
    </row>
    <row r="812" spans="1:16" ht="13.5" thickBot="1" x14ac:dyDescent="0.25">
      <c r="A812" s="11" t="str">
        <f t="shared" si="72"/>
        <v> VB 7.72 </v>
      </c>
      <c r="B812" s="3" t="str">
        <f t="shared" si="73"/>
        <v>II</v>
      </c>
      <c r="C812" s="11">
        <f t="shared" si="74"/>
        <v>17175.532999999999</v>
      </c>
      <c r="D812" s="8" t="str">
        <f t="shared" si="75"/>
        <v>vis</v>
      </c>
      <c r="E812" s="26">
        <f>VLOOKUP(C812,Active!C$21:E$973,3,FALSE)</f>
        <v>-46672.43610847371</v>
      </c>
      <c r="F812" s="3" t="s">
        <v>3176</v>
      </c>
      <c r="G812" s="8" t="str">
        <f t="shared" si="76"/>
        <v>17175.533</v>
      </c>
      <c r="H812" s="11">
        <f t="shared" si="77"/>
        <v>-46672.5</v>
      </c>
      <c r="I812" s="27" t="s">
        <v>3197</v>
      </c>
      <c r="J812" s="28" t="s">
        <v>3198</v>
      </c>
      <c r="K812" s="27">
        <v>-46672.5</v>
      </c>
      <c r="L812" s="27" t="s">
        <v>3199</v>
      </c>
      <c r="M812" s="28" t="s">
        <v>3182</v>
      </c>
      <c r="N812" s="28"/>
      <c r="O812" s="29" t="s">
        <v>3183</v>
      </c>
      <c r="P812" s="29" t="s">
        <v>3184</v>
      </c>
    </row>
    <row r="813" spans="1:16" ht="13.5" thickBot="1" x14ac:dyDescent="0.25">
      <c r="A813" s="11" t="str">
        <f t="shared" si="72"/>
        <v> VB 7.72 </v>
      </c>
      <c r="B813" s="3" t="str">
        <f t="shared" si="73"/>
        <v>I</v>
      </c>
      <c r="C813" s="11">
        <f t="shared" si="74"/>
        <v>17496.625</v>
      </c>
      <c r="D813" s="8" t="str">
        <f t="shared" si="75"/>
        <v>vis</v>
      </c>
      <c r="E813" s="26">
        <f>VLOOKUP(C813,Active!C$21:E$973,3,FALSE)</f>
        <v>-46082.867888443056</v>
      </c>
      <c r="F813" s="3" t="s">
        <v>3176</v>
      </c>
      <c r="G813" s="8" t="str">
        <f t="shared" si="76"/>
        <v>17496.625</v>
      </c>
      <c r="H813" s="11">
        <f t="shared" si="77"/>
        <v>-46083</v>
      </c>
      <c r="I813" s="27" t="s">
        <v>3200</v>
      </c>
      <c r="J813" s="28" t="s">
        <v>3201</v>
      </c>
      <c r="K813" s="27">
        <v>-46083</v>
      </c>
      <c r="L813" s="27" t="s">
        <v>3202</v>
      </c>
      <c r="M813" s="28" t="s">
        <v>3182</v>
      </c>
      <c r="N813" s="28"/>
      <c r="O813" s="29" t="s">
        <v>3183</v>
      </c>
      <c r="P813" s="29" t="s">
        <v>3184</v>
      </c>
    </row>
    <row r="814" spans="1:16" ht="13.5" thickBot="1" x14ac:dyDescent="0.25">
      <c r="A814" s="11" t="str">
        <f t="shared" si="72"/>
        <v> VB 7.72 </v>
      </c>
      <c r="B814" s="3" t="str">
        <f t="shared" si="73"/>
        <v>II</v>
      </c>
      <c r="C814" s="11">
        <f t="shared" si="74"/>
        <v>17757.780999999999</v>
      </c>
      <c r="D814" s="8" t="str">
        <f t="shared" si="75"/>
        <v>vis</v>
      </c>
      <c r="E814" s="26">
        <f>VLOOKUP(C814,Active!C$21:E$973,3,FALSE)</f>
        <v>-45603.350248419869</v>
      </c>
      <c r="F814" s="3" t="s">
        <v>3176</v>
      </c>
      <c r="G814" s="8" t="str">
        <f t="shared" si="76"/>
        <v>17757.781</v>
      </c>
      <c r="H814" s="11">
        <f t="shared" si="77"/>
        <v>-45603.5</v>
      </c>
      <c r="I814" s="27" t="s">
        <v>3203</v>
      </c>
      <c r="J814" s="28" t="s">
        <v>3204</v>
      </c>
      <c r="K814" s="27">
        <v>-45603.5</v>
      </c>
      <c r="L814" s="27" t="s">
        <v>3205</v>
      </c>
      <c r="M814" s="28" t="s">
        <v>3182</v>
      </c>
      <c r="N814" s="28"/>
      <c r="O814" s="29" t="s">
        <v>3183</v>
      </c>
      <c r="P814" s="29" t="s">
        <v>3184</v>
      </c>
    </row>
    <row r="815" spans="1:16" ht="13.5" thickBot="1" x14ac:dyDescent="0.25">
      <c r="A815" s="11" t="str">
        <f t="shared" si="72"/>
        <v> VB 7.72 </v>
      </c>
      <c r="B815" s="3" t="str">
        <f t="shared" si="73"/>
        <v>I</v>
      </c>
      <c r="C815" s="11">
        <f t="shared" si="74"/>
        <v>17832.642</v>
      </c>
      <c r="D815" s="8" t="str">
        <f t="shared" si="75"/>
        <v>vis</v>
      </c>
      <c r="E815" s="26">
        <f>VLOOKUP(C815,Active!C$21:E$973,3,FALSE)</f>
        <v>-45465.895355368295</v>
      </c>
      <c r="F815" s="3" t="s">
        <v>3176</v>
      </c>
      <c r="G815" s="8" t="str">
        <f t="shared" si="76"/>
        <v>17832.642</v>
      </c>
      <c r="H815" s="11">
        <f t="shared" si="77"/>
        <v>-45466</v>
      </c>
      <c r="I815" s="27" t="s">
        <v>3206</v>
      </c>
      <c r="J815" s="28" t="s">
        <v>3207</v>
      </c>
      <c r="K815" s="27">
        <v>-45466</v>
      </c>
      <c r="L815" s="27" t="s">
        <v>3208</v>
      </c>
      <c r="M815" s="28" t="s">
        <v>3182</v>
      </c>
      <c r="N815" s="28"/>
      <c r="O815" s="29" t="s">
        <v>3183</v>
      </c>
      <c r="P815" s="29" t="s">
        <v>3184</v>
      </c>
    </row>
    <row r="816" spans="1:16" ht="13.5" thickBot="1" x14ac:dyDescent="0.25">
      <c r="A816" s="11" t="str">
        <f t="shared" si="72"/>
        <v> VB 7.72 </v>
      </c>
      <c r="B816" s="3" t="str">
        <f t="shared" si="73"/>
        <v>I</v>
      </c>
      <c r="C816" s="11">
        <f t="shared" si="74"/>
        <v>17892.538</v>
      </c>
      <c r="D816" s="8" t="str">
        <f t="shared" si="75"/>
        <v>vis</v>
      </c>
      <c r="E816" s="26">
        <f>VLOOKUP(C816,Active!C$21:E$973,3,FALSE)</f>
        <v>-45355.918220755921</v>
      </c>
      <c r="F816" s="3" t="s">
        <v>3176</v>
      </c>
      <c r="G816" s="8" t="str">
        <f t="shared" si="76"/>
        <v>17892.538</v>
      </c>
      <c r="H816" s="11">
        <f t="shared" si="77"/>
        <v>-45356</v>
      </c>
      <c r="I816" s="27" t="s">
        <v>3209</v>
      </c>
      <c r="J816" s="28" t="s">
        <v>3210</v>
      </c>
      <c r="K816" s="27">
        <v>-45356</v>
      </c>
      <c r="L816" s="27" t="s">
        <v>3211</v>
      </c>
      <c r="M816" s="28" t="s">
        <v>3182</v>
      </c>
      <c r="N816" s="28"/>
      <c r="O816" s="29" t="s">
        <v>3183</v>
      </c>
      <c r="P816" s="29" t="s">
        <v>3184</v>
      </c>
    </row>
    <row r="817" spans="1:16" ht="13.5" thickBot="1" x14ac:dyDescent="0.25">
      <c r="A817" s="11" t="str">
        <f t="shared" si="72"/>
        <v> VB 7.72 </v>
      </c>
      <c r="B817" s="3" t="str">
        <f t="shared" si="73"/>
        <v>I</v>
      </c>
      <c r="C817" s="11">
        <f t="shared" si="74"/>
        <v>18139.802</v>
      </c>
      <c r="D817" s="8" t="str">
        <f t="shared" si="75"/>
        <v>vis</v>
      </c>
      <c r="E817" s="26">
        <f>VLOOKUP(C817,Active!C$21:E$973,3,FALSE)</f>
        <v>-44901.908166448564</v>
      </c>
      <c r="F817" s="3" t="s">
        <v>3176</v>
      </c>
      <c r="G817" s="8" t="str">
        <f t="shared" si="76"/>
        <v>18139.802</v>
      </c>
      <c r="H817" s="11">
        <f t="shared" si="77"/>
        <v>-44902</v>
      </c>
      <c r="I817" s="27" t="s">
        <v>3212</v>
      </c>
      <c r="J817" s="28" t="s">
        <v>3213</v>
      </c>
      <c r="K817" s="27">
        <v>-44902</v>
      </c>
      <c r="L817" s="27" t="s">
        <v>3214</v>
      </c>
      <c r="M817" s="28" t="s">
        <v>3182</v>
      </c>
      <c r="N817" s="28"/>
      <c r="O817" s="29" t="s">
        <v>3183</v>
      </c>
      <c r="P817" s="29" t="s">
        <v>3184</v>
      </c>
    </row>
    <row r="818" spans="1:16" ht="13.5" thickBot="1" x14ac:dyDescent="0.25">
      <c r="A818" s="11" t="str">
        <f t="shared" si="72"/>
        <v> VB 7.72 </v>
      </c>
      <c r="B818" s="3" t="str">
        <f t="shared" si="73"/>
        <v>I</v>
      </c>
      <c r="C818" s="11">
        <f t="shared" si="74"/>
        <v>18278.675999999999</v>
      </c>
      <c r="D818" s="8" t="str">
        <f t="shared" si="75"/>
        <v>vis</v>
      </c>
      <c r="E818" s="26">
        <f>VLOOKUP(C818,Active!C$21:E$973,3,FALSE)</f>
        <v>-44646.916771494667</v>
      </c>
      <c r="F818" s="3" t="s">
        <v>3176</v>
      </c>
      <c r="G818" s="8" t="str">
        <f t="shared" si="76"/>
        <v>18278.676</v>
      </c>
      <c r="H818" s="11">
        <f t="shared" si="77"/>
        <v>-44647</v>
      </c>
      <c r="I818" s="27" t="s">
        <v>3215</v>
      </c>
      <c r="J818" s="28" t="s">
        <v>3216</v>
      </c>
      <c r="K818" s="27">
        <v>-44647</v>
      </c>
      <c r="L818" s="27" t="s">
        <v>3181</v>
      </c>
      <c r="M818" s="28" t="s">
        <v>3182</v>
      </c>
      <c r="N818" s="28"/>
      <c r="O818" s="29" t="s">
        <v>3183</v>
      </c>
      <c r="P818" s="29" t="s">
        <v>3184</v>
      </c>
    </row>
    <row r="819" spans="1:16" ht="13.5" thickBot="1" x14ac:dyDescent="0.25">
      <c r="A819" s="11" t="str">
        <f t="shared" si="72"/>
        <v> VB 7.72 </v>
      </c>
      <c r="B819" s="3" t="str">
        <f t="shared" si="73"/>
        <v>I</v>
      </c>
      <c r="C819" s="11">
        <f t="shared" si="74"/>
        <v>18431.724999999999</v>
      </c>
      <c r="D819" s="8" t="str">
        <f t="shared" si="75"/>
        <v>vis</v>
      </c>
      <c r="E819" s="26">
        <f>VLOOKUP(C819,Active!C$21:E$973,3,FALSE)</f>
        <v>-44365.89816465466</v>
      </c>
      <c r="F819" s="3" t="s">
        <v>3176</v>
      </c>
      <c r="G819" s="8" t="str">
        <f t="shared" si="76"/>
        <v>18431.725</v>
      </c>
      <c r="H819" s="11">
        <f t="shared" si="77"/>
        <v>-44366</v>
      </c>
      <c r="I819" s="27" t="s">
        <v>3217</v>
      </c>
      <c r="J819" s="28" t="s">
        <v>3218</v>
      </c>
      <c r="K819" s="27">
        <v>-44366</v>
      </c>
      <c r="L819" s="27" t="s">
        <v>3219</v>
      </c>
      <c r="M819" s="28" t="s">
        <v>3182</v>
      </c>
      <c r="N819" s="28"/>
      <c r="O819" s="29" t="s">
        <v>3183</v>
      </c>
      <c r="P819" s="29" t="s">
        <v>3184</v>
      </c>
    </row>
    <row r="820" spans="1:16" ht="13.5" thickBot="1" x14ac:dyDescent="0.25">
      <c r="A820" s="11" t="str">
        <f t="shared" si="72"/>
        <v> VB 7.72 </v>
      </c>
      <c r="B820" s="3" t="str">
        <f t="shared" si="73"/>
        <v>I</v>
      </c>
      <c r="C820" s="11">
        <f t="shared" si="74"/>
        <v>18589.679</v>
      </c>
      <c r="D820" s="8" t="str">
        <f t="shared" si="75"/>
        <v>vis</v>
      </c>
      <c r="E820" s="26">
        <f>VLOOKUP(C820,Active!C$21:E$973,3,FALSE)</f>
        <v>-44075.873316241363</v>
      </c>
      <c r="F820" s="3" t="s">
        <v>3176</v>
      </c>
      <c r="G820" s="8" t="str">
        <f t="shared" si="76"/>
        <v>18589.679</v>
      </c>
      <c r="H820" s="11">
        <f t="shared" si="77"/>
        <v>-44076</v>
      </c>
      <c r="I820" s="27" t="s">
        <v>3220</v>
      </c>
      <c r="J820" s="28" t="s">
        <v>3229</v>
      </c>
      <c r="K820" s="27">
        <v>-44076</v>
      </c>
      <c r="L820" s="27" t="s">
        <v>3230</v>
      </c>
      <c r="M820" s="28" t="s">
        <v>3182</v>
      </c>
      <c r="N820" s="28"/>
      <c r="O820" s="29" t="s">
        <v>3183</v>
      </c>
      <c r="P820" s="29" t="s">
        <v>3184</v>
      </c>
    </row>
    <row r="821" spans="1:16" ht="13.5" thickBot="1" x14ac:dyDescent="0.25">
      <c r="A821" s="11" t="str">
        <f t="shared" si="72"/>
        <v> VB 7.72 </v>
      </c>
      <c r="B821" s="3" t="str">
        <f t="shared" si="73"/>
        <v>I</v>
      </c>
      <c r="C821" s="11">
        <f t="shared" si="74"/>
        <v>18620.679</v>
      </c>
      <c r="D821" s="8" t="str">
        <f t="shared" si="75"/>
        <v>vis</v>
      </c>
      <c r="E821" s="26">
        <f>VLOOKUP(C821,Active!C$21:E$973,3,FALSE)</f>
        <v>-44018.953135044234</v>
      </c>
      <c r="F821" s="3" t="s">
        <v>3176</v>
      </c>
      <c r="G821" s="8" t="str">
        <f t="shared" si="76"/>
        <v>18620.679</v>
      </c>
      <c r="H821" s="11">
        <f t="shared" si="77"/>
        <v>-44019</v>
      </c>
      <c r="I821" s="27" t="s">
        <v>3231</v>
      </c>
      <c r="J821" s="28" t="s">
        <v>3232</v>
      </c>
      <c r="K821" s="27">
        <v>-44019</v>
      </c>
      <c r="L821" s="27" t="s">
        <v>3233</v>
      </c>
      <c r="M821" s="28" t="s">
        <v>3182</v>
      </c>
      <c r="N821" s="28"/>
      <c r="O821" s="29" t="s">
        <v>3183</v>
      </c>
      <c r="P821" s="29" t="s">
        <v>3184</v>
      </c>
    </row>
    <row r="822" spans="1:16" ht="13.5" thickBot="1" x14ac:dyDescent="0.25">
      <c r="A822" s="11" t="str">
        <f t="shared" si="72"/>
        <v> VB 7.72 </v>
      </c>
      <c r="B822" s="3" t="str">
        <f t="shared" si="73"/>
        <v>I</v>
      </c>
      <c r="C822" s="11">
        <f t="shared" si="74"/>
        <v>18668.599999999999</v>
      </c>
      <c r="D822" s="8" t="str">
        <f t="shared" si="75"/>
        <v>vis</v>
      </c>
      <c r="E822" s="26">
        <f>VLOOKUP(C822,Active!C$21:E$973,3,FALSE)</f>
        <v>-43930.963715587852</v>
      </c>
      <c r="F822" s="3" t="s">
        <v>3176</v>
      </c>
      <c r="G822" s="8" t="str">
        <f t="shared" si="76"/>
        <v>18668.600</v>
      </c>
      <c r="H822" s="11">
        <f t="shared" si="77"/>
        <v>-43931</v>
      </c>
      <c r="I822" s="27" t="s">
        <v>3234</v>
      </c>
      <c r="J822" s="28" t="s">
        <v>3235</v>
      </c>
      <c r="K822" s="27">
        <v>-43931</v>
      </c>
      <c r="L822" s="27" t="s">
        <v>3236</v>
      </c>
      <c r="M822" s="28" t="s">
        <v>3182</v>
      </c>
      <c r="N822" s="28"/>
      <c r="O822" s="29" t="s">
        <v>3183</v>
      </c>
      <c r="P822" s="29" t="s">
        <v>3184</v>
      </c>
    </row>
    <row r="823" spans="1:16" ht="13.5" thickBot="1" x14ac:dyDescent="0.25">
      <c r="A823" s="11" t="str">
        <f t="shared" si="72"/>
        <v> VB 7.72 </v>
      </c>
      <c r="B823" s="3" t="str">
        <f t="shared" si="73"/>
        <v>I</v>
      </c>
      <c r="C823" s="11">
        <f t="shared" si="74"/>
        <v>18943.629000000001</v>
      </c>
      <c r="D823" s="8" t="str">
        <f t="shared" si="75"/>
        <v>vis</v>
      </c>
      <c r="E823" s="26">
        <f>VLOOKUP(C823,Active!C$21:E$973,3,FALSE)</f>
        <v>-43425.973376411501</v>
      </c>
      <c r="F823" s="3" t="s">
        <v>3176</v>
      </c>
      <c r="G823" s="8" t="str">
        <f t="shared" si="76"/>
        <v>18943.629</v>
      </c>
      <c r="H823" s="11">
        <f t="shared" si="77"/>
        <v>-43426</v>
      </c>
      <c r="I823" s="27" t="s">
        <v>3237</v>
      </c>
      <c r="J823" s="28" t="s">
        <v>3238</v>
      </c>
      <c r="K823" s="27">
        <v>-43426</v>
      </c>
      <c r="L823" s="27" t="s">
        <v>3239</v>
      </c>
      <c r="M823" s="28" t="s">
        <v>3182</v>
      </c>
      <c r="N823" s="28"/>
      <c r="O823" s="29" t="s">
        <v>3183</v>
      </c>
      <c r="P823" s="29" t="s">
        <v>3184</v>
      </c>
    </row>
    <row r="824" spans="1:16" ht="13.5" thickBot="1" x14ac:dyDescent="0.25">
      <c r="A824" s="11" t="str">
        <f t="shared" si="72"/>
        <v> VB 7.72 </v>
      </c>
      <c r="B824" s="3" t="str">
        <f t="shared" si="73"/>
        <v>I</v>
      </c>
      <c r="C824" s="11">
        <f t="shared" si="74"/>
        <v>19218.695</v>
      </c>
      <c r="D824" s="8" t="str">
        <f t="shared" si="75"/>
        <v>vis</v>
      </c>
      <c r="E824" s="26">
        <f>VLOOKUP(C824,Active!C$21:E$973,3,FALSE)</f>
        <v>-42920.915100244703</v>
      </c>
      <c r="F824" s="3" t="s">
        <v>3176</v>
      </c>
      <c r="G824" s="8" t="str">
        <f t="shared" si="76"/>
        <v>19218.695</v>
      </c>
      <c r="H824" s="11">
        <f t="shared" si="77"/>
        <v>-42921</v>
      </c>
      <c r="I824" s="27" t="s">
        <v>3240</v>
      </c>
      <c r="J824" s="28" t="s">
        <v>3241</v>
      </c>
      <c r="K824" s="27">
        <v>-42921</v>
      </c>
      <c r="L824" s="27" t="s">
        <v>3242</v>
      </c>
      <c r="M824" s="28" t="s">
        <v>3182</v>
      </c>
      <c r="N824" s="28"/>
      <c r="O824" s="29" t="s">
        <v>3183</v>
      </c>
      <c r="P824" s="29" t="s">
        <v>3184</v>
      </c>
    </row>
    <row r="825" spans="1:16" ht="13.5" thickBot="1" x14ac:dyDescent="0.25">
      <c r="A825" s="11" t="str">
        <f t="shared" si="72"/>
        <v> VB 7.72 </v>
      </c>
      <c r="B825" s="3" t="str">
        <f t="shared" si="73"/>
        <v>I</v>
      </c>
      <c r="C825" s="11">
        <f t="shared" si="74"/>
        <v>19262.786</v>
      </c>
      <c r="D825" s="8" t="str">
        <f t="shared" si="75"/>
        <v>vis</v>
      </c>
      <c r="E825" s="26">
        <f>VLOOKUP(C825,Active!C$21:E$973,3,FALSE)</f>
        <v>-42839.958077368479</v>
      </c>
      <c r="F825" s="3" t="s">
        <v>3176</v>
      </c>
      <c r="G825" s="8" t="str">
        <f t="shared" si="76"/>
        <v>19262.786</v>
      </c>
      <c r="H825" s="11">
        <f t="shared" si="77"/>
        <v>-42840</v>
      </c>
      <c r="I825" s="27" t="s">
        <v>3243</v>
      </c>
      <c r="J825" s="28" t="s">
        <v>3244</v>
      </c>
      <c r="K825" s="27">
        <v>-42840</v>
      </c>
      <c r="L825" s="27" t="s">
        <v>3245</v>
      </c>
      <c r="M825" s="28" t="s">
        <v>3182</v>
      </c>
      <c r="N825" s="28"/>
      <c r="O825" s="29" t="s">
        <v>3183</v>
      </c>
      <c r="P825" s="29" t="s">
        <v>3184</v>
      </c>
    </row>
    <row r="826" spans="1:16" ht="13.5" thickBot="1" x14ac:dyDescent="0.25">
      <c r="A826" s="11" t="str">
        <f t="shared" si="72"/>
        <v> VB 7.72 </v>
      </c>
      <c r="B826" s="3" t="str">
        <f t="shared" si="73"/>
        <v>I</v>
      </c>
      <c r="C826" s="11">
        <f t="shared" si="74"/>
        <v>19268.82</v>
      </c>
      <c r="D826" s="8" t="str">
        <f t="shared" si="75"/>
        <v>vis</v>
      </c>
      <c r="E826" s="26">
        <f>VLOOKUP(C826,Active!C$21:E$973,3,FALSE)</f>
        <v>-42828.878839518693</v>
      </c>
      <c r="F826" s="3" t="s">
        <v>3176</v>
      </c>
      <c r="G826" s="8" t="str">
        <f t="shared" si="76"/>
        <v>19268.820</v>
      </c>
      <c r="H826" s="11">
        <f t="shared" si="77"/>
        <v>-42829</v>
      </c>
      <c r="I826" s="27" t="s">
        <v>3246</v>
      </c>
      <c r="J826" s="28" t="s">
        <v>3247</v>
      </c>
      <c r="K826" s="27">
        <v>-42829</v>
      </c>
      <c r="L826" s="27" t="s">
        <v>3248</v>
      </c>
      <c r="M826" s="28" t="s">
        <v>3182</v>
      </c>
      <c r="N826" s="28"/>
      <c r="O826" s="29" t="s">
        <v>3183</v>
      </c>
      <c r="P826" s="29" t="s">
        <v>3184</v>
      </c>
    </row>
    <row r="827" spans="1:16" ht="13.5" thickBot="1" x14ac:dyDescent="0.25">
      <c r="A827" s="11" t="str">
        <f t="shared" si="72"/>
        <v> VB 7.72 </v>
      </c>
      <c r="B827" s="3" t="str">
        <f t="shared" si="73"/>
        <v>I</v>
      </c>
      <c r="C827" s="11">
        <f t="shared" si="74"/>
        <v>19296.582999999999</v>
      </c>
      <c r="D827" s="8" t="str">
        <f t="shared" si="75"/>
        <v>vis</v>
      </c>
      <c r="E827" s="26">
        <f>VLOOKUP(C827,Active!C$21:E$973,3,FALSE)</f>
        <v>-42777.902226919468</v>
      </c>
      <c r="F827" s="3" t="s">
        <v>3176</v>
      </c>
      <c r="G827" s="8" t="str">
        <f t="shared" si="76"/>
        <v>19296.583</v>
      </c>
      <c r="H827" s="11">
        <f t="shared" si="77"/>
        <v>-42778</v>
      </c>
      <c r="I827" s="27" t="s">
        <v>3249</v>
      </c>
      <c r="J827" s="28" t="s">
        <v>3250</v>
      </c>
      <c r="K827" s="27">
        <v>-42778</v>
      </c>
      <c r="L827" s="27" t="s">
        <v>3251</v>
      </c>
      <c r="M827" s="28" t="s">
        <v>3182</v>
      </c>
      <c r="N827" s="28"/>
      <c r="O827" s="29" t="s">
        <v>3183</v>
      </c>
      <c r="P827" s="29" t="s">
        <v>3184</v>
      </c>
    </row>
    <row r="828" spans="1:16" ht="13.5" thickBot="1" x14ac:dyDescent="0.25">
      <c r="A828" s="11" t="str">
        <f t="shared" si="72"/>
        <v> VB 7.72 </v>
      </c>
      <c r="B828" s="3" t="str">
        <f t="shared" si="73"/>
        <v>I</v>
      </c>
      <c r="C828" s="11">
        <f t="shared" si="74"/>
        <v>19728.482</v>
      </c>
      <c r="D828" s="8" t="str">
        <f t="shared" si="75"/>
        <v>vis</v>
      </c>
      <c r="E828" s="26">
        <f>VLOOKUP(C828,Active!C$21:E$973,3,FALSE)</f>
        <v>-41984.87740953685</v>
      </c>
      <c r="F828" s="3" t="s">
        <v>3176</v>
      </c>
      <c r="G828" s="8" t="str">
        <f t="shared" si="76"/>
        <v>19728.482</v>
      </c>
      <c r="H828" s="11">
        <f t="shared" si="77"/>
        <v>-41985</v>
      </c>
      <c r="I828" s="27" t="s">
        <v>3252</v>
      </c>
      <c r="J828" s="28" t="s">
        <v>3253</v>
      </c>
      <c r="K828" s="27">
        <v>-41985</v>
      </c>
      <c r="L828" s="27" t="s">
        <v>3254</v>
      </c>
      <c r="M828" s="28" t="s">
        <v>3182</v>
      </c>
      <c r="N828" s="28"/>
      <c r="O828" s="29" t="s">
        <v>3183</v>
      </c>
      <c r="P828" s="29" t="s">
        <v>3184</v>
      </c>
    </row>
    <row r="829" spans="1:16" ht="13.5" thickBot="1" x14ac:dyDescent="0.25">
      <c r="A829" s="11" t="str">
        <f t="shared" si="72"/>
        <v> VB 7.72 </v>
      </c>
      <c r="B829" s="3" t="str">
        <f t="shared" si="73"/>
        <v>I</v>
      </c>
      <c r="C829" s="11">
        <f t="shared" si="74"/>
        <v>19867.870999999999</v>
      </c>
      <c r="D829" s="8" t="str">
        <f t="shared" si="75"/>
        <v>vis</v>
      </c>
      <c r="E829" s="26">
        <f>VLOOKUP(C829,Active!C$21:E$973,3,FALSE)</f>
        <v>-41728.940405121131</v>
      </c>
      <c r="F829" s="3" t="s">
        <v>3176</v>
      </c>
      <c r="G829" s="8" t="str">
        <f t="shared" si="76"/>
        <v>19867.871</v>
      </c>
      <c r="H829" s="11">
        <f t="shared" si="77"/>
        <v>-41729</v>
      </c>
      <c r="I829" s="27" t="s">
        <v>3255</v>
      </c>
      <c r="J829" s="28" t="s">
        <v>3256</v>
      </c>
      <c r="K829" s="27">
        <v>-41729</v>
      </c>
      <c r="L829" s="27" t="s">
        <v>3199</v>
      </c>
      <c r="M829" s="28" t="s">
        <v>3182</v>
      </c>
      <c r="N829" s="28"/>
      <c r="O829" s="29" t="s">
        <v>3183</v>
      </c>
      <c r="P829" s="29" t="s">
        <v>3184</v>
      </c>
    </row>
    <row r="830" spans="1:16" ht="13.5" thickBot="1" x14ac:dyDescent="0.25">
      <c r="A830" s="11" t="str">
        <f t="shared" si="72"/>
        <v> VB 7.72 </v>
      </c>
      <c r="B830" s="3" t="str">
        <f t="shared" si="73"/>
        <v>I</v>
      </c>
      <c r="C830" s="11">
        <f t="shared" si="74"/>
        <v>19970.833999999999</v>
      </c>
      <c r="D830" s="8" t="str">
        <f t="shared" si="75"/>
        <v>vis</v>
      </c>
      <c r="E830" s="26">
        <f>VLOOKUP(C830,Active!C$21:E$973,3,FALSE)</f>
        <v>-41539.886449746919</v>
      </c>
      <c r="F830" s="3" t="s">
        <v>3176</v>
      </c>
      <c r="G830" s="8" t="str">
        <f t="shared" si="76"/>
        <v>19970.834</v>
      </c>
      <c r="H830" s="11">
        <f t="shared" si="77"/>
        <v>-41540</v>
      </c>
      <c r="I830" s="27" t="s">
        <v>3257</v>
      </c>
      <c r="J830" s="28" t="s">
        <v>3258</v>
      </c>
      <c r="K830" s="27">
        <v>-41540</v>
      </c>
      <c r="L830" s="27" t="s">
        <v>3259</v>
      </c>
      <c r="M830" s="28" t="s">
        <v>3182</v>
      </c>
      <c r="N830" s="28"/>
      <c r="O830" s="29" t="s">
        <v>3183</v>
      </c>
      <c r="P830" s="29" t="s">
        <v>3184</v>
      </c>
    </row>
    <row r="831" spans="1:16" ht="13.5" thickBot="1" x14ac:dyDescent="0.25">
      <c r="A831" s="11" t="str">
        <f t="shared" si="72"/>
        <v> VB 7.72 </v>
      </c>
      <c r="B831" s="3" t="str">
        <f t="shared" si="73"/>
        <v>I</v>
      </c>
      <c r="C831" s="11">
        <f t="shared" si="74"/>
        <v>20064.530999999999</v>
      </c>
      <c r="D831" s="8" t="str">
        <f t="shared" si="75"/>
        <v>vis</v>
      </c>
      <c r="E831" s="26">
        <f>VLOOKUP(C831,Active!C$21:E$973,3,FALSE)</f>
        <v>-41367.846120146016</v>
      </c>
      <c r="F831" s="3" t="s">
        <v>3176</v>
      </c>
      <c r="G831" s="8" t="str">
        <f t="shared" si="76"/>
        <v>20064.531</v>
      </c>
      <c r="H831" s="11">
        <f t="shared" si="77"/>
        <v>-41368</v>
      </c>
      <c r="I831" s="27" t="s">
        <v>3260</v>
      </c>
      <c r="J831" s="28" t="s">
        <v>3261</v>
      </c>
      <c r="K831" s="27">
        <v>-41368</v>
      </c>
      <c r="L831" s="27" t="s">
        <v>3262</v>
      </c>
      <c r="M831" s="28" t="s">
        <v>3182</v>
      </c>
      <c r="N831" s="28"/>
      <c r="O831" s="29" t="s">
        <v>3183</v>
      </c>
      <c r="P831" s="29" t="s">
        <v>3184</v>
      </c>
    </row>
    <row r="832" spans="1:16" ht="13.5" thickBot="1" x14ac:dyDescent="0.25">
      <c r="A832" s="11" t="str">
        <f t="shared" si="72"/>
        <v> VB 7.72 </v>
      </c>
      <c r="B832" s="3" t="str">
        <f t="shared" si="73"/>
        <v>I</v>
      </c>
      <c r="C832" s="11">
        <f t="shared" si="74"/>
        <v>20755.651999999998</v>
      </c>
      <c r="D832" s="8" t="str">
        <f t="shared" si="75"/>
        <v>vis</v>
      </c>
      <c r="E832" s="26">
        <f>VLOOKUP(C832,Active!C$21:E$973,3,FALSE)</f>
        <v>-40098.854747592966</v>
      </c>
      <c r="F832" s="3" t="s">
        <v>3176</v>
      </c>
      <c r="G832" s="8" t="str">
        <f t="shared" si="76"/>
        <v>20755.652</v>
      </c>
      <c r="H832" s="11">
        <f t="shared" si="77"/>
        <v>-40099</v>
      </c>
      <c r="I832" s="27" t="s">
        <v>3263</v>
      </c>
      <c r="J832" s="28" t="s">
        <v>3264</v>
      </c>
      <c r="K832" s="27">
        <v>-40099</v>
      </c>
      <c r="L832" s="27" t="s">
        <v>3205</v>
      </c>
      <c r="M832" s="28" t="s">
        <v>3182</v>
      </c>
      <c r="N832" s="28"/>
      <c r="O832" s="29" t="s">
        <v>3183</v>
      </c>
      <c r="P832" s="29" t="s">
        <v>3184</v>
      </c>
    </row>
    <row r="833" spans="1:16" ht="13.5" thickBot="1" x14ac:dyDescent="0.25">
      <c r="A833" s="11" t="str">
        <f t="shared" si="72"/>
        <v> VB 7.72 </v>
      </c>
      <c r="B833" s="3" t="str">
        <f t="shared" si="73"/>
        <v>I</v>
      </c>
      <c r="C833" s="11">
        <f t="shared" si="74"/>
        <v>20780.653999999999</v>
      </c>
      <c r="D833" s="8" t="str">
        <f t="shared" si="75"/>
        <v>vis</v>
      </c>
      <c r="E833" s="26">
        <f>VLOOKUP(C833,Active!C$21:E$973,3,FALSE)</f>
        <v>-40052.94770339004</v>
      </c>
      <c r="F833" s="3" t="s">
        <v>3176</v>
      </c>
      <c r="G833" s="8" t="str">
        <f t="shared" si="76"/>
        <v>20780.654</v>
      </c>
      <c r="H833" s="11">
        <f t="shared" si="77"/>
        <v>-40053</v>
      </c>
      <c r="I833" s="27" t="s">
        <v>3265</v>
      </c>
      <c r="J833" s="28" t="s">
        <v>3266</v>
      </c>
      <c r="K833" s="27">
        <v>-40053</v>
      </c>
      <c r="L833" s="27" t="s">
        <v>3267</v>
      </c>
      <c r="M833" s="28" t="s">
        <v>3182</v>
      </c>
      <c r="N833" s="28"/>
      <c r="O833" s="29" t="s">
        <v>3183</v>
      </c>
      <c r="P833" s="29" t="s">
        <v>3184</v>
      </c>
    </row>
    <row r="834" spans="1:16" ht="13.5" thickBot="1" x14ac:dyDescent="0.25">
      <c r="A834" s="11" t="str">
        <f t="shared" si="72"/>
        <v> VB 7.72 </v>
      </c>
      <c r="B834" s="3" t="str">
        <f t="shared" si="73"/>
        <v>I</v>
      </c>
      <c r="C834" s="11">
        <f t="shared" si="74"/>
        <v>20832.449000000001</v>
      </c>
      <c r="D834" s="8" t="str">
        <f t="shared" si="75"/>
        <v>vis</v>
      </c>
      <c r="E834" s="26">
        <f>VLOOKUP(C834,Active!C$21:E$973,3,FALSE)</f>
        <v>-39957.845097418889</v>
      </c>
      <c r="F834" s="3" t="s">
        <v>3176</v>
      </c>
      <c r="G834" s="8" t="str">
        <f t="shared" si="76"/>
        <v>20832.449</v>
      </c>
      <c r="H834" s="11">
        <f t="shared" si="77"/>
        <v>-39958</v>
      </c>
      <c r="I834" s="27" t="s">
        <v>3268</v>
      </c>
      <c r="J834" s="28" t="s">
        <v>3269</v>
      </c>
      <c r="K834" s="27">
        <v>-39958</v>
      </c>
      <c r="L834" s="27" t="s">
        <v>3270</v>
      </c>
      <c r="M834" s="28" t="s">
        <v>3182</v>
      </c>
      <c r="N834" s="28"/>
      <c r="O834" s="29" t="s">
        <v>3183</v>
      </c>
      <c r="P834" s="29" t="s">
        <v>3184</v>
      </c>
    </row>
    <row r="835" spans="1:16" ht="13.5" thickBot="1" x14ac:dyDescent="0.25">
      <c r="A835" s="11" t="str">
        <f t="shared" si="72"/>
        <v> VB 7.72 </v>
      </c>
      <c r="B835" s="3" t="str">
        <f t="shared" si="73"/>
        <v>II</v>
      </c>
      <c r="C835" s="11">
        <f t="shared" si="74"/>
        <v>21610.471000000001</v>
      </c>
      <c r="D835" s="8" t="str">
        <f t="shared" si="75"/>
        <v>vis</v>
      </c>
      <c r="E835" s="26">
        <f>VLOOKUP(C835,Active!C$21:E$973,3,FALSE)</f>
        <v>-38529.291767891249</v>
      </c>
      <c r="F835" s="3" t="s">
        <v>3176</v>
      </c>
      <c r="G835" s="8" t="str">
        <f t="shared" si="76"/>
        <v>21610.471</v>
      </c>
      <c r="H835" s="11">
        <f t="shared" si="77"/>
        <v>-38529.5</v>
      </c>
      <c r="I835" s="27" t="s">
        <v>3271</v>
      </c>
      <c r="J835" s="28" t="s">
        <v>3272</v>
      </c>
      <c r="K835" s="27">
        <v>-38529.5</v>
      </c>
      <c r="L835" s="27" t="s">
        <v>3273</v>
      </c>
      <c r="M835" s="28" t="s">
        <v>3182</v>
      </c>
      <c r="N835" s="28"/>
      <c r="O835" s="29" t="s">
        <v>3183</v>
      </c>
      <c r="P835" s="29" t="s">
        <v>3184</v>
      </c>
    </row>
    <row r="836" spans="1:16" ht="13.5" thickBot="1" x14ac:dyDescent="0.25">
      <c r="A836" s="11" t="str">
        <f t="shared" si="72"/>
        <v> VB 7.72 </v>
      </c>
      <c r="B836" s="3" t="str">
        <f t="shared" si="73"/>
        <v>I</v>
      </c>
      <c r="C836" s="11">
        <f t="shared" si="74"/>
        <v>21715.848000000002</v>
      </c>
      <c r="D836" s="8" t="str">
        <f t="shared" si="75"/>
        <v>vis</v>
      </c>
      <c r="E836" s="26">
        <f>VLOOKUP(C836,Active!C$21:E$973,3,FALSE)</f>
        <v>-38335.805382923172</v>
      </c>
      <c r="F836" s="3" t="s">
        <v>3176</v>
      </c>
      <c r="G836" s="8" t="str">
        <f t="shared" si="76"/>
        <v>21715.848</v>
      </c>
      <c r="H836" s="11">
        <f t="shared" si="77"/>
        <v>-38336</v>
      </c>
      <c r="I836" s="27" t="s">
        <v>3274</v>
      </c>
      <c r="J836" s="28" t="s">
        <v>3275</v>
      </c>
      <c r="K836" s="27">
        <v>-38336</v>
      </c>
      <c r="L836" s="27" t="s">
        <v>3276</v>
      </c>
      <c r="M836" s="28" t="s">
        <v>3182</v>
      </c>
      <c r="N836" s="28"/>
      <c r="O836" s="29" t="s">
        <v>3183</v>
      </c>
      <c r="P836" s="29" t="s">
        <v>3184</v>
      </c>
    </row>
    <row r="837" spans="1:16" ht="13.5" thickBot="1" x14ac:dyDescent="0.25">
      <c r="A837" s="11" t="str">
        <f t="shared" si="72"/>
        <v> VB 7.72 </v>
      </c>
      <c r="B837" s="3" t="str">
        <f t="shared" si="73"/>
        <v>I</v>
      </c>
      <c r="C837" s="11">
        <f t="shared" si="74"/>
        <v>21769.739000000001</v>
      </c>
      <c r="D837" s="8" t="str">
        <f t="shared" si="75"/>
        <v>vis</v>
      </c>
      <c r="E837" s="26">
        <f>VLOOKUP(C837,Active!C$21:E$973,3,FALSE)</f>
        <v>-38236.854238249143</v>
      </c>
      <c r="F837" s="3" t="s">
        <v>3176</v>
      </c>
      <c r="G837" s="8" t="str">
        <f t="shared" si="76"/>
        <v>21769.739</v>
      </c>
      <c r="H837" s="11">
        <f t="shared" si="77"/>
        <v>-38237</v>
      </c>
      <c r="I837" s="27" t="s">
        <v>3277</v>
      </c>
      <c r="J837" s="28" t="s">
        <v>3278</v>
      </c>
      <c r="K837" s="27">
        <v>-38237</v>
      </c>
      <c r="L837" s="27" t="s">
        <v>3279</v>
      </c>
      <c r="M837" s="28" t="s">
        <v>3182</v>
      </c>
      <c r="N837" s="28"/>
      <c r="O837" s="29" t="s">
        <v>3183</v>
      </c>
      <c r="P837" s="29" t="s">
        <v>3184</v>
      </c>
    </row>
    <row r="838" spans="1:16" ht="13.5" thickBot="1" x14ac:dyDescent="0.25">
      <c r="A838" s="11" t="str">
        <f t="shared" si="72"/>
        <v> VB 7.72 </v>
      </c>
      <c r="B838" s="3" t="str">
        <f t="shared" si="73"/>
        <v>I</v>
      </c>
      <c r="C838" s="11">
        <f t="shared" si="74"/>
        <v>21848.71</v>
      </c>
      <c r="D838" s="8" t="str">
        <f t="shared" si="75"/>
        <v>vis</v>
      </c>
      <c r="E838" s="26">
        <f>VLOOKUP(C838,Active!C$21:E$973,3,FALSE)</f>
        <v>-38091.852830851771</v>
      </c>
      <c r="F838" s="3" t="s">
        <v>3176</v>
      </c>
      <c r="G838" s="8" t="str">
        <f t="shared" si="76"/>
        <v>21848.710</v>
      </c>
      <c r="H838" s="11">
        <f t="shared" si="77"/>
        <v>-38092</v>
      </c>
      <c r="I838" s="27" t="s">
        <v>3280</v>
      </c>
      <c r="J838" s="28" t="s">
        <v>3281</v>
      </c>
      <c r="K838" s="27">
        <v>-38092</v>
      </c>
      <c r="L838" s="27" t="s">
        <v>3282</v>
      </c>
      <c r="M838" s="28" t="s">
        <v>3182</v>
      </c>
      <c r="N838" s="28"/>
      <c r="O838" s="29" t="s">
        <v>3183</v>
      </c>
      <c r="P838" s="29" t="s">
        <v>3184</v>
      </c>
    </row>
    <row r="839" spans="1:16" ht="13.5" thickBot="1" x14ac:dyDescent="0.25">
      <c r="A839" s="11" t="str">
        <f t="shared" si="72"/>
        <v> VB 7.72 </v>
      </c>
      <c r="B839" s="3" t="str">
        <f t="shared" si="73"/>
        <v>I</v>
      </c>
      <c r="C839" s="11">
        <f t="shared" si="74"/>
        <v>21878.666000000001</v>
      </c>
      <c r="D839" s="8" t="str">
        <f t="shared" si="75"/>
        <v>vis</v>
      </c>
      <c r="E839" s="26">
        <f>VLOOKUP(C839,Active!C$21:E$973,3,FALSE)</f>
        <v>-38036.849574466556</v>
      </c>
      <c r="F839" s="3" t="s">
        <v>3176</v>
      </c>
      <c r="G839" s="8" t="str">
        <f t="shared" si="76"/>
        <v>21878.666</v>
      </c>
      <c r="H839" s="11">
        <f t="shared" si="77"/>
        <v>-38037</v>
      </c>
      <c r="I839" s="27" t="s">
        <v>3283</v>
      </c>
      <c r="J839" s="28" t="s">
        <v>3284</v>
      </c>
      <c r="K839" s="27">
        <v>-38037</v>
      </c>
      <c r="L839" s="27" t="s">
        <v>3262</v>
      </c>
      <c r="M839" s="28" t="s">
        <v>3182</v>
      </c>
      <c r="N839" s="28"/>
      <c r="O839" s="29" t="s">
        <v>3183</v>
      </c>
      <c r="P839" s="29" t="s">
        <v>3184</v>
      </c>
    </row>
    <row r="840" spans="1:16" ht="13.5" thickBot="1" x14ac:dyDescent="0.25">
      <c r="A840" s="11" t="str">
        <f t="shared" si="72"/>
        <v> VB 7.72 </v>
      </c>
      <c r="B840" s="3" t="str">
        <f t="shared" si="73"/>
        <v>I</v>
      </c>
      <c r="C840" s="11">
        <f t="shared" si="74"/>
        <v>22196.694</v>
      </c>
      <c r="D840" s="8" t="str">
        <f t="shared" si="75"/>
        <v>vis</v>
      </c>
      <c r="E840" s="26">
        <f>VLOOKUP(C840,Active!C$21:E$973,3,FALSE)</f>
        <v>-37452.907271700038</v>
      </c>
      <c r="F840" s="3" t="s">
        <v>3176</v>
      </c>
      <c r="G840" s="8" t="str">
        <f t="shared" si="76"/>
        <v>22196.694</v>
      </c>
      <c r="H840" s="11">
        <f t="shared" si="77"/>
        <v>-37453</v>
      </c>
      <c r="I840" s="27" t="s">
        <v>3285</v>
      </c>
      <c r="J840" s="28" t="s">
        <v>3286</v>
      </c>
      <c r="K840" s="27">
        <v>-37453</v>
      </c>
      <c r="L840" s="27" t="s">
        <v>3251</v>
      </c>
      <c r="M840" s="28" t="s">
        <v>3182</v>
      </c>
      <c r="N840" s="28"/>
      <c r="O840" s="29" t="s">
        <v>3183</v>
      </c>
      <c r="P840" s="29" t="s">
        <v>3184</v>
      </c>
    </row>
    <row r="841" spans="1:16" ht="13.5" thickBot="1" x14ac:dyDescent="0.25">
      <c r="A841" s="11" t="str">
        <f t="shared" si="72"/>
        <v> VB 7.72 </v>
      </c>
      <c r="B841" s="3" t="str">
        <f t="shared" si="73"/>
        <v>I</v>
      </c>
      <c r="C841" s="11">
        <f t="shared" si="74"/>
        <v>22239.695</v>
      </c>
      <c r="D841" s="8" t="str">
        <f t="shared" si="75"/>
        <v>vis</v>
      </c>
      <c r="E841" s="26">
        <f>VLOOKUP(C841,Active!C$21:E$973,3,FALSE)</f>
        <v>-37373.951635840102</v>
      </c>
      <c r="F841" s="3" t="s">
        <v>3176</v>
      </c>
      <c r="G841" s="8" t="str">
        <f t="shared" si="76"/>
        <v>22239.695</v>
      </c>
      <c r="H841" s="11">
        <f t="shared" si="77"/>
        <v>-37374</v>
      </c>
      <c r="I841" s="27" t="s">
        <v>3287</v>
      </c>
      <c r="J841" s="28" t="s">
        <v>3288</v>
      </c>
      <c r="K841" s="27">
        <v>-37374</v>
      </c>
      <c r="L841" s="27" t="s">
        <v>3289</v>
      </c>
      <c r="M841" s="28" t="s">
        <v>3182</v>
      </c>
      <c r="N841" s="28"/>
      <c r="O841" s="29" t="s">
        <v>3183</v>
      </c>
      <c r="P841" s="29" t="s">
        <v>3184</v>
      </c>
    </row>
    <row r="842" spans="1:16" ht="13.5" thickBot="1" x14ac:dyDescent="0.25">
      <c r="A842" s="11" t="str">
        <f t="shared" si="72"/>
        <v> VB 7.72 </v>
      </c>
      <c r="B842" s="3" t="str">
        <f t="shared" si="73"/>
        <v>I</v>
      </c>
      <c r="C842" s="11">
        <f t="shared" si="74"/>
        <v>22256.618999999999</v>
      </c>
      <c r="D842" s="8" t="str">
        <f t="shared" si="75"/>
        <v>vis</v>
      </c>
      <c r="E842" s="26">
        <f>VLOOKUP(C842,Active!C$21:E$973,3,FALSE)</f>
        <v>-37342.876889176223</v>
      </c>
      <c r="F842" s="3" t="s">
        <v>3176</v>
      </c>
      <c r="G842" s="8" t="str">
        <f t="shared" si="76"/>
        <v>22256.619</v>
      </c>
      <c r="H842" s="11">
        <f t="shared" si="77"/>
        <v>-37343</v>
      </c>
      <c r="I842" s="27" t="s">
        <v>3290</v>
      </c>
      <c r="J842" s="28" t="s">
        <v>3291</v>
      </c>
      <c r="K842" s="27">
        <v>-37343</v>
      </c>
      <c r="L842" s="27" t="s">
        <v>3292</v>
      </c>
      <c r="M842" s="28" t="s">
        <v>3182</v>
      </c>
      <c r="N842" s="28"/>
      <c r="O842" s="29" t="s">
        <v>3183</v>
      </c>
      <c r="P842" s="29" t="s">
        <v>3184</v>
      </c>
    </row>
    <row r="843" spans="1:16" ht="13.5" thickBot="1" x14ac:dyDescent="0.25">
      <c r="A843" s="11" t="str">
        <f t="shared" ref="A843:A906" si="78">P843</f>
        <v> VB 7.72 </v>
      </c>
      <c r="B843" s="3" t="str">
        <f t="shared" ref="B843:B906" si="79">IF(H843=INT(H843),"I","II")</f>
        <v>I</v>
      </c>
      <c r="C843" s="11">
        <f t="shared" ref="C843:C906" si="80">1*G843</f>
        <v>22592.596000000001</v>
      </c>
      <c r="D843" s="8" t="str">
        <f t="shared" ref="D843:D906" si="81">VLOOKUP(F843,I$1:J$5,2,FALSE)</f>
        <v>vis</v>
      </c>
      <c r="E843" s="26">
        <f>VLOOKUP(C843,Active!C$21:E$973,3,FALSE)</f>
        <v>-36725.977801496556</v>
      </c>
      <c r="F843" s="3" t="s">
        <v>3176</v>
      </c>
      <c r="G843" s="8" t="str">
        <f t="shared" ref="G843:G906" si="82">MID(I843,3,LEN(I843)-3)</f>
        <v>22592.596</v>
      </c>
      <c r="H843" s="11">
        <f t="shared" ref="H843:H906" si="83">1*K843</f>
        <v>-36726</v>
      </c>
      <c r="I843" s="27" t="s">
        <v>3293</v>
      </c>
      <c r="J843" s="28" t="s">
        <v>3294</v>
      </c>
      <c r="K843" s="27">
        <v>-36726</v>
      </c>
      <c r="L843" s="27" t="s">
        <v>3295</v>
      </c>
      <c r="M843" s="28" t="s">
        <v>3182</v>
      </c>
      <c r="N843" s="28"/>
      <c r="O843" s="29" t="s">
        <v>3183</v>
      </c>
      <c r="P843" s="29" t="s">
        <v>3184</v>
      </c>
    </row>
    <row r="844" spans="1:16" ht="13.5" thickBot="1" x14ac:dyDescent="0.25">
      <c r="A844" s="11" t="str">
        <f t="shared" si="78"/>
        <v> VB 7.72 </v>
      </c>
      <c r="B844" s="3" t="str">
        <f t="shared" si="79"/>
        <v>I</v>
      </c>
      <c r="C844" s="11">
        <f t="shared" si="80"/>
        <v>22940.615000000002</v>
      </c>
      <c r="D844" s="8" t="str">
        <f t="shared" si="81"/>
        <v>vis</v>
      </c>
      <c r="E844" s="26">
        <f>VLOOKUP(C844,Active!C$21:E$973,3,FALSE)</f>
        <v>-36086.967977624125</v>
      </c>
      <c r="F844" s="3" t="s">
        <v>3176</v>
      </c>
      <c r="G844" s="8" t="str">
        <f t="shared" si="82"/>
        <v>22940.615</v>
      </c>
      <c r="H844" s="11">
        <f t="shared" si="83"/>
        <v>-36087</v>
      </c>
      <c r="I844" s="27" t="s">
        <v>3296</v>
      </c>
      <c r="J844" s="28" t="s">
        <v>3297</v>
      </c>
      <c r="K844" s="27">
        <v>-36087</v>
      </c>
      <c r="L844" s="27" t="s">
        <v>3298</v>
      </c>
      <c r="M844" s="28" t="s">
        <v>3182</v>
      </c>
      <c r="N844" s="28"/>
      <c r="O844" s="29" t="s">
        <v>3183</v>
      </c>
      <c r="P844" s="29" t="s">
        <v>3184</v>
      </c>
    </row>
    <row r="845" spans="1:16" ht="13.5" thickBot="1" x14ac:dyDescent="0.25">
      <c r="A845" s="11" t="str">
        <f t="shared" si="78"/>
        <v> VB 7.72 </v>
      </c>
      <c r="B845" s="3" t="str">
        <f t="shared" si="79"/>
        <v>I</v>
      </c>
      <c r="C845" s="11">
        <f t="shared" si="80"/>
        <v>22947.74</v>
      </c>
      <c r="D845" s="8" t="str">
        <f t="shared" si="81"/>
        <v>vis</v>
      </c>
      <c r="E845" s="26">
        <f>VLOOKUP(C845,Active!C$21:E$973,3,FALSE)</f>
        <v>-36073.885516623166</v>
      </c>
      <c r="F845" s="3" t="s">
        <v>3176</v>
      </c>
      <c r="G845" s="8" t="str">
        <f t="shared" si="82"/>
        <v>22947.740</v>
      </c>
      <c r="H845" s="11">
        <f t="shared" si="83"/>
        <v>-36074</v>
      </c>
      <c r="I845" s="27" t="s">
        <v>3299</v>
      </c>
      <c r="J845" s="28" t="s">
        <v>3300</v>
      </c>
      <c r="K845" s="27">
        <v>-36074</v>
      </c>
      <c r="L845" s="27" t="s">
        <v>3301</v>
      </c>
      <c r="M845" s="28" t="s">
        <v>3182</v>
      </c>
      <c r="N845" s="28"/>
      <c r="O845" s="29" t="s">
        <v>3183</v>
      </c>
      <c r="P845" s="29" t="s">
        <v>3184</v>
      </c>
    </row>
    <row r="846" spans="1:16" ht="13.5" thickBot="1" x14ac:dyDescent="0.25">
      <c r="A846" s="11" t="str">
        <f t="shared" si="78"/>
        <v> VB 7.72 </v>
      </c>
      <c r="B846" s="3" t="str">
        <f t="shared" si="79"/>
        <v>I</v>
      </c>
      <c r="C846" s="11">
        <f t="shared" si="80"/>
        <v>22983.699000000001</v>
      </c>
      <c r="D846" s="8" t="str">
        <f t="shared" si="81"/>
        <v>vis</v>
      </c>
      <c r="E846" s="26">
        <f>VLOOKUP(C846,Active!C$21:E$973,3,FALSE)</f>
        <v>-36007.859942569368</v>
      </c>
      <c r="F846" s="3" t="s">
        <v>3176</v>
      </c>
      <c r="G846" s="8" t="str">
        <f t="shared" si="82"/>
        <v>22983.699</v>
      </c>
      <c r="H846" s="11">
        <f t="shared" si="83"/>
        <v>-36008</v>
      </c>
      <c r="I846" s="27" t="s">
        <v>3302</v>
      </c>
      <c r="J846" s="28" t="s">
        <v>3303</v>
      </c>
      <c r="K846" s="27">
        <v>-36008</v>
      </c>
      <c r="L846" s="27" t="s">
        <v>3304</v>
      </c>
      <c r="M846" s="28" t="s">
        <v>3182</v>
      </c>
      <c r="N846" s="28"/>
      <c r="O846" s="29" t="s">
        <v>3183</v>
      </c>
      <c r="P846" s="29" t="s">
        <v>3184</v>
      </c>
    </row>
    <row r="847" spans="1:16" ht="13.5" thickBot="1" x14ac:dyDescent="0.25">
      <c r="A847" s="11" t="str">
        <f t="shared" si="78"/>
        <v> VB 7.72 </v>
      </c>
      <c r="B847" s="3" t="str">
        <f t="shared" si="79"/>
        <v>I</v>
      </c>
      <c r="C847" s="11">
        <f t="shared" si="80"/>
        <v>23619.753000000001</v>
      </c>
      <c r="D847" s="8" t="str">
        <f t="shared" si="81"/>
        <v>vis</v>
      </c>
      <c r="E847" s="26">
        <f>VLOOKUP(C847,Active!C$21:E$973,3,FALSE)</f>
        <v>-34839.97900930608</v>
      </c>
      <c r="F847" s="3" t="s">
        <v>3176</v>
      </c>
      <c r="G847" s="8" t="str">
        <f t="shared" si="82"/>
        <v>23619.753</v>
      </c>
      <c r="H847" s="11">
        <f t="shared" si="83"/>
        <v>-34840</v>
      </c>
      <c r="I847" s="27" t="s">
        <v>3305</v>
      </c>
      <c r="J847" s="28" t="s">
        <v>3306</v>
      </c>
      <c r="K847" s="27">
        <v>-34840</v>
      </c>
      <c r="L847" s="27" t="s">
        <v>3295</v>
      </c>
      <c r="M847" s="28" t="s">
        <v>3182</v>
      </c>
      <c r="N847" s="28"/>
      <c r="O847" s="29" t="s">
        <v>3183</v>
      </c>
      <c r="P847" s="29" t="s">
        <v>3184</v>
      </c>
    </row>
    <row r="848" spans="1:16" ht="13.5" thickBot="1" x14ac:dyDescent="0.25">
      <c r="A848" s="11" t="str">
        <f t="shared" si="78"/>
        <v> VB 7.72 </v>
      </c>
      <c r="B848" s="3" t="str">
        <f t="shared" si="79"/>
        <v>I</v>
      </c>
      <c r="C848" s="11">
        <f t="shared" si="80"/>
        <v>23637.735000000001</v>
      </c>
      <c r="D848" s="8" t="str">
        <f t="shared" si="81"/>
        <v>vis</v>
      </c>
      <c r="E848" s="26">
        <f>VLOOKUP(C848,Active!C$21:E$973,3,FALSE)</f>
        <v>-34806.961631941987</v>
      </c>
      <c r="F848" s="3" t="s">
        <v>3176</v>
      </c>
      <c r="G848" s="8" t="str">
        <f t="shared" si="82"/>
        <v>23637.735</v>
      </c>
      <c r="H848" s="11">
        <f t="shared" si="83"/>
        <v>-34807</v>
      </c>
      <c r="I848" s="27" t="s">
        <v>3307</v>
      </c>
      <c r="J848" s="28" t="s">
        <v>3308</v>
      </c>
      <c r="K848" s="27">
        <v>-34807</v>
      </c>
      <c r="L848" s="27" t="s">
        <v>3233</v>
      </c>
      <c r="M848" s="28" t="s">
        <v>3182</v>
      </c>
      <c r="N848" s="28"/>
      <c r="O848" s="29" t="s">
        <v>3183</v>
      </c>
      <c r="P848" s="29" t="s">
        <v>3184</v>
      </c>
    </row>
    <row r="849" spans="1:16" ht="13.5" thickBot="1" x14ac:dyDescent="0.25">
      <c r="A849" s="11" t="str">
        <f t="shared" si="78"/>
        <v> VB 7.72 </v>
      </c>
      <c r="B849" s="3" t="str">
        <f t="shared" si="79"/>
        <v>I</v>
      </c>
      <c r="C849" s="11">
        <f t="shared" si="80"/>
        <v>23768.466</v>
      </c>
      <c r="D849" s="8" t="str">
        <f t="shared" si="81"/>
        <v>vis</v>
      </c>
      <c r="E849" s="26">
        <f>VLOOKUP(C849,Active!C$21:E$973,3,FALSE)</f>
        <v>-34566.921883294162</v>
      </c>
      <c r="F849" s="3" t="s">
        <v>3176</v>
      </c>
      <c r="G849" s="8" t="str">
        <f t="shared" si="82"/>
        <v>23768.466</v>
      </c>
      <c r="H849" s="11">
        <f t="shared" si="83"/>
        <v>-34567</v>
      </c>
      <c r="I849" s="27" t="s">
        <v>3309</v>
      </c>
      <c r="J849" s="28" t="s">
        <v>3310</v>
      </c>
      <c r="K849" s="27">
        <v>-34567</v>
      </c>
      <c r="L849" s="27" t="s">
        <v>3242</v>
      </c>
      <c r="M849" s="28" t="s">
        <v>3182</v>
      </c>
      <c r="N849" s="28"/>
      <c r="O849" s="29" t="s">
        <v>3183</v>
      </c>
      <c r="P849" s="29" t="s">
        <v>3184</v>
      </c>
    </row>
    <row r="850" spans="1:16" ht="13.5" thickBot="1" x14ac:dyDescent="0.25">
      <c r="A850" s="11" t="str">
        <f t="shared" si="78"/>
        <v> VB 7.72 </v>
      </c>
      <c r="B850" s="3" t="str">
        <f t="shared" si="79"/>
        <v>I</v>
      </c>
      <c r="C850" s="11">
        <f t="shared" si="80"/>
        <v>24086.535</v>
      </c>
      <c r="D850" s="8" t="str">
        <f t="shared" si="81"/>
        <v>vis</v>
      </c>
      <c r="E850" s="26">
        <f>VLOOKUP(C850,Active!C$21:E$973,3,FALSE)</f>
        <v>-33982.904298997673</v>
      </c>
      <c r="F850" s="3" t="s">
        <v>3176</v>
      </c>
      <c r="G850" s="8" t="str">
        <f t="shared" si="82"/>
        <v>24086.535</v>
      </c>
      <c r="H850" s="11">
        <f t="shared" si="83"/>
        <v>-33983</v>
      </c>
      <c r="I850" s="27" t="s">
        <v>3311</v>
      </c>
      <c r="J850" s="28" t="s">
        <v>3312</v>
      </c>
      <c r="K850" s="27">
        <v>-33983</v>
      </c>
      <c r="L850" s="27" t="s">
        <v>3208</v>
      </c>
      <c r="M850" s="28" t="s">
        <v>3182</v>
      </c>
      <c r="N850" s="28"/>
      <c r="O850" s="29" t="s">
        <v>3183</v>
      </c>
      <c r="P850" s="29" t="s">
        <v>3184</v>
      </c>
    </row>
    <row r="851" spans="1:16" ht="13.5" thickBot="1" x14ac:dyDescent="0.25">
      <c r="A851" s="11" t="str">
        <f t="shared" si="78"/>
        <v> VB 7.72 </v>
      </c>
      <c r="B851" s="3" t="str">
        <f t="shared" si="79"/>
        <v>I</v>
      </c>
      <c r="C851" s="11">
        <f t="shared" si="80"/>
        <v>24381.704000000002</v>
      </c>
      <c r="D851" s="8" t="str">
        <f t="shared" si="81"/>
        <v>vis</v>
      </c>
      <c r="E851" s="26">
        <f>VLOOKUP(C851,Active!C$21:E$973,3,FALSE)</f>
        <v>-33440.93420339196</v>
      </c>
      <c r="F851" s="3" t="s">
        <v>3176</v>
      </c>
      <c r="G851" s="8" t="str">
        <f t="shared" si="82"/>
        <v>24381.704</v>
      </c>
      <c r="H851" s="11">
        <f t="shared" si="83"/>
        <v>-33441</v>
      </c>
      <c r="I851" s="27" t="s">
        <v>3313</v>
      </c>
      <c r="J851" s="28" t="s">
        <v>3314</v>
      </c>
      <c r="K851" s="27">
        <v>-33441</v>
      </c>
      <c r="L851" s="27" t="s">
        <v>3315</v>
      </c>
      <c r="M851" s="28" t="s">
        <v>3182</v>
      </c>
      <c r="N851" s="28"/>
      <c r="O851" s="29" t="s">
        <v>3183</v>
      </c>
      <c r="P851" s="29" t="s">
        <v>3184</v>
      </c>
    </row>
    <row r="852" spans="1:16" ht="13.5" thickBot="1" x14ac:dyDescent="0.25">
      <c r="A852" s="11" t="str">
        <f t="shared" si="78"/>
        <v> VB 7.72 </v>
      </c>
      <c r="B852" s="3" t="str">
        <f t="shared" si="79"/>
        <v>I</v>
      </c>
      <c r="C852" s="11">
        <f t="shared" si="80"/>
        <v>24453.601999999999</v>
      </c>
      <c r="D852" s="8" t="str">
        <f t="shared" si="81"/>
        <v>vis</v>
      </c>
      <c r="E852" s="26">
        <f>VLOOKUP(C852,Active!C$21:E$973,3,FALSE)</f>
        <v>-33308.919777981915</v>
      </c>
      <c r="F852" s="3" t="s">
        <v>3176</v>
      </c>
      <c r="G852" s="8" t="str">
        <f t="shared" si="82"/>
        <v>24453.602</v>
      </c>
      <c r="H852" s="11">
        <f t="shared" si="83"/>
        <v>-33309</v>
      </c>
      <c r="I852" s="27" t="s">
        <v>3316</v>
      </c>
      <c r="J852" s="28" t="s">
        <v>3317</v>
      </c>
      <c r="K852" s="27">
        <v>-33309</v>
      </c>
      <c r="L852" s="27" t="s">
        <v>3318</v>
      </c>
      <c r="M852" s="28" t="s">
        <v>3182</v>
      </c>
      <c r="N852" s="28"/>
      <c r="O852" s="29" t="s">
        <v>3183</v>
      </c>
      <c r="P852" s="29" t="s">
        <v>3184</v>
      </c>
    </row>
    <row r="853" spans="1:16" ht="13.5" thickBot="1" x14ac:dyDescent="0.25">
      <c r="A853" s="11" t="str">
        <f t="shared" si="78"/>
        <v> VB 7.72 </v>
      </c>
      <c r="B853" s="3" t="str">
        <f t="shared" si="79"/>
        <v>I</v>
      </c>
      <c r="C853" s="11">
        <f t="shared" si="80"/>
        <v>24759.696</v>
      </c>
      <c r="D853" s="8" t="str">
        <f t="shared" si="81"/>
        <v>vis</v>
      </c>
      <c r="E853" s="26">
        <f>VLOOKUP(C853,Active!C$21:E$973,3,FALSE)</f>
        <v>-32746.889908841411</v>
      </c>
      <c r="F853" s="3" t="s">
        <v>3176</v>
      </c>
      <c r="G853" s="8" t="str">
        <f t="shared" si="82"/>
        <v>24759.696</v>
      </c>
      <c r="H853" s="11">
        <f t="shared" si="83"/>
        <v>-32747</v>
      </c>
      <c r="I853" s="27" t="s">
        <v>3319</v>
      </c>
      <c r="J853" s="28" t="s">
        <v>3320</v>
      </c>
      <c r="K853" s="27">
        <v>-32747</v>
      </c>
      <c r="L853" s="27" t="s">
        <v>3301</v>
      </c>
      <c r="M853" s="28" t="s">
        <v>3182</v>
      </c>
      <c r="N853" s="28"/>
      <c r="O853" s="29" t="s">
        <v>3183</v>
      </c>
      <c r="P853" s="29" t="s">
        <v>3184</v>
      </c>
    </row>
    <row r="854" spans="1:16" ht="13.5" thickBot="1" x14ac:dyDescent="0.25">
      <c r="A854" s="11" t="str">
        <f t="shared" si="78"/>
        <v> VB 7.72 </v>
      </c>
      <c r="B854" s="3" t="str">
        <f t="shared" si="79"/>
        <v>I</v>
      </c>
      <c r="C854" s="11">
        <f t="shared" si="80"/>
        <v>24759.739000000001</v>
      </c>
      <c r="D854" s="8" t="str">
        <f t="shared" si="81"/>
        <v>vis</v>
      </c>
      <c r="E854" s="26">
        <f>VLOOKUP(C854,Active!C$21:E$973,3,FALSE)</f>
        <v>-32746.810955041685</v>
      </c>
      <c r="F854" s="3" t="s">
        <v>3176</v>
      </c>
      <c r="G854" s="8" t="str">
        <f t="shared" si="82"/>
        <v>24759.739</v>
      </c>
      <c r="H854" s="11">
        <f t="shared" si="83"/>
        <v>-32747</v>
      </c>
      <c r="I854" s="27" t="s">
        <v>3321</v>
      </c>
      <c r="J854" s="28" t="s">
        <v>3322</v>
      </c>
      <c r="K854" s="27">
        <v>-32747</v>
      </c>
      <c r="L854" s="27" t="s">
        <v>3276</v>
      </c>
      <c r="M854" s="28" t="s">
        <v>3182</v>
      </c>
      <c r="N854" s="28"/>
      <c r="O854" s="29" t="s">
        <v>3183</v>
      </c>
      <c r="P854" s="29" t="s">
        <v>3184</v>
      </c>
    </row>
    <row r="855" spans="1:16" ht="13.5" thickBot="1" x14ac:dyDescent="0.25">
      <c r="A855" s="11" t="str">
        <f t="shared" si="78"/>
        <v> VB 7.72 </v>
      </c>
      <c r="B855" s="3" t="str">
        <f t="shared" si="79"/>
        <v>I</v>
      </c>
      <c r="C855" s="11">
        <f t="shared" si="80"/>
        <v>24872.454000000002</v>
      </c>
      <c r="D855" s="8" t="str">
        <f t="shared" si="81"/>
        <v>vis</v>
      </c>
      <c r="E855" s="26">
        <f>VLOOKUP(C855,Active!C$21:E$973,3,FALSE)</f>
        <v>-32539.851012343781</v>
      </c>
      <c r="F855" s="3" t="s">
        <v>3176</v>
      </c>
      <c r="G855" s="8" t="str">
        <f t="shared" si="82"/>
        <v>24872.454</v>
      </c>
      <c r="H855" s="11">
        <f t="shared" si="83"/>
        <v>-32540</v>
      </c>
      <c r="I855" s="27" t="s">
        <v>3323</v>
      </c>
      <c r="J855" s="28" t="s">
        <v>3324</v>
      </c>
      <c r="K855" s="27">
        <v>-32540</v>
      </c>
      <c r="L855" s="27" t="s">
        <v>3270</v>
      </c>
      <c r="M855" s="28" t="s">
        <v>3182</v>
      </c>
      <c r="N855" s="28"/>
      <c r="O855" s="29" t="s">
        <v>3183</v>
      </c>
      <c r="P855" s="29" t="s">
        <v>3184</v>
      </c>
    </row>
    <row r="856" spans="1:16" ht="13.5" thickBot="1" x14ac:dyDescent="0.25">
      <c r="A856" s="11" t="str">
        <f t="shared" si="78"/>
        <v> VB 7.72 </v>
      </c>
      <c r="B856" s="3" t="str">
        <f t="shared" si="79"/>
        <v>I</v>
      </c>
      <c r="C856" s="11">
        <f t="shared" si="80"/>
        <v>25035.795999999998</v>
      </c>
      <c r="D856" s="8" t="str">
        <f t="shared" si="81"/>
        <v>vis</v>
      </c>
      <c r="E856" s="26">
        <f>VLOOKUP(C856,Active!C$21:E$973,3,FALSE)</f>
        <v>-32239.933069211453</v>
      </c>
      <c r="F856" s="3" t="s">
        <v>3176</v>
      </c>
      <c r="G856" s="8" t="str">
        <f t="shared" si="82"/>
        <v>25035.796</v>
      </c>
      <c r="H856" s="11">
        <f t="shared" si="83"/>
        <v>-32240</v>
      </c>
      <c r="I856" s="27" t="s">
        <v>3325</v>
      </c>
      <c r="J856" s="28" t="s">
        <v>3326</v>
      </c>
      <c r="K856" s="27">
        <v>-32240</v>
      </c>
      <c r="L856" s="27" t="s">
        <v>3327</v>
      </c>
      <c r="M856" s="28" t="s">
        <v>3182</v>
      </c>
      <c r="N856" s="28"/>
      <c r="O856" s="29" t="s">
        <v>3183</v>
      </c>
      <c r="P856" s="29" t="s">
        <v>3184</v>
      </c>
    </row>
    <row r="857" spans="1:16" ht="13.5" thickBot="1" x14ac:dyDescent="0.25">
      <c r="A857" s="11" t="str">
        <f t="shared" si="78"/>
        <v> VB 7.72 </v>
      </c>
      <c r="B857" s="3" t="str">
        <f t="shared" si="79"/>
        <v>I</v>
      </c>
      <c r="C857" s="11">
        <f t="shared" si="80"/>
        <v>25095.714</v>
      </c>
      <c r="D857" s="8" t="str">
        <f t="shared" si="81"/>
        <v>vis</v>
      </c>
      <c r="E857" s="26">
        <f>VLOOKUP(C857,Active!C$21:E$973,3,FALSE)</f>
        <v>-32129.915539631776</v>
      </c>
      <c r="F857" s="3" t="s">
        <v>3176</v>
      </c>
      <c r="G857" s="8" t="str">
        <f t="shared" si="82"/>
        <v>25095.714</v>
      </c>
      <c r="H857" s="11">
        <f t="shared" si="83"/>
        <v>-32130</v>
      </c>
      <c r="I857" s="27" t="s">
        <v>3328</v>
      </c>
      <c r="J857" s="28" t="s">
        <v>3329</v>
      </c>
      <c r="K857" s="27">
        <v>-32130</v>
      </c>
      <c r="L857" s="27" t="s">
        <v>3330</v>
      </c>
      <c r="M857" s="28" t="s">
        <v>3182</v>
      </c>
      <c r="N857" s="28"/>
      <c r="O857" s="29" t="s">
        <v>3183</v>
      </c>
      <c r="P857" s="29" t="s">
        <v>3184</v>
      </c>
    </row>
    <row r="858" spans="1:16" ht="13.5" thickBot="1" x14ac:dyDescent="0.25">
      <c r="A858" s="11" t="str">
        <f t="shared" si="78"/>
        <v> VB 7.72 </v>
      </c>
      <c r="B858" s="3" t="str">
        <f t="shared" si="79"/>
        <v>I</v>
      </c>
      <c r="C858" s="11">
        <f t="shared" si="80"/>
        <v>25167.585999999999</v>
      </c>
      <c r="D858" s="8" t="str">
        <f t="shared" si="81"/>
        <v>vis</v>
      </c>
      <c r="E858" s="26">
        <f>VLOOKUP(C858,Active!C$21:E$973,3,FALSE)</f>
        <v>-31997.94885372854</v>
      </c>
      <c r="F858" s="3" t="s">
        <v>3176</v>
      </c>
      <c r="G858" s="8" t="str">
        <f t="shared" si="82"/>
        <v>25167.586</v>
      </c>
      <c r="H858" s="11">
        <f t="shared" si="83"/>
        <v>-31998</v>
      </c>
      <c r="I858" s="27" t="s">
        <v>3331</v>
      </c>
      <c r="J858" s="28" t="s">
        <v>3332</v>
      </c>
      <c r="K858" s="27">
        <v>-31998</v>
      </c>
      <c r="L858" s="27" t="s">
        <v>3199</v>
      </c>
      <c r="M858" s="28" t="s">
        <v>3182</v>
      </c>
      <c r="N858" s="28"/>
      <c r="O858" s="29" t="s">
        <v>3183</v>
      </c>
      <c r="P858" s="29" t="s">
        <v>3184</v>
      </c>
    </row>
    <row r="859" spans="1:16" ht="13.5" thickBot="1" x14ac:dyDescent="0.25">
      <c r="A859" s="11" t="str">
        <f t="shared" si="78"/>
        <v> VB 7.72 </v>
      </c>
      <c r="B859" s="3" t="str">
        <f t="shared" si="79"/>
        <v>I</v>
      </c>
      <c r="C859" s="11">
        <f t="shared" si="80"/>
        <v>25551.544000000002</v>
      </c>
      <c r="D859" s="8" t="str">
        <f t="shared" si="81"/>
        <v>vis</v>
      </c>
      <c r="E859" s="26">
        <f>VLOOKUP(C859,Active!C$21:E$973,3,FALSE)</f>
        <v>-31292.950178499847</v>
      </c>
      <c r="F859" s="3" t="s">
        <v>3176</v>
      </c>
      <c r="G859" s="8" t="str">
        <f t="shared" si="82"/>
        <v>25551.544</v>
      </c>
      <c r="H859" s="11">
        <f t="shared" si="83"/>
        <v>-31293</v>
      </c>
      <c r="I859" s="27" t="s">
        <v>3333</v>
      </c>
      <c r="J859" s="28" t="s">
        <v>3334</v>
      </c>
      <c r="K859" s="27">
        <v>-31293</v>
      </c>
      <c r="L859" s="27" t="s">
        <v>3335</v>
      </c>
      <c r="M859" s="28" t="s">
        <v>3182</v>
      </c>
      <c r="N859" s="28"/>
      <c r="O859" s="29" t="s">
        <v>3183</v>
      </c>
      <c r="P859" s="29" t="s">
        <v>3184</v>
      </c>
    </row>
    <row r="860" spans="1:16" ht="13.5" thickBot="1" x14ac:dyDescent="0.25">
      <c r="A860" s="11" t="str">
        <f t="shared" si="78"/>
        <v> VB 7.72 </v>
      </c>
      <c r="B860" s="3" t="str">
        <f t="shared" si="79"/>
        <v>I</v>
      </c>
      <c r="C860" s="11">
        <f t="shared" si="80"/>
        <v>25587.532999999999</v>
      </c>
      <c r="D860" s="8" t="str">
        <f t="shared" si="81"/>
        <v>vis</v>
      </c>
      <c r="E860" s="26">
        <f>VLOOKUP(C860,Active!C$21:E$973,3,FALSE)</f>
        <v>-31226.869520399734</v>
      </c>
      <c r="F860" s="3" t="s">
        <v>3176</v>
      </c>
      <c r="G860" s="8" t="str">
        <f t="shared" si="82"/>
        <v>25587.533</v>
      </c>
      <c r="H860" s="11">
        <f t="shared" si="83"/>
        <v>-31227</v>
      </c>
      <c r="I860" s="27" t="s">
        <v>3336</v>
      </c>
      <c r="J860" s="28" t="s">
        <v>3337</v>
      </c>
      <c r="K860" s="27">
        <v>-31227</v>
      </c>
      <c r="L860" s="27" t="s">
        <v>3338</v>
      </c>
      <c r="M860" s="28" t="s">
        <v>3182</v>
      </c>
      <c r="N860" s="28"/>
      <c r="O860" s="29" t="s">
        <v>3183</v>
      </c>
      <c r="P860" s="29" t="s">
        <v>3184</v>
      </c>
    </row>
    <row r="861" spans="1:16" ht="13.5" thickBot="1" x14ac:dyDescent="0.25">
      <c r="A861" s="11" t="str">
        <f t="shared" si="78"/>
        <v> VB 7.72 </v>
      </c>
      <c r="B861" s="3" t="str">
        <f t="shared" si="79"/>
        <v>I</v>
      </c>
      <c r="C861" s="11">
        <f t="shared" si="80"/>
        <v>25810.791000000001</v>
      </c>
      <c r="D861" s="8" t="str">
        <f t="shared" si="81"/>
        <v>vis</v>
      </c>
      <c r="E861" s="26">
        <f>VLOOKUP(C861,Active!C$21:E$973,3,FALSE)</f>
        <v>-30816.937719957481</v>
      </c>
      <c r="F861" s="3" t="s">
        <v>3176</v>
      </c>
      <c r="G861" s="8" t="str">
        <f t="shared" si="82"/>
        <v>25810.791</v>
      </c>
      <c r="H861" s="11">
        <f t="shared" si="83"/>
        <v>-30817</v>
      </c>
      <c r="I861" s="27" t="s">
        <v>3339</v>
      </c>
      <c r="J861" s="28" t="s">
        <v>3340</v>
      </c>
      <c r="K861" s="27">
        <v>-30817</v>
      </c>
      <c r="L861" s="27" t="s">
        <v>3341</v>
      </c>
      <c r="M861" s="28" t="s">
        <v>3182</v>
      </c>
      <c r="N861" s="28"/>
      <c r="O861" s="29" t="s">
        <v>3183</v>
      </c>
      <c r="P861" s="29" t="s">
        <v>3184</v>
      </c>
    </row>
    <row r="862" spans="1:16" ht="13.5" thickBot="1" x14ac:dyDescent="0.25">
      <c r="A862" s="11" t="str">
        <f t="shared" si="78"/>
        <v> VB 7.72 </v>
      </c>
      <c r="B862" s="3" t="str">
        <f t="shared" si="79"/>
        <v>I</v>
      </c>
      <c r="C862" s="11">
        <f t="shared" si="80"/>
        <v>25852.756000000001</v>
      </c>
      <c r="D862" s="8" t="str">
        <f t="shared" si="81"/>
        <v>vis</v>
      </c>
      <c r="E862" s="26">
        <f>VLOOKUP(C862,Active!C$21:E$973,3,FALSE)</f>
        <v>-30739.884319830457</v>
      </c>
      <c r="F862" s="3" t="s">
        <v>3176</v>
      </c>
      <c r="G862" s="8" t="str">
        <f t="shared" si="82"/>
        <v>25852.756</v>
      </c>
      <c r="H862" s="11">
        <f t="shared" si="83"/>
        <v>-30740</v>
      </c>
      <c r="I862" s="27" t="s">
        <v>3342</v>
      </c>
      <c r="J862" s="28" t="s">
        <v>3343</v>
      </c>
      <c r="K862" s="27">
        <v>-30740</v>
      </c>
      <c r="L862" s="27" t="s">
        <v>3292</v>
      </c>
      <c r="M862" s="28" t="s">
        <v>3182</v>
      </c>
      <c r="N862" s="28"/>
      <c r="O862" s="29" t="s">
        <v>3183</v>
      </c>
      <c r="P862" s="29" t="s">
        <v>3184</v>
      </c>
    </row>
    <row r="863" spans="1:16" ht="13.5" thickBot="1" x14ac:dyDescent="0.25">
      <c r="A863" s="11" t="str">
        <f t="shared" si="78"/>
        <v> KVB 25.12 </v>
      </c>
      <c r="B863" s="3" t="str">
        <f t="shared" si="79"/>
        <v>I</v>
      </c>
      <c r="C863" s="11">
        <f t="shared" si="80"/>
        <v>25939.317999999999</v>
      </c>
      <c r="D863" s="8" t="str">
        <f t="shared" si="81"/>
        <v>vis</v>
      </c>
      <c r="E863" s="26">
        <f>VLOOKUP(C863,Active!C$21:E$973,3,FALSE)</f>
        <v>-30580.944812579288</v>
      </c>
      <c r="F863" s="3" t="s">
        <v>3176</v>
      </c>
      <c r="G863" s="8" t="str">
        <f t="shared" si="82"/>
        <v>25939.318</v>
      </c>
      <c r="H863" s="11">
        <f t="shared" si="83"/>
        <v>-30581</v>
      </c>
      <c r="I863" s="27" t="s">
        <v>3344</v>
      </c>
      <c r="J863" s="28" t="s">
        <v>3345</v>
      </c>
      <c r="K863" s="27">
        <v>-30581</v>
      </c>
      <c r="L863" s="27" t="s">
        <v>3346</v>
      </c>
      <c r="M863" s="28" t="s">
        <v>3182</v>
      </c>
      <c r="N863" s="28"/>
      <c r="O863" s="29" t="s">
        <v>3347</v>
      </c>
      <c r="P863" s="29" t="s">
        <v>3348</v>
      </c>
    </row>
    <row r="864" spans="1:16" ht="13.5" thickBot="1" x14ac:dyDescent="0.25">
      <c r="A864" s="11" t="str">
        <f t="shared" si="78"/>
        <v> VB 7.72 </v>
      </c>
      <c r="B864" s="3" t="str">
        <f t="shared" si="79"/>
        <v>I</v>
      </c>
      <c r="C864" s="11">
        <f t="shared" si="80"/>
        <v>26200.78</v>
      </c>
      <c r="D864" s="8" t="str">
        <f t="shared" si="81"/>
        <v>vis</v>
      </c>
      <c r="E864" s="26">
        <f>VLOOKUP(C864,Active!C$21:E$973,3,FALSE)</f>
        <v>-30100.865315283638</v>
      </c>
      <c r="F864" s="3" t="s">
        <v>3176</v>
      </c>
      <c r="G864" s="8" t="str">
        <f t="shared" si="82"/>
        <v>26200.780</v>
      </c>
      <c r="H864" s="11">
        <f t="shared" si="83"/>
        <v>-30101</v>
      </c>
      <c r="I864" s="27" t="s">
        <v>3349</v>
      </c>
      <c r="J864" s="28" t="s">
        <v>3350</v>
      </c>
      <c r="K864" s="27">
        <v>-30101</v>
      </c>
      <c r="L864" s="27" t="s">
        <v>3304</v>
      </c>
      <c r="M864" s="28" t="s">
        <v>3182</v>
      </c>
      <c r="N864" s="28"/>
      <c r="O864" s="29" t="s">
        <v>3183</v>
      </c>
      <c r="P864" s="29" t="s">
        <v>3184</v>
      </c>
    </row>
    <row r="865" spans="1:16" ht="13.5" thickBot="1" x14ac:dyDescent="0.25">
      <c r="A865" s="11" t="str">
        <f t="shared" si="78"/>
        <v> VB 7.72 </v>
      </c>
      <c r="B865" s="3" t="str">
        <f t="shared" si="79"/>
        <v>I</v>
      </c>
      <c r="C865" s="11">
        <f t="shared" si="80"/>
        <v>26451.838</v>
      </c>
      <c r="D865" s="8" t="str">
        <f t="shared" si="81"/>
        <v>vis</v>
      </c>
      <c r="E865" s="26">
        <f>VLOOKUP(C865,Active!C$21:E$973,3,FALSE)</f>
        <v>-29639.888965251699</v>
      </c>
      <c r="F865" s="3" t="s">
        <v>3176</v>
      </c>
      <c r="G865" s="8" t="str">
        <f t="shared" si="82"/>
        <v>26451.838</v>
      </c>
      <c r="H865" s="11">
        <f t="shared" si="83"/>
        <v>-29640</v>
      </c>
      <c r="I865" s="27" t="s">
        <v>3351</v>
      </c>
      <c r="J865" s="28" t="s">
        <v>3352</v>
      </c>
      <c r="K865" s="27">
        <v>-29640</v>
      </c>
      <c r="L865" s="27" t="s">
        <v>3254</v>
      </c>
      <c r="M865" s="28" t="s">
        <v>3182</v>
      </c>
      <c r="N865" s="28"/>
      <c r="O865" s="29" t="s">
        <v>3183</v>
      </c>
      <c r="P865" s="29" t="s">
        <v>3184</v>
      </c>
    </row>
    <row r="866" spans="1:16" ht="13.5" thickBot="1" x14ac:dyDescent="0.25">
      <c r="A866" s="11" t="str">
        <f t="shared" si="78"/>
        <v> VB 7.72 </v>
      </c>
      <c r="B866" s="3" t="str">
        <f t="shared" si="79"/>
        <v>I</v>
      </c>
      <c r="C866" s="11">
        <f t="shared" si="80"/>
        <v>26512.777999999998</v>
      </c>
      <c r="D866" s="8" t="str">
        <f t="shared" si="81"/>
        <v>vis</v>
      </c>
      <c r="E866" s="26">
        <f>VLOOKUP(C866,Active!C$21:E$973,3,FALSE)</f>
        <v>-29527.9949058274</v>
      </c>
      <c r="F866" s="3" t="s">
        <v>3176</v>
      </c>
      <c r="G866" s="8" t="str">
        <f t="shared" si="82"/>
        <v>26512.778</v>
      </c>
      <c r="H866" s="11">
        <f t="shared" si="83"/>
        <v>-29528</v>
      </c>
      <c r="I866" s="27" t="s">
        <v>3353</v>
      </c>
      <c r="J866" s="28" t="s">
        <v>3354</v>
      </c>
      <c r="K866" s="27">
        <v>-29528</v>
      </c>
      <c r="L866" s="27" t="s">
        <v>3355</v>
      </c>
      <c r="M866" s="28" t="s">
        <v>3182</v>
      </c>
      <c r="N866" s="28"/>
      <c r="O866" s="29" t="s">
        <v>3183</v>
      </c>
      <c r="P866" s="29" t="s">
        <v>3184</v>
      </c>
    </row>
    <row r="867" spans="1:16" ht="13.5" thickBot="1" x14ac:dyDescent="0.25">
      <c r="A867" s="11" t="str">
        <f t="shared" si="78"/>
        <v> VB 7.72 </v>
      </c>
      <c r="B867" s="3" t="str">
        <f t="shared" si="79"/>
        <v>I</v>
      </c>
      <c r="C867" s="11">
        <f t="shared" si="80"/>
        <v>26589.633999999998</v>
      </c>
      <c r="D867" s="8" t="str">
        <f t="shared" si="81"/>
        <v>vis</v>
      </c>
      <c r="E867" s="26">
        <f>VLOOKUP(C867,Active!C$21:E$973,3,FALSE)</f>
        <v>-29386.876923695563</v>
      </c>
      <c r="F867" s="3" t="s">
        <v>3176</v>
      </c>
      <c r="G867" s="8" t="str">
        <f t="shared" si="82"/>
        <v>26589.634</v>
      </c>
      <c r="H867" s="11">
        <f t="shared" si="83"/>
        <v>-29387</v>
      </c>
      <c r="I867" s="27" t="s">
        <v>3356</v>
      </c>
      <c r="J867" s="28" t="s">
        <v>3357</v>
      </c>
      <c r="K867" s="27">
        <v>-29387</v>
      </c>
      <c r="L867" s="27" t="s">
        <v>3358</v>
      </c>
      <c r="M867" s="28" t="s">
        <v>3182</v>
      </c>
      <c r="N867" s="28"/>
      <c r="O867" s="29" t="s">
        <v>3183</v>
      </c>
      <c r="P867" s="29" t="s">
        <v>3184</v>
      </c>
    </row>
    <row r="868" spans="1:16" ht="13.5" thickBot="1" x14ac:dyDescent="0.25">
      <c r="A868" s="11" t="str">
        <f t="shared" si="78"/>
        <v> VB 7.72 </v>
      </c>
      <c r="B868" s="3" t="str">
        <f t="shared" si="79"/>
        <v>II</v>
      </c>
      <c r="C868" s="11">
        <f t="shared" si="80"/>
        <v>26725.498</v>
      </c>
      <c r="D868" s="8" t="str">
        <f t="shared" si="81"/>
        <v>vis</v>
      </c>
      <c r="E868" s="26">
        <f>VLOOKUP(C868,Active!C$21:E$973,3,FALSE)</f>
        <v>-29137.412294722417</v>
      </c>
      <c r="F868" s="3" t="s">
        <v>3176</v>
      </c>
      <c r="G868" s="8" t="str">
        <f t="shared" si="82"/>
        <v>26725.498</v>
      </c>
      <c r="H868" s="11">
        <f t="shared" si="83"/>
        <v>-29137.5</v>
      </c>
      <c r="I868" s="27" t="s">
        <v>3359</v>
      </c>
      <c r="J868" s="28" t="s">
        <v>3360</v>
      </c>
      <c r="K868" s="27">
        <v>-29137.5</v>
      </c>
      <c r="L868" s="27" t="s">
        <v>3361</v>
      </c>
      <c r="M868" s="28" t="s">
        <v>3182</v>
      </c>
      <c r="N868" s="28"/>
      <c r="O868" s="29" t="s">
        <v>3183</v>
      </c>
      <c r="P868" s="29" t="s">
        <v>3184</v>
      </c>
    </row>
    <row r="869" spans="1:16" ht="13.5" thickBot="1" x14ac:dyDescent="0.25">
      <c r="A869" s="11" t="str">
        <f t="shared" si="78"/>
        <v> KVB 22.3 </v>
      </c>
      <c r="B869" s="3" t="str">
        <f t="shared" si="79"/>
        <v>I</v>
      </c>
      <c r="C869" s="11">
        <f t="shared" si="80"/>
        <v>26929.437999999998</v>
      </c>
      <c r="D869" s="8" t="str">
        <f t="shared" si="81"/>
        <v>vis</v>
      </c>
      <c r="E869" s="26">
        <f>VLOOKUP(C869,Active!C$21:E$973,3,FALSE)</f>
        <v>-28762.950947840367</v>
      </c>
      <c r="F869" s="3" t="s">
        <v>3176</v>
      </c>
      <c r="G869" s="8" t="str">
        <f t="shared" si="82"/>
        <v>26929.438</v>
      </c>
      <c r="H869" s="11">
        <f t="shared" si="83"/>
        <v>-28763</v>
      </c>
      <c r="I869" s="27" t="s">
        <v>3362</v>
      </c>
      <c r="J869" s="28" t="s">
        <v>3363</v>
      </c>
      <c r="K869" s="27">
        <v>-28763</v>
      </c>
      <c r="L869" s="27" t="s">
        <v>3199</v>
      </c>
      <c r="M869" s="28" t="s">
        <v>3182</v>
      </c>
      <c r="N869" s="28"/>
      <c r="O869" s="29" t="s">
        <v>3347</v>
      </c>
      <c r="P869" s="29" t="s">
        <v>3364</v>
      </c>
    </row>
    <row r="870" spans="1:16" ht="13.5" thickBot="1" x14ac:dyDescent="0.25">
      <c r="A870" s="11" t="str">
        <f t="shared" si="78"/>
        <v> VB 7.72 </v>
      </c>
      <c r="B870" s="3" t="str">
        <f t="shared" si="79"/>
        <v>I</v>
      </c>
      <c r="C870" s="11">
        <f t="shared" si="80"/>
        <v>26932.766</v>
      </c>
      <c r="D870" s="8" t="str">
        <f t="shared" si="81"/>
        <v>vis</v>
      </c>
      <c r="E870" s="26">
        <f>VLOOKUP(C870,Active!C$21:E$973,3,FALSE)</f>
        <v>-28756.840290968623</v>
      </c>
      <c r="F870" s="3" t="s">
        <v>3176</v>
      </c>
      <c r="G870" s="8" t="str">
        <f t="shared" si="82"/>
        <v>26932.766</v>
      </c>
      <c r="H870" s="11">
        <f t="shared" si="83"/>
        <v>-28757</v>
      </c>
      <c r="I870" s="27" t="s">
        <v>3365</v>
      </c>
      <c r="J870" s="28" t="s">
        <v>3366</v>
      </c>
      <c r="K870" s="27">
        <v>-28757</v>
      </c>
      <c r="L870" s="27" t="s">
        <v>3367</v>
      </c>
      <c r="M870" s="28" t="s">
        <v>3182</v>
      </c>
      <c r="N870" s="28"/>
      <c r="O870" s="29" t="s">
        <v>3183</v>
      </c>
      <c r="P870" s="29" t="s">
        <v>3184</v>
      </c>
    </row>
    <row r="871" spans="1:16" ht="13.5" thickBot="1" x14ac:dyDescent="0.25">
      <c r="A871" s="11" t="str">
        <f t="shared" si="78"/>
        <v> VB 7.72 </v>
      </c>
      <c r="B871" s="3" t="str">
        <f t="shared" si="79"/>
        <v>II</v>
      </c>
      <c r="C871" s="11">
        <f t="shared" si="80"/>
        <v>26953.686000000002</v>
      </c>
      <c r="D871" s="8" t="str">
        <f t="shared" si="81"/>
        <v>vis</v>
      </c>
      <c r="E871" s="26">
        <f>VLOOKUP(C871,Active!C$21:E$973,3,FALSE)</f>
        <v>-28718.428349334939</v>
      </c>
      <c r="F871" s="3" t="s">
        <v>3176</v>
      </c>
      <c r="G871" s="8" t="str">
        <f t="shared" si="82"/>
        <v>26953.686</v>
      </c>
      <c r="H871" s="11">
        <f t="shared" si="83"/>
        <v>-28718.5</v>
      </c>
      <c r="I871" s="27" t="s">
        <v>3368</v>
      </c>
      <c r="J871" s="28" t="s">
        <v>0</v>
      </c>
      <c r="K871" s="27">
        <v>-28718.5</v>
      </c>
      <c r="L871" s="27" t="s">
        <v>3242</v>
      </c>
      <c r="M871" s="28" t="s">
        <v>3182</v>
      </c>
      <c r="N871" s="28"/>
      <c r="O871" s="29" t="s">
        <v>3183</v>
      </c>
      <c r="P871" s="29" t="s">
        <v>3184</v>
      </c>
    </row>
    <row r="872" spans="1:16" ht="13.5" thickBot="1" x14ac:dyDescent="0.25">
      <c r="A872" s="11" t="str">
        <f t="shared" si="78"/>
        <v> VB 7.72 </v>
      </c>
      <c r="B872" s="3" t="str">
        <f t="shared" si="79"/>
        <v>I</v>
      </c>
      <c r="C872" s="11">
        <f t="shared" si="80"/>
        <v>26957.745999999999</v>
      </c>
      <c r="D872" s="8" t="str">
        <f t="shared" si="81"/>
        <v>vis</v>
      </c>
      <c r="E872" s="26">
        <f>VLOOKUP(C872,Active!C$21:E$973,3,FALSE)</f>
        <v>-28710.973641732995</v>
      </c>
      <c r="F872" s="3" t="s">
        <v>3176</v>
      </c>
      <c r="G872" s="8" t="str">
        <f t="shared" si="82"/>
        <v>26957.746</v>
      </c>
      <c r="H872" s="11">
        <f t="shared" si="83"/>
        <v>-28711</v>
      </c>
      <c r="I872" s="27" t="s">
        <v>1</v>
      </c>
      <c r="J872" s="28" t="s">
        <v>2</v>
      </c>
      <c r="K872" s="27">
        <v>-28711</v>
      </c>
      <c r="L872" s="27" t="s">
        <v>3</v>
      </c>
      <c r="M872" s="28" t="s">
        <v>3182</v>
      </c>
      <c r="N872" s="28"/>
      <c r="O872" s="29" t="s">
        <v>3183</v>
      </c>
      <c r="P872" s="29" t="s">
        <v>3184</v>
      </c>
    </row>
    <row r="873" spans="1:16" ht="13.5" thickBot="1" x14ac:dyDescent="0.25">
      <c r="A873" s="11" t="str">
        <f t="shared" si="78"/>
        <v> KVB 22.3 </v>
      </c>
      <c r="B873" s="3" t="str">
        <f t="shared" si="79"/>
        <v>I</v>
      </c>
      <c r="C873" s="11">
        <f t="shared" si="80"/>
        <v>26958.334999999999</v>
      </c>
      <c r="D873" s="8" t="str">
        <f t="shared" si="81"/>
        <v>vis</v>
      </c>
      <c r="E873" s="26">
        <f>VLOOKUP(C873,Active!C$21:E$973,3,FALSE)</f>
        <v>-28709.892158290251</v>
      </c>
      <c r="F873" s="3" t="s">
        <v>3176</v>
      </c>
      <c r="G873" s="8" t="str">
        <f t="shared" si="82"/>
        <v>26958.335</v>
      </c>
      <c r="H873" s="11">
        <f t="shared" si="83"/>
        <v>-28710</v>
      </c>
      <c r="I873" s="27" t="s">
        <v>4</v>
      </c>
      <c r="J873" s="28" t="s">
        <v>5</v>
      </c>
      <c r="K873" s="27">
        <v>-28710</v>
      </c>
      <c r="L873" s="27" t="s">
        <v>3301</v>
      </c>
      <c r="M873" s="28" t="s">
        <v>3182</v>
      </c>
      <c r="N873" s="28"/>
      <c r="O873" s="29" t="s">
        <v>3347</v>
      </c>
      <c r="P873" s="29" t="s">
        <v>3364</v>
      </c>
    </row>
    <row r="874" spans="1:16" ht="13.5" thickBot="1" x14ac:dyDescent="0.25">
      <c r="A874" s="11" t="str">
        <f t="shared" si="78"/>
        <v> VB 7.72 </v>
      </c>
      <c r="B874" s="3" t="str">
        <f t="shared" si="79"/>
        <v>I</v>
      </c>
      <c r="C874" s="11">
        <f t="shared" si="80"/>
        <v>27016.578000000001</v>
      </c>
      <c r="D874" s="8" t="str">
        <f t="shared" si="81"/>
        <v>pg</v>
      </c>
      <c r="E874" s="26">
        <f>VLOOKUP(C874,Active!C$21:E$973,3,FALSE)</f>
        <v>-28602.950154630096</v>
      </c>
      <c r="F874" s="3" t="str">
        <f>LEFT(M874,1)</f>
        <v>P</v>
      </c>
      <c r="G874" s="8" t="str">
        <f t="shared" si="82"/>
        <v>27016.578</v>
      </c>
      <c r="H874" s="11">
        <f t="shared" si="83"/>
        <v>-28603</v>
      </c>
      <c r="I874" s="27" t="s">
        <v>6</v>
      </c>
      <c r="J874" s="28" t="s">
        <v>7</v>
      </c>
      <c r="K874" s="27">
        <v>-28603</v>
      </c>
      <c r="L874" s="27" t="s">
        <v>8</v>
      </c>
      <c r="M874" s="28" t="s">
        <v>3182</v>
      </c>
      <c r="N874" s="28"/>
      <c r="O874" s="29" t="s">
        <v>3183</v>
      </c>
      <c r="P874" s="29" t="s">
        <v>3184</v>
      </c>
    </row>
    <row r="875" spans="1:16" ht="13.5" thickBot="1" x14ac:dyDescent="0.25">
      <c r="A875" s="11" t="str">
        <f t="shared" si="78"/>
        <v> VB 7.72 </v>
      </c>
      <c r="B875" s="3" t="str">
        <f t="shared" si="79"/>
        <v>I</v>
      </c>
      <c r="C875" s="11">
        <f t="shared" si="80"/>
        <v>27064.512999999999</v>
      </c>
      <c r="D875" s="8" t="str">
        <f t="shared" si="81"/>
        <v>pg</v>
      </c>
      <c r="E875" s="26">
        <f>VLOOKUP(C875,Active!C$21:E$973,3,FALSE)</f>
        <v>-28514.935029285436</v>
      </c>
      <c r="F875" s="3" t="str">
        <f>LEFT(M875,1)</f>
        <v>P</v>
      </c>
      <c r="G875" s="8" t="str">
        <f t="shared" si="82"/>
        <v>27064.513</v>
      </c>
      <c r="H875" s="11">
        <f t="shared" si="83"/>
        <v>-28515</v>
      </c>
      <c r="I875" s="27" t="s">
        <v>9</v>
      </c>
      <c r="J875" s="28" t="s">
        <v>10</v>
      </c>
      <c r="K875" s="27">
        <v>-28515</v>
      </c>
      <c r="L875" s="27" t="s">
        <v>11</v>
      </c>
      <c r="M875" s="28" t="s">
        <v>3182</v>
      </c>
      <c r="N875" s="28"/>
      <c r="O875" s="29" t="s">
        <v>3183</v>
      </c>
      <c r="P875" s="29" t="s">
        <v>3184</v>
      </c>
    </row>
    <row r="876" spans="1:16" ht="13.5" thickBot="1" x14ac:dyDescent="0.25">
      <c r="A876" s="11" t="str">
        <f t="shared" si="78"/>
        <v> KVB 22.3 </v>
      </c>
      <c r="B876" s="3" t="str">
        <f t="shared" si="79"/>
        <v>I</v>
      </c>
      <c r="C876" s="11">
        <f t="shared" si="80"/>
        <v>27302.508999999998</v>
      </c>
      <c r="D876" s="8" t="str">
        <f t="shared" si="81"/>
        <v>pg</v>
      </c>
      <c r="E876" s="26">
        <f>VLOOKUP(C876,Active!C$21:E$973,3,FALSE)</f>
        <v>-28077.942273021141</v>
      </c>
      <c r="F876" s="3" t="str">
        <f>LEFT(M876,1)</f>
        <v>P</v>
      </c>
      <c r="G876" s="8" t="str">
        <f t="shared" si="82"/>
        <v>27302.509</v>
      </c>
      <c r="H876" s="11">
        <f t="shared" si="83"/>
        <v>-28078</v>
      </c>
      <c r="I876" s="27" t="s">
        <v>12</v>
      </c>
      <c r="J876" s="28" t="s">
        <v>13</v>
      </c>
      <c r="K876" s="27">
        <v>-28078</v>
      </c>
      <c r="L876" s="27" t="s">
        <v>14</v>
      </c>
      <c r="M876" s="28" t="s">
        <v>3182</v>
      </c>
      <c r="N876" s="28"/>
      <c r="O876" s="29" t="s">
        <v>3347</v>
      </c>
      <c r="P876" s="29" t="s">
        <v>3364</v>
      </c>
    </row>
    <row r="877" spans="1:16" ht="13.5" thickBot="1" x14ac:dyDescent="0.25">
      <c r="A877" s="11" t="str">
        <f t="shared" si="78"/>
        <v> KVB 22.3 </v>
      </c>
      <c r="B877" s="3" t="str">
        <f t="shared" si="79"/>
        <v>I</v>
      </c>
      <c r="C877" s="11">
        <f t="shared" si="80"/>
        <v>27601.511999999999</v>
      </c>
      <c r="D877" s="8" t="str">
        <f t="shared" si="81"/>
        <v>pg</v>
      </c>
      <c r="E877" s="26">
        <f>VLOOKUP(C877,Active!C$21:E$973,3,FALSE)</f>
        <v>-27528.93243629576</v>
      </c>
      <c r="F877" s="3" t="str">
        <f>LEFT(M877,1)</f>
        <v>P</v>
      </c>
      <c r="G877" s="8" t="str">
        <f t="shared" si="82"/>
        <v>27601.512</v>
      </c>
      <c r="H877" s="11">
        <f t="shared" si="83"/>
        <v>-27529</v>
      </c>
      <c r="I877" s="27" t="s">
        <v>15</v>
      </c>
      <c r="J877" s="28" t="s">
        <v>16</v>
      </c>
      <c r="K877" s="27">
        <v>-27529</v>
      </c>
      <c r="L877" s="27" t="s">
        <v>3181</v>
      </c>
      <c r="M877" s="28" t="s">
        <v>3182</v>
      </c>
      <c r="N877" s="28"/>
      <c r="O877" s="29" t="s">
        <v>3347</v>
      </c>
      <c r="P877" s="29" t="s">
        <v>3364</v>
      </c>
    </row>
    <row r="878" spans="1:16" ht="13.5" thickBot="1" x14ac:dyDescent="0.25">
      <c r="A878" s="11" t="str">
        <f t="shared" si="78"/>
        <v> KVB 22.3 </v>
      </c>
      <c r="B878" s="3" t="str">
        <f t="shared" si="79"/>
        <v>I</v>
      </c>
      <c r="C878" s="11">
        <f t="shared" si="80"/>
        <v>27667.412</v>
      </c>
      <c r="D878" s="8" t="str">
        <f t="shared" si="81"/>
        <v>pg</v>
      </c>
      <c r="E878" s="26">
        <f>VLOOKUP(C878,Active!C$21:E$973,3,FALSE)</f>
        <v>-27407.931147879914</v>
      </c>
      <c r="F878" s="3" t="str">
        <f>LEFT(M878,1)</f>
        <v>P</v>
      </c>
      <c r="G878" s="8" t="str">
        <f t="shared" si="82"/>
        <v>27667.412</v>
      </c>
      <c r="H878" s="11">
        <f t="shared" si="83"/>
        <v>-27408</v>
      </c>
      <c r="I878" s="27" t="s">
        <v>17</v>
      </c>
      <c r="J878" s="28" t="s">
        <v>18</v>
      </c>
      <c r="K878" s="27">
        <v>-27408</v>
      </c>
      <c r="L878" s="27" t="s">
        <v>19</v>
      </c>
      <c r="M878" s="28" t="s">
        <v>3182</v>
      </c>
      <c r="N878" s="28"/>
      <c r="O878" s="29" t="s">
        <v>3347</v>
      </c>
      <c r="P878" s="29" t="s">
        <v>3364</v>
      </c>
    </row>
    <row r="879" spans="1:16" ht="13.5" thickBot="1" x14ac:dyDescent="0.25">
      <c r="A879" s="11" t="str">
        <f t="shared" si="78"/>
        <v> KVB 22.3 </v>
      </c>
      <c r="B879" s="3" t="str">
        <f t="shared" si="79"/>
        <v>I</v>
      </c>
      <c r="C879" s="11">
        <f t="shared" si="80"/>
        <v>27667.435000000001</v>
      </c>
      <c r="D879" s="8" t="str">
        <f t="shared" si="81"/>
        <v>vis</v>
      </c>
      <c r="E879" s="26">
        <f>VLOOKUP(C879,Active!C$21:E$973,3,FALSE)</f>
        <v>-27407.888916777734</v>
      </c>
      <c r="F879" s="3" t="s">
        <v>3176</v>
      </c>
      <c r="G879" s="8" t="str">
        <f t="shared" si="82"/>
        <v>27667.435</v>
      </c>
      <c r="H879" s="11">
        <f t="shared" si="83"/>
        <v>-27408</v>
      </c>
      <c r="I879" s="27" t="s">
        <v>20</v>
      </c>
      <c r="J879" s="28" t="s">
        <v>21</v>
      </c>
      <c r="K879" s="27">
        <v>-27408</v>
      </c>
      <c r="L879" s="27" t="s">
        <v>3230</v>
      </c>
      <c r="M879" s="28" t="s">
        <v>3182</v>
      </c>
      <c r="N879" s="28"/>
      <c r="O879" s="29" t="s">
        <v>3347</v>
      </c>
      <c r="P879" s="29" t="s">
        <v>3364</v>
      </c>
    </row>
    <row r="880" spans="1:16" ht="13.5" thickBot="1" x14ac:dyDescent="0.25">
      <c r="A880" s="11" t="str">
        <f t="shared" si="78"/>
        <v> VB 7.72 </v>
      </c>
      <c r="B880" s="3" t="str">
        <f t="shared" si="79"/>
        <v>I</v>
      </c>
      <c r="C880" s="11">
        <f t="shared" si="80"/>
        <v>27927.738000000001</v>
      </c>
      <c r="D880" s="8" t="str">
        <f t="shared" si="81"/>
        <v>vis</v>
      </c>
      <c r="E880" s="26">
        <f>VLOOKUP(C880,Active!C$21:E$973,3,FALSE)</f>
        <v>-26929.937499804906</v>
      </c>
      <c r="F880" s="3" t="s">
        <v>3176</v>
      </c>
      <c r="G880" s="8" t="str">
        <f t="shared" si="82"/>
        <v>27927.738</v>
      </c>
      <c r="H880" s="11">
        <f t="shared" si="83"/>
        <v>-26930</v>
      </c>
      <c r="I880" s="27" t="s">
        <v>22</v>
      </c>
      <c r="J880" s="28" t="s">
        <v>23</v>
      </c>
      <c r="K880" s="27">
        <v>-26930</v>
      </c>
      <c r="L880" s="27" t="s">
        <v>3327</v>
      </c>
      <c r="M880" s="28" t="s">
        <v>3182</v>
      </c>
      <c r="N880" s="28"/>
      <c r="O880" s="29" t="s">
        <v>3183</v>
      </c>
      <c r="P880" s="29" t="s">
        <v>3184</v>
      </c>
    </row>
    <row r="881" spans="1:16" ht="13.5" thickBot="1" x14ac:dyDescent="0.25">
      <c r="A881" s="11" t="str">
        <f t="shared" si="78"/>
        <v> VB 7.72 </v>
      </c>
      <c r="B881" s="3" t="str">
        <f t="shared" si="79"/>
        <v>I</v>
      </c>
      <c r="C881" s="11">
        <f t="shared" si="80"/>
        <v>27969.696</v>
      </c>
      <c r="D881" s="8" t="str">
        <f t="shared" si="81"/>
        <v>vis</v>
      </c>
      <c r="E881" s="26">
        <f>VLOOKUP(C881,Active!C$21:E$973,3,FALSE)</f>
        <v>-26852.896952622028</v>
      </c>
      <c r="F881" s="3" t="s">
        <v>3176</v>
      </c>
      <c r="G881" s="8" t="str">
        <f t="shared" si="82"/>
        <v>27969.696</v>
      </c>
      <c r="H881" s="11">
        <f t="shared" si="83"/>
        <v>-26853</v>
      </c>
      <c r="I881" s="27" t="s">
        <v>24</v>
      </c>
      <c r="J881" s="28" t="s">
        <v>25</v>
      </c>
      <c r="K881" s="27">
        <v>-26853</v>
      </c>
      <c r="L881" s="27" t="s">
        <v>26</v>
      </c>
      <c r="M881" s="28" t="s">
        <v>3182</v>
      </c>
      <c r="N881" s="28"/>
      <c r="O881" s="29" t="s">
        <v>3183</v>
      </c>
      <c r="P881" s="29" t="s">
        <v>3184</v>
      </c>
    </row>
    <row r="882" spans="1:16" ht="13.5" thickBot="1" x14ac:dyDescent="0.25">
      <c r="A882" s="11" t="str">
        <f t="shared" si="78"/>
        <v> KVB 22.3 </v>
      </c>
      <c r="B882" s="3" t="str">
        <f t="shared" si="79"/>
        <v>I</v>
      </c>
      <c r="C882" s="11">
        <f t="shared" si="80"/>
        <v>28069.348000000002</v>
      </c>
      <c r="D882" s="8" t="str">
        <f t="shared" si="81"/>
        <v>vis</v>
      </c>
      <c r="E882" s="26">
        <f>VLOOKUP(C882,Active!C$21:E$973,3,FALSE)</f>
        <v>-26669.922439826641</v>
      </c>
      <c r="F882" s="3" t="s">
        <v>3176</v>
      </c>
      <c r="G882" s="8" t="str">
        <f t="shared" si="82"/>
        <v>28069.348</v>
      </c>
      <c r="H882" s="11">
        <f t="shared" si="83"/>
        <v>-26670</v>
      </c>
      <c r="I882" s="27" t="s">
        <v>27</v>
      </c>
      <c r="J882" s="28" t="s">
        <v>28</v>
      </c>
      <c r="K882" s="27">
        <v>-26670</v>
      </c>
      <c r="L882" s="27" t="s">
        <v>29</v>
      </c>
      <c r="M882" s="28" t="s">
        <v>3182</v>
      </c>
      <c r="N882" s="28"/>
      <c r="O882" s="29" t="s">
        <v>3347</v>
      </c>
      <c r="P882" s="29" t="s">
        <v>3364</v>
      </c>
    </row>
    <row r="883" spans="1:16" ht="13.5" thickBot="1" x14ac:dyDescent="0.25">
      <c r="A883" s="11" t="str">
        <f t="shared" si="78"/>
        <v> KVB 22.3 </v>
      </c>
      <c r="B883" s="3" t="str">
        <f t="shared" si="79"/>
        <v>I</v>
      </c>
      <c r="C883" s="11">
        <f t="shared" si="80"/>
        <v>28315.524000000001</v>
      </c>
      <c r="D883" s="8" t="str">
        <f t="shared" si="81"/>
        <v>vis</v>
      </c>
      <c r="E883" s="26">
        <f>VLOOKUP(C883,Active!C$21:E$973,3,FALSE)</f>
        <v>-26217.910100265814</v>
      </c>
      <c r="F883" s="3" t="s">
        <v>3176</v>
      </c>
      <c r="G883" s="8" t="str">
        <f t="shared" si="82"/>
        <v>28315.524</v>
      </c>
      <c r="H883" s="11">
        <f t="shared" si="83"/>
        <v>-26218</v>
      </c>
      <c r="I883" s="27" t="s">
        <v>30</v>
      </c>
      <c r="J883" s="28" t="s">
        <v>31</v>
      </c>
      <c r="K883" s="27">
        <v>-26218</v>
      </c>
      <c r="L883" s="27" t="s">
        <v>32</v>
      </c>
      <c r="M883" s="28" t="s">
        <v>3182</v>
      </c>
      <c r="N883" s="28"/>
      <c r="O883" s="29" t="s">
        <v>3347</v>
      </c>
      <c r="P883" s="29" t="s">
        <v>3364</v>
      </c>
    </row>
    <row r="884" spans="1:16" ht="13.5" thickBot="1" x14ac:dyDescent="0.25">
      <c r="A884" s="11" t="str">
        <f t="shared" si="78"/>
        <v> KVB 22.3 </v>
      </c>
      <c r="B884" s="3" t="str">
        <f t="shared" si="79"/>
        <v>I</v>
      </c>
      <c r="C884" s="11">
        <f t="shared" si="80"/>
        <v>28333.483</v>
      </c>
      <c r="D884" s="8" t="str">
        <f t="shared" si="81"/>
        <v>vis</v>
      </c>
      <c r="E884" s="26">
        <f>VLOOKUP(C884,Active!C$21:E$973,3,FALSE)</f>
        <v>-26184.934954003904</v>
      </c>
      <c r="F884" s="3" t="s">
        <v>3176</v>
      </c>
      <c r="G884" s="8" t="str">
        <f t="shared" si="82"/>
        <v>28333.483</v>
      </c>
      <c r="H884" s="11">
        <f t="shared" si="83"/>
        <v>-26185</v>
      </c>
      <c r="I884" s="27" t="s">
        <v>33</v>
      </c>
      <c r="J884" s="28" t="s">
        <v>34</v>
      </c>
      <c r="K884" s="27">
        <v>-26185</v>
      </c>
      <c r="L884" s="27" t="s">
        <v>3211</v>
      </c>
      <c r="M884" s="28" t="s">
        <v>3182</v>
      </c>
      <c r="N884" s="28"/>
      <c r="O884" s="29" t="s">
        <v>3347</v>
      </c>
      <c r="P884" s="29" t="s">
        <v>3364</v>
      </c>
    </row>
    <row r="885" spans="1:16" ht="13.5" thickBot="1" x14ac:dyDescent="0.25">
      <c r="A885" s="11" t="str">
        <f t="shared" si="78"/>
        <v> KVB 22.3 </v>
      </c>
      <c r="B885" s="3" t="str">
        <f t="shared" si="79"/>
        <v>I</v>
      </c>
      <c r="C885" s="11">
        <f t="shared" si="80"/>
        <v>28333.502</v>
      </c>
      <c r="D885" s="8" t="str">
        <f t="shared" si="81"/>
        <v>vis</v>
      </c>
      <c r="E885" s="26">
        <f>VLOOKUP(C885,Active!C$21:E$973,3,FALSE)</f>
        <v>-26184.900067441231</v>
      </c>
      <c r="F885" s="3" t="s">
        <v>3176</v>
      </c>
      <c r="G885" s="8" t="str">
        <f t="shared" si="82"/>
        <v>28333.502</v>
      </c>
      <c r="H885" s="11">
        <f t="shared" si="83"/>
        <v>-26185</v>
      </c>
      <c r="I885" s="27" t="s">
        <v>35</v>
      </c>
      <c r="J885" s="28" t="s">
        <v>36</v>
      </c>
      <c r="K885" s="27">
        <v>-26185</v>
      </c>
      <c r="L885" s="27" t="s">
        <v>3259</v>
      </c>
      <c r="M885" s="28" t="s">
        <v>3182</v>
      </c>
      <c r="N885" s="28"/>
      <c r="O885" s="29" t="s">
        <v>3347</v>
      </c>
      <c r="P885" s="29" t="s">
        <v>3364</v>
      </c>
    </row>
    <row r="886" spans="1:16" ht="13.5" thickBot="1" x14ac:dyDescent="0.25">
      <c r="A886" s="11" t="str">
        <f t="shared" si="78"/>
        <v> VB 7.72 </v>
      </c>
      <c r="B886" s="3" t="str">
        <f t="shared" si="79"/>
        <v>I</v>
      </c>
      <c r="C886" s="11">
        <f t="shared" si="80"/>
        <v>28336.780999999999</v>
      </c>
      <c r="D886" s="8" t="str">
        <f t="shared" si="81"/>
        <v>vis</v>
      </c>
      <c r="E886" s="26">
        <f>VLOOKUP(C886,Active!C$21:E$973,3,FALSE)</f>
        <v>-26178.879381178482</v>
      </c>
      <c r="F886" s="3" t="s">
        <v>3176</v>
      </c>
      <c r="G886" s="8" t="str">
        <f t="shared" si="82"/>
        <v>28336.781</v>
      </c>
      <c r="H886" s="11">
        <f t="shared" si="83"/>
        <v>-26179</v>
      </c>
      <c r="I886" s="27" t="s">
        <v>37</v>
      </c>
      <c r="J886" s="28" t="s">
        <v>38</v>
      </c>
      <c r="K886" s="27">
        <v>-26179</v>
      </c>
      <c r="L886" s="27" t="s">
        <v>3358</v>
      </c>
      <c r="M886" s="28" t="s">
        <v>3182</v>
      </c>
      <c r="N886" s="28"/>
      <c r="O886" s="29" t="s">
        <v>3183</v>
      </c>
      <c r="P886" s="29" t="s">
        <v>3184</v>
      </c>
    </row>
    <row r="887" spans="1:16" ht="13.5" thickBot="1" x14ac:dyDescent="0.25">
      <c r="A887" s="11" t="str">
        <f t="shared" si="78"/>
        <v> KVB 22.3 </v>
      </c>
      <c r="B887" s="3" t="str">
        <f t="shared" si="79"/>
        <v>I</v>
      </c>
      <c r="C887" s="11">
        <f t="shared" si="80"/>
        <v>28339.465</v>
      </c>
      <c r="D887" s="8" t="str">
        <f t="shared" si="81"/>
        <v>vis</v>
      </c>
      <c r="E887" s="26">
        <f>VLOOKUP(C887,Active!C$21:E$973,3,FALSE)</f>
        <v>-26173.951195167734</v>
      </c>
      <c r="F887" s="3" t="s">
        <v>3176</v>
      </c>
      <c r="G887" s="8" t="str">
        <f t="shared" si="82"/>
        <v>28339.465</v>
      </c>
      <c r="H887" s="11">
        <f t="shared" si="83"/>
        <v>-26174</v>
      </c>
      <c r="I887" s="27" t="s">
        <v>39</v>
      </c>
      <c r="J887" s="28" t="s">
        <v>40</v>
      </c>
      <c r="K887" s="27">
        <v>-26174</v>
      </c>
      <c r="L887" s="27" t="s">
        <v>8</v>
      </c>
      <c r="M887" s="28" t="s">
        <v>3182</v>
      </c>
      <c r="N887" s="28"/>
      <c r="O887" s="29" t="s">
        <v>3347</v>
      </c>
      <c r="P887" s="29" t="s">
        <v>3364</v>
      </c>
    </row>
    <row r="888" spans="1:16" ht="13.5" thickBot="1" x14ac:dyDescent="0.25">
      <c r="A888" s="11" t="str">
        <f t="shared" si="78"/>
        <v> KVB 22.3 </v>
      </c>
      <c r="B888" s="3" t="str">
        <f t="shared" si="79"/>
        <v>I</v>
      </c>
      <c r="C888" s="11">
        <f t="shared" si="80"/>
        <v>28339.488000000001</v>
      </c>
      <c r="D888" s="8" t="str">
        <f t="shared" si="81"/>
        <v>vis</v>
      </c>
      <c r="E888" s="26">
        <f>VLOOKUP(C888,Active!C$21:E$973,3,FALSE)</f>
        <v>-26173.908964065551</v>
      </c>
      <c r="F888" s="3" t="s">
        <v>3176</v>
      </c>
      <c r="G888" s="8" t="str">
        <f t="shared" si="82"/>
        <v>28339.488</v>
      </c>
      <c r="H888" s="11">
        <f t="shared" si="83"/>
        <v>-26174</v>
      </c>
      <c r="I888" s="27" t="s">
        <v>41</v>
      </c>
      <c r="J888" s="28" t="s">
        <v>42</v>
      </c>
      <c r="K888" s="27">
        <v>-26174</v>
      </c>
      <c r="L888" s="27" t="s">
        <v>32</v>
      </c>
      <c r="M888" s="28" t="s">
        <v>3182</v>
      </c>
      <c r="N888" s="28"/>
      <c r="O888" s="29" t="s">
        <v>3347</v>
      </c>
      <c r="P888" s="29" t="s">
        <v>3364</v>
      </c>
    </row>
    <row r="889" spans="1:16" ht="13.5" thickBot="1" x14ac:dyDescent="0.25">
      <c r="A889" s="11" t="str">
        <f t="shared" si="78"/>
        <v> KVB 22.3 </v>
      </c>
      <c r="B889" s="3" t="str">
        <f t="shared" si="79"/>
        <v>I</v>
      </c>
      <c r="C889" s="11">
        <f t="shared" si="80"/>
        <v>28425.528999999999</v>
      </c>
      <c r="D889" s="8" t="str">
        <f t="shared" si="81"/>
        <v>vis</v>
      </c>
      <c r="E889" s="26">
        <f>VLOOKUP(C889,Active!C$21:E$973,3,FALSE)</f>
        <v>-26015.926083085473</v>
      </c>
      <c r="F889" s="3" t="s">
        <v>3176</v>
      </c>
      <c r="G889" s="8" t="str">
        <f t="shared" si="82"/>
        <v>28425.529</v>
      </c>
      <c r="H889" s="11">
        <f t="shared" si="83"/>
        <v>-26016</v>
      </c>
      <c r="I889" s="27" t="s">
        <v>43</v>
      </c>
      <c r="J889" s="28" t="s">
        <v>44</v>
      </c>
      <c r="K889" s="27">
        <v>-26016</v>
      </c>
      <c r="L889" s="27" t="s">
        <v>3318</v>
      </c>
      <c r="M889" s="28" t="s">
        <v>3182</v>
      </c>
      <c r="N889" s="28"/>
      <c r="O889" s="29" t="s">
        <v>3347</v>
      </c>
      <c r="P889" s="29" t="s">
        <v>3364</v>
      </c>
    </row>
    <row r="890" spans="1:16" ht="13.5" thickBot="1" x14ac:dyDescent="0.25">
      <c r="A890" s="11" t="str">
        <f t="shared" si="78"/>
        <v> KVB 22.3 </v>
      </c>
      <c r="B890" s="3" t="str">
        <f t="shared" si="79"/>
        <v>I</v>
      </c>
      <c r="C890" s="11">
        <f t="shared" si="80"/>
        <v>28656.457999999999</v>
      </c>
      <c r="D890" s="8" t="str">
        <f t="shared" si="81"/>
        <v>vis</v>
      </c>
      <c r="E890" s="26">
        <f>VLOOKUP(C890,Active!C$21:E$973,3,FALSE)</f>
        <v>-25591.909291999247</v>
      </c>
      <c r="F890" s="3" t="s">
        <v>3176</v>
      </c>
      <c r="G890" s="8" t="str">
        <f t="shared" si="82"/>
        <v>28656.458</v>
      </c>
      <c r="H890" s="11">
        <f t="shared" si="83"/>
        <v>-25592</v>
      </c>
      <c r="I890" s="27" t="s">
        <v>45</v>
      </c>
      <c r="J890" s="28" t="s">
        <v>46</v>
      </c>
      <c r="K890" s="27">
        <v>-25592</v>
      </c>
      <c r="L890" s="27" t="s">
        <v>32</v>
      </c>
      <c r="M890" s="28" t="s">
        <v>3182</v>
      </c>
      <c r="N890" s="28"/>
      <c r="O890" s="29" t="s">
        <v>3347</v>
      </c>
      <c r="P890" s="29" t="s">
        <v>3364</v>
      </c>
    </row>
    <row r="891" spans="1:16" ht="13.5" thickBot="1" x14ac:dyDescent="0.25">
      <c r="A891" s="11" t="str">
        <f t="shared" si="78"/>
        <v> KVB 22.3 </v>
      </c>
      <c r="B891" s="3" t="str">
        <f t="shared" si="79"/>
        <v>I</v>
      </c>
      <c r="C891" s="11">
        <f t="shared" si="80"/>
        <v>28693.476999999999</v>
      </c>
      <c r="D891" s="8" t="str">
        <f t="shared" si="81"/>
        <v>vis</v>
      </c>
      <c r="E891" s="26">
        <f>VLOOKUP(C891,Active!C$21:E$973,3,FALSE)</f>
        <v>-25523.93741497548</v>
      </c>
      <c r="F891" s="3" t="s">
        <v>3176</v>
      </c>
      <c r="G891" s="8" t="str">
        <f t="shared" si="82"/>
        <v>28693.477</v>
      </c>
      <c r="H891" s="11">
        <f t="shared" si="83"/>
        <v>-25524</v>
      </c>
      <c r="I891" s="27" t="s">
        <v>47</v>
      </c>
      <c r="J891" s="28" t="s">
        <v>48</v>
      </c>
      <c r="K891" s="27">
        <v>-25524</v>
      </c>
      <c r="L891" s="27" t="s">
        <v>11</v>
      </c>
      <c r="M891" s="28" t="s">
        <v>3182</v>
      </c>
      <c r="N891" s="28"/>
      <c r="O891" s="29" t="s">
        <v>3347</v>
      </c>
      <c r="P891" s="29" t="s">
        <v>3364</v>
      </c>
    </row>
    <row r="892" spans="1:16" ht="13.5" thickBot="1" x14ac:dyDescent="0.25">
      <c r="A892" s="11" t="str">
        <f t="shared" si="78"/>
        <v> KVB 22.3 </v>
      </c>
      <c r="B892" s="3" t="str">
        <f t="shared" si="79"/>
        <v>I</v>
      </c>
      <c r="C892" s="11">
        <f t="shared" si="80"/>
        <v>28729.418000000001</v>
      </c>
      <c r="D892" s="8" t="str">
        <f t="shared" si="81"/>
        <v>vis</v>
      </c>
      <c r="E892" s="26">
        <f>VLOOKUP(C892,Active!C$21:E$973,3,FALSE)</f>
        <v>-25457.944891349471</v>
      </c>
      <c r="F892" s="3" t="s">
        <v>3176</v>
      </c>
      <c r="G892" s="8" t="str">
        <f t="shared" si="82"/>
        <v>28729.418</v>
      </c>
      <c r="H892" s="11">
        <f t="shared" si="83"/>
        <v>-25458</v>
      </c>
      <c r="I892" s="27" t="s">
        <v>49</v>
      </c>
      <c r="J892" s="28" t="s">
        <v>50</v>
      </c>
      <c r="K892" s="27">
        <v>-25458</v>
      </c>
      <c r="L892" s="27" t="s">
        <v>14</v>
      </c>
      <c r="M892" s="28" t="s">
        <v>3182</v>
      </c>
      <c r="N892" s="28"/>
      <c r="O892" s="29" t="s">
        <v>3347</v>
      </c>
      <c r="P892" s="29" t="s">
        <v>3364</v>
      </c>
    </row>
    <row r="893" spans="1:16" ht="13.5" thickBot="1" x14ac:dyDescent="0.25">
      <c r="A893" s="11" t="str">
        <f t="shared" si="78"/>
        <v> KVB 22.3 </v>
      </c>
      <c r="B893" s="3" t="str">
        <f t="shared" si="79"/>
        <v>I</v>
      </c>
      <c r="C893" s="11">
        <f t="shared" si="80"/>
        <v>28729.439999999999</v>
      </c>
      <c r="D893" s="8" t="str">
        <f t="shared" si="81"/>
        <v>vis</v>
      </c>
      <c r="E893" s="26">
        <f>VLOOKUP(C893,Active!C$21:E$973,3,FALSE)</f>
        <v>-25457.904496382173</v>
      </c>
      <c r="F893" s="3" t="s">
        <v>3176</v>
      </c>
      <c r="G893" s="8" t="str">
        <f t="shared" si="82"/>
        <v>28729.440</v>
      </c>
      <c r="H893" s="11">
        <f t="shared" si="83"/>
        <v>-25458</v>
      </c>
      <c r="I893" s="27" t="s">
        <v>51</v>
      </c>
      <c r="J893" s="28" t="s">
        <v>52</v>
      </c>
      <c r="K893" s="27">
        <v>-25458</v>
      </c>
      <c r="L893" s="27" t="s">
        <v>53</v>
      </c>
      <c r="M893" s="28" t="s">
        <v>3182</v>
      </c>
      <c r="N893" s="28"/>
      <c r="O893" s="29" t="s">
        <v>3347</v>
      </c>
      <c r="P893" s="29" t="s">
        <v>3364</v>
      </c>
    </row>
    <row r="894" spans="1:16" ht="13.5" thickBot="1" x14ac:dyDescent="0.25">
      <c r="A894" s="11" t="str">
        <f t="shared" si="78"/>
        <v> KVB 22.3 </v>
      </c>
      <c r="B894" s="3" t="str">
        <f t="shared" si="79"/>
        <v>I</v>
      </c>
      <c r="C894" s="11">
        <f t="shared" si="80"/>
        <v>28778.451000000001</v>
      </c>
      <c r="D894" s="8" t="str">
        <f t="shared" si="81"/>
        <v>vis</v>
      </c>
      <c r="E894" s="26">
        <f>VLOOKUP(C894,Active!C$21:E$973,3,FALSE)</f>
        <v>-25367.913689909499</v>
      </c>
      <c r="F894" s="3" t="s">
        <v>3176</v>
      </c>
      <c r="G894" s="8" t="str">
        <f t="shared" si="82"/>
        <v>28778.451</v>
      </c>
      <c r="H894" s="11">
        <f t="shared" si="83"/>
        <v>-25368</v>
      </c>
      <c r="I894" s="27" t="s">
        <v>54</v>
      </c>
      <c r="J894" s="28" t="s">
        <v>55</v>
      </c>
      <c r="K894" s="27">
        <v>-25368</v>
      </c>
      <c r="L894" s="27" t="s">
        <v>3219</v>
      </c>
      <c r="M894" s="28" t="s">
        <v>3182</v>
      </c>
      <c r="N894" s="28"/>
      <c r="O894" s="29" t="s">
        <v>3347</v>
      </c>
      <c r="P894" s="29" t="s">
        <v>3364</v>
      </c>
    </row>
    <row r="895" spans="1:16" ht="13.5" thickBot="1" x14ac:dyDescent="0.25">
      <c r="A895" s="11" t="str">
        <f t="shared" si="78"/>
        <v> VB 7.72 </v>
      </c>
      <c r="B895" s="3" t="str">
        <f t="shared" si="79"/>
        <v>I</v>
      </c>
      <c r="C895" s="11">
        <f t="shared" si="80"/>
        <v>28792.598000000002</v>
      </c>
      <c r="D895" s="8" t="str">
        <f t="shared" si="81"/>
        <v>vis</v>
      </c>
      <c r="E895" s="26">
        <f>VLOOKUP(C895,Active!C$21:E$973,3,FALSE)</f>
        <v>-25341.937889799956</v>
      </c>
      <c r="F895" s="3" t="s">
        <v>3176</v>
      </c>
      <c r="G895" s="8" t="str">
        <f t="shared" si="82"/>
        <v>28792.598</v>
      </c>
      <c r="H895" s="11">
        <f t="shared" si="83"/>
        <v>-25342</v>
      </c>
      <c r="I895" s="27" t="s">
        <v>56</v>
      </c>
      <c r="J895" s="28" t="s">
        <v>57</v>
      </c>
      <c r="K895" s="27">
        <v>-25342</v>
      </c>
      <c r="L895" s="27" t="s">
        <v>11</v>
      </c>
      <c r="M895" s="28" t="s">
        <v>3182</v>
      </c>
      <c r="N895" s="28"/>
      <c r="O895" s="29" t="s">
        <v>3183</v>
      </c>
      <c r="P895" s="29" t="s">
        <v>3184</v>
      </c>
    </row>
    <row r="896" spans="1:16" ht="13.5" thickBot="1" x14ac:dyDescent="0.25">
      <c r="A896" s="11" t="str">
        <f t="shared" si="78"/>
        <v> KVB 22.3 </v>
      </c>
      <c r="B896" s="3" t="str">
        <f t="shared" si="79"/>
        <v>I</v>
      </c>
      <c r="C896" s="11">
        <f t="shared" si="80"/>
        <v>29053.465</v>
      </c>
      <c r="D896" s="8" t="str">
        <f t="shared" si="81"/>
        <v>vis</v>
      </c>
      <c r="E896" s="26">
        <f>VLOOKUP(C896,Active!C$21:E$973,3,FALSE)</f>
        <v>-24862.950892756318</v>
      </c>
      <c r="F896" s="3" t="s">
        <v>3176</v>
      </c>
      <c r="G896" s="8" t="str">
        <f t="shared" si="82"/>
        <v>29053.465</v>
      </c>
      <c r="H896" s="11">
        <f t="shared" si="83"/>
        <v>-24863</v>
      </c>
      <c r="I896" s="27" t="s">
        <v>58</v>
      </c>
      <c r="J896" s="28" t="s">
        <v>59</v>
      </c>
      <c r="K896" s="27">
        <v>-24863</v>
      </c>
      <c r="L896" s="27" t="s">
        <v>60</v>
      </c>
      <c r="M896" s="28" t="s">
        <v>3182</v>
      </c>
      <c r="N896" s="28"/>
      <c r="O896" s="29" t="s">
        <v>3347</v>
      </c>
      <c r="P896" s="29" t="s">
        <v>3364</v>
      </c>
    </row>
    <row r="897" spans="1:16" ht="13.5" thickBot="1" x14ac:dyDescent="0.25">
      <c r="A897" s="11" t="str">
        <f t="shared" si="78"/>
        <v> KVB 22.3 </v>
      </c>
      <c r="B897" s="3" t="str">
        <f t="shared" si="79"/>
        <v>I</v>
      </c>
      <c r="C897" s="11">
        <f t="shared" si="80"/>
        <v>29102.49</v>
      </c>
      <c r="D897" s="8" t="str">
        <f t="shared" si="81"/>
        <v>vis</v>
      </c>
      <c r="E897" s="26">
        <f>VLOOKUP(C897,Active!C$21:E$973,3,FALSE)</f>
        <v>-24772.934380395363</v>
      </c>
      <c r="F897" s="3" t="s">
        <v>3176</v>
      </c>
      <c r="G897" s="8" t="str">
        <f t="shared" si="82"/>
        <v>29102.490</v>
      </c>
      <c r="H897" s="11">
        <f t="shared" si="83"/>
        <v>-24773</v>
      </c>
      <c r="I897" s="27" t="s">
        <v>61</v>
      </c>
      <c r="J897" s="28" t="s">
        <v>62</v>
      </c>
      <c r="K897" s="27">
        <v>-24773</v>
      </c>
      <c r="L897" s="27" t="s">
        <v>3181</v>
      </c>
      <c r="M897" s="28" t="s">
        <v>3182</v>
      </c>
      <c r="N897" s="28"/>
      <c r="O897" s="29" t="s">
        <v>3347</v>
      </c>
      <c r="P897" s="29" t="s">
        <v>3364</v>
      </c>
    </row>
    <row r="898" spans="1:16" ht="13.5" thickBot="1" x14ac:dyDescent="0.25">
      <c r="A898" s="11" t="str">
        <f t="shared" si="78"/>
        <v> KVB 22.3 </v>
      </c>
      <c r="B898" s="3" t="str">
        <f t="shared" si="79"/>
        <v>I</v>
      </c>
      <c r="C898" s="11">
        <f t="shared" si="80"/>
        <v>29114.454000000002</v>
      </c>
      <c r="D898" s="8" t="str">
        <f t="shared" si="81"/>
        <v>vis</v>
      </c>
      <c r="E898" s="26">
        <f>VLOOKUP(C898,Active!C$21:E$973,3,FALSE)</f>
        <v>-24750.966862723024</v>
      </c>
      <c r="F898" s="3" t="s">
        <v>3176</v>
      </c>
      <c r="G898" s="8" t="str">
        <f t="shared" si="82"/>
        <v>29114.454</v>
      </c>
      <c r="H898" s="11">
        <f t="shared" si="83"/>
        <v>-24751</v>
      </c>
      <c r="I898" s="27" t="s">
        <v>63</v>
      </c>
      <c r="J898" s="28" t="s">
        <v>64</v>
      </c>
      <c r="K898" s="27">
        <v>-24751</v>
      </c>
      <c r="L898" s="27" t="s">
        <v>65</v>
      </c>
      <c r="M898" s="28" t="s">
        <v>3182</v>
      </c>
      <c r="N898" s="28"/>
      <c r="O898" s="29" t="s">
        <v>3347</v>
      </c>
      <c r="P898" s="29" t="s">
        <v>3364</v>
      </c>
    </row>
    <row r="899" spans="1:16" ht="13.5" thickBot="1" x14ac:dyDescent="0.25">
      <c r="A899" s="11" t="str">
        <f t="shared" si="78"/>
        <v> KVB 22.3 </v>
      </c>
      <c r="B899" s="3" t="str">
        <f t="shared" si="79"/>
        <v>I</v>
      </c>
      <c r="C899" s="11">
        <f t="shared" si="80"/>
        <v>29168.397000000001</v>
      </c>
      <c r="D899" s="8" t="str">
        <f t="shared" si="81"/>
        <v>vis</v>
      </c>
      <c r="E899" s="26">
        <f>VLOOKUP(C899,Active!C$21:E$973,3,FALSE)</f>
        <v>-24651.920239035382</v>
      </c>
      <c r="F899" s="3" t="s">
        <v>3176</v>
      </c>
      <c r="G899" s="8" t="str">
        <f t="shared" si="82"/>
        <v>29168.397</v>
      </c>
      <c r="H899" s="11">
        <f t="shared" si="83"/>
        <v>-24652</v>
      </c>
      <c r="I899" s="27" t="s">
        <v>66</v>
      </c>
      <c r="J899" s="28" t="s">
        <v>67</v>
      </c>
      <c r="K899" s="27">
        <v>-24652</v>
      </c>
      <c r="L899" s="27" t="s">
        <v>68</v>
      </c>
      <c r="M899" s="28" t="s">
        <v>3182</v>
      </c>
      <c r="N899" s="28"/>
      <c r="O899" s="29" t="s">
        <v>3347</v>
      </c>
      <c r="P899" s="29" t="s">
        <v>3364</v>
      </c>
    </row>
    <row r="900" spans="1:16" ht="13.5" thickBot="1" x14ac:dyDescent="0.25">
      <c r="A900" s="11" t="str">
        <f t="shared" si="78"/>
        <v> VB 7.72 </v>
      </c>
      <c r="B900" s="3" t="str">
        <f t="shared" si="79"/>
        <v>I</v>
      </c>
      <c r="C900" s="11">
        <f t="shared" si="80"/>
        <v>29176.560000000001</v>
      </c>
      <c r="D900" s="8" t="str">
        <f t="shared" si="81"/>
        <v>vis</v>
      </c>
      <c r="E900" s="26">
        <f>VLOOKUP(C900,Active!C$21:E$973,3,FALSE)</f>
        <v>-24636.93187003176</v>
      </c>
      <c r="F900" s="3" t="s">
        <v>3176</v>
      </c>
      <c r="G900" s="8" t="str">
        <f t="shared" si="82"/>
        <v>29176.560</v>
      </c>
      <c r="H900" s="11">
        <f t="shared" si="83"/>
        <v>-24637</v>
      </c>
      <c r="I900" s="27" t="s">
        <v>69</v>
      </c>
      <c r="J900" s="28" t="s">
        <v>70</v>
      </c>
      <c r="K900" s="27">
        <v>-24637</v>
      </c>
      <c r="L900" s="27" t="s">
        <v>3242</v>
      </c>
      <c r="M900" s="28" t="s">
        <v>3182</v>
      </c>
      <c r="N900" s="28"/>
      <c r="O900" s="29" t="s">
        <v>3183</v>
      </c>
      <c r="P900" s="29" t="s">
        <v>3184</v>
      </c>
    </row>
    <row r="901" spans="1:16" ht="13.5" thickBot="1" x14ac:dyDescent="0.25">
      <c r="A901" s="11" t="str">
        <f t="shared" si="78"/>
        <v> KVB 22.3 </v>
      </c>
      <c r="B901" s="3" t="str">
        <f t="shared" si="79"/>
        <v>I</v>
      </c>
      <c r="C901" s="11">
        <f t="shared" si="80"/>
        <v>29313.267</v>
      </c>
      <c r="D901" s="8" t="str">
        <f t="shared" si="81"/>
        <v>vis</v>
      </c>
      <c r="E901" s="26">
        <f>VLOOKUP(C901,Active!C$21:E$973,3,FALSE)</f>
        <v>-24385.919379357034</v>
      </c>
      <c r="F901" s="3" t="s">
        <v>3176</v>
      </c>
      <c r="G901" s="8" t="str">
        <f t="shared" si="82"/>
        <v>29313.267</v>
      </c>
      <c r="H901" s="11">
        <f t="shared" si="83"/>
        <v>-24386</v>
      </c>
      <c r="I901" s="27" t="s">
        <v>71</v>
      </c>
      <c r="J901" s="28" t="s">
        <v>72</v>
      </c>
      <c r="K901" s="27">
        <v>-24386</v>
      </c>
      <c r="L901" s="27" t="s">
        <v>68</v>
      </c>
      <c r="M901" s="28" t="s">
        <v>3182</v>
      </c>
      <c r="N901" s="28"/>
      <c r="O901" s="29" t="s">
        <v>3347</v>
      </c>
      <c r="P901" s="29" t="s">
        <v>3364</v>
      </c>
    </row>
    <row r="902" spans="1:16" ht="13.5" thickBot="1" x14ac:dyDescent="0.25">
      <c r="A902" s="11" t="str">
        <f t="shared" si="78"/>
        <v> KVB 22.3 </v>
      </c>
      <c r="B902" s="3" t="str">
        <f t="shared" si="79"/>
        <v>I</v>
      </c>
      <c r="C902" s="11">
        <f t="shared" si="80"/>
        <v>29407.481</v>
      </c>
      <c r="D902" s="8" t="str">
        <f t="shared" si="81"/>
        <v>vis</v>
      </c>
      <c r="E902" s="26">
        <f>VLOOKUP(C902,Active!C$21:E$973,3,FALSE)</f>
        <v>-24212.929768024555</v>
      </c>
      <c r="F902" s="3" t="s">
        <v>3176</v>
      </c>
      <c r="G902" s="8" t="str">
        <f t="shared" si="82"/>
        <v>29407.481</v>
      </c>
      <c r="H902" s="11">
        <f t="shared" si="83"/>
        <v>-24213</v>
      </c>
      <c r="I902" s="27" t="s">
        <v>73</v>
      </c>
      <c r="J902" s="28" t="s">
        <v>74</v>
      </c>
      <c r="K902" s="27">
        <v>-24213</v>
      </c>
      <c r="L902" s="27" t="s">
        <v>75</v>
      </c>
      <c r="M902" s="28" t="s">
        <v>3182</v>
      </c>
      <c r="N902" s="28"/>
      <c r="O902" s="29" t="s">
        <v>3347</v>
      </c>
      <c r="P902" s="29" t="s">
        <v>3364</v>
      </c>
    </row>
    <row r="903" spans="1:16" ht="13.5" thickBot="1" x14ac:dyDescent="0.25">
      <c r="A903" s="11" t="str">
        <f t="shared" si="78"/>
        <v> VB 7.72 </v>
      </c>
      <c r="B903" s="3" t="str">
        <f t="shared" si="79"/>
        <v>I</v>
      </c>
      <c r="C903" s="11">
        <f t="shared" si="80"/>
        <v>29435.776000000002</v>
      </c>
      <c r="D903" s="8" t="str">
        <f t="shared" si="81"/>
        <v>vis</v>
      </c>
      <c r="E903" s="26">
        <f>VLOOKUP(C903,Active!C$21:E$973,3,FALSE)</f>
        <v>-24160.976331670587</v>
      </c>
      <c r="F903" s="3" t="s">
        <v>3176</v>
      </c>
      <c r="G903" s="8" t="str">
        <f t="shared" si="82"/>
        <v>29435.776</v>
      </c>
      <c r="H903" s="11">
        <f t="shared" si="83"/>
        <v>-24161</v>
      </c>
      <c r="I903" s="27" t="s">
        <v>76</v>
      </c>
      <c r="J903" s="28" t="s">
        <v>77</v>
      </c>
      <c r="K903" s="27">
        <v>-24161</v>
      </c>
      <c r="L903" s="27" t="s">
        <v>3190</v>
      </c>
      <c r="M903" s="28" t="s">
        <v>3182</v>
      </c>
      <c r="N903" s="28"/>
      <c r="O903" s="29" t="s">
        <v>3183</v>
      </c>
      <c r="P903" s="29" t="s">
        <v>3184</v>
      </c>
    </row>
    <row r="904" spans="1:16" ht="13.5" thickBot="1" x14ac:dyDescent="0.25">
      <c r="A904" s="11" t="str">
        <f t="shared" si="78"/>
        <v> VB 7.72 </v>
      </c>
      <c r="B904" s="3" t="str">
        <f t="shared" si="79"/>
        <v>I</v>
      </c>
      <c r="C904" s="11">
        <f t="shared" si="80"/>
        <v>29458.671999999999</v>
      </c>
      <c r="D904" s="8" t="str">
        <f t="shared" si="81"/>
        <v>vis</v>
      </c>
      <c r="E904" s="26">
        <f>VLOOKUP(C904,Active!C$21:E$973,3,FALSE)</f>
        <v>-24118.936187519317</v>
      </c>
      <c r="F904" s="3" t="s">
        <v>3176</v>
      </c>
      <c r="G904" s="8" t="str">
        <f t="shared" si="82"/>
        <v>29458.672</v>
      </c>
      <c r="H904" s="11">
        <f t="shared" si="83"/>
        <v>-24119</v>
      </c>
      <c r="I904" s="27" t="s">
        <v>78</v>
      </c>
      <c r="J904" s="28" t="s">
        <v>79</v>
      </c>
      <c r="K904" s="27">
        <v>-24119</v>
      </c>
      <c r="L904" s="27" t="s">
        <v>3211</v>
      </c>
      <c r="M904" s="28" t="s">
        <v>3182</v>
      </c>
      <c r="N904" s="28"/>
      <c r="O904" s="29" t="s">
        <v>3183</v>
      </c>
      <c r="P904" s="29" t="s">
        <v>3184</v>
      </c>
    </row>
    <row r="905" spans="1:16" ht="13.5" thickBot="1" x14ac:dyDescent="0.25">
      <c r="A905" s="11" t="str">
        <f t="shared" si="78"/>
        <v> VB 7.72 </v>
      </c>
      <c r="B905" s="3" t="str">
        <f t="shared" si="79"/>
        <v>I</v>
      </c>
      <c r="C905" s="11">
        <f t="shared" si="80"/>
        <v>29566.517</v>
      </c>
      <c r="D905" s="8" t="str">
        <f t="shared" si="81"/>
        <v>vis</v>
      </c>
      <c r="E905" s="26">
        <f>VLOOKUP(C905,Active!C$21:E$973,3,FALSE)</f>
        <v>-23920.918221673994</v>
      </c>
      <c r="F905" s="3" t="s">
        <v>3176</v>
      </c>
      <c r="G905" s="8" t="str">
        <f t="shared" si="82"/>
        <v>29566.517</v>
      </c>
      <c r="H905" s="11">
        <f t="shared" si="83"/>
        <v>-23921</v>
      </c>
      <c r="I905" s="27" t="s">
        <v>80</v>
      </c>
      <c r="J905" s="28" t="s">
        <v>81</v>
      </c>
      <c r="K905" s="27">
        <v>-23921</v>
      </c>
      <c r="L905" s="27" t="s">
        <v>3251</v>
      </c>
      <c r="M905" s="28" t="s">
        <v>3182</v>
      </c>
      <c r="N905" s="28"/>
      <c r="O905" s="29" t="s">
        <v>3183</v>
      </c>
      <c r="P905" s="29" t="s">
        <v>3184</v>
      </c>
    </row>
    <row r="906" spans="1:16" ht="13.5" thickBot="1" x14ac:dyDescent="0.25">
      <c r="A906" s="11" t="str">
        <f t="shared" si="78"/>
        <v> VB 7.72 </v>
      </c>
      <c r="B906" s="3" t="str">
        <f t="shared" si="79"/>
        <v>I</v>
      </c>
      <c r="C906" s="11">
        <f t="shared" si="80"/>
        <v>29842.629000000001</v>
      </c>
      <c r="D906" s="8" t="str">
        <f t="shared" si="81"/>
        <v>vis</v>
      </c>
      <c r="E906" s="26">
        <f>VLOOKUP(C906,Active!C$21:E$973,3,FALSE)</f>
        <v>-23413.939348425502</v>
      </c>
      <c r="F906" s="3" t="s">
        <v>3176</v>
      </c>
      <c r="G906" s="8" t="str">
        <f t="shared" si="82"/>
        <v>29842.629</v>
      </c>
      <c r="H906" s="11">
        <f t="shared" si="83"/>
        <v>-23414</v>
      </c>
      <c r="I906" s="27" t="s">
        <v>82</v>
      </c>
      <c r="J906" s="28" t="s">
        <v>83</v>
      </c>
      <c r="K906" s="27">
        <v>-23414</v>
      </c>
      <c r="L906" s="27" t="s">
        <v>11</v>
      </c>
      <c r="M906" s="28" t="s">
        <v>3182</v>
      </c>
      <c r="N906" s="28"/>
      <c r="O906" s="29" t="s">
        <v>3183</v>
      </c>
      <c r="P906" s="29" t="s">
        <v>3184</v>
      </c>
    </row>
    <row r="907" spans="1:16" ht="13.5" thickBot="1" x14ac:dyDescent="0.25">
      <c r="A907" s="11" t="str">
        <f t="shared" ref="A907:A970" si="84">P907</f>
        <v> VB 7.72 </v>
      </c>
      <c r="B907" s="3" t="str">
        <f t="shared" ref="B907:B970" si="85">IF(H907=INT(H907),"I","II")</f>
        <v>I</v>
      </c>
      <c r="C907" s="11">
        <f t="shared" ref="C907:C970" si="86">1*G907</f>
        <v>29850.758000000002</v>
      </c>
      <c r="D907" s="8" t="str">
        <f t="shared" ref="D907:D970" si="87">VLOOKUP(F907,I$1:J$5,2,FALSE)</f>
        <v>vis</v>
      </c>
      <c r="E907" s="26">
        <f>VLOOKUP(C907,Active!C$21:E$973,3,FALSE)</f>
        <v>-23399.013408007711</v>
      </c>
      <c r="F907" s="3" t="s">
        <v>3176</v>
      </c>
      <c r="G907" s="8" t="str">
        <f t="shared" ref="G907:G970" si="88">MID(I907,3,LEN(I907)-3)</f>
        <v>29850.758</v>
      </c>
      <c r="H907" s="11">
        <f t="shared" ref="H907:H970" si="89">1*K907</f>
        <v>-23399</v>
      </c>
      <c r="I907" s="27" t="s">
        <v>84</v>
      </c>
      <c r="J907" s="28" t="s">
        <v>85</v>
      </c>
      <c r="K907" s="27">
        <v>-23399</v>
      </c>
      <c r="L907" s="27" t="s">
        <v>86</v>
      </c>
      <c r="M907" s="28" t="s">
        <v>3182</v>
      </c>
      <c r="N907" s="28"/>
      <c r="O907" s="29" t="s">
        <v>3183</v>
      </c>
      <c r="P907" s="29" t="s">
        <v>3184</v>
      </c>
    </row>
    <row r="908" spans="1:16" ht="13.5" thickBot="1" x14ac:dyDescent="0.25">
      <c r="A908" s="11" t="str">
        <f t="shared" si="84"/>
        <v> VB 7.72 </v>
      </c>
      <c r="B908" s="3" t="str">
        <f t="shared" si="85"/>
        <v>I</v>
      </c>
      <c r="C908" s="11">
        <f t="shared" si="86"/>
        <v>29903.626</v>
      </c>
      <c r="D908" s="8" t="str">
        <f t="shared" si="87"/>
        <v>vis</v>
      </c>
      <c r="E908" s="26">
        <f>VLOOKUP(C908,Active!C$21:E$973,3,FALSE)</f>
        <v>-23301.940629313194</v>
      </c>
      <c r="F908" s="3" t="s">
        <v>3176</v>
      </c>
      <c r="G908" s="8" t="str">
        <f t="shared" si="88"/>
        <v>29903.626</v>
      </c>
      <c r="H908" s="11">
        <f t="shared" si="89"/>
        <v>-23302</v>
      </c>
      <c r="I908" s="27" t="s">
        <v>87</v>
      </c>
      <c r="J908" s="28" t="s">
        <v>88</v>
      </c>
      <c r="K908" s="27">
        <v>-23302</v>
      </c>
      <c r="L908" s="27" t="s">
        <v>3327</v>
      </c>
      <c r="M908" s="28" t="s">
        <v>3182</v>
      </c>
      <c r="N908" s="28"/>
      <c r="O908" s="29" t="s">
        <v>3183</v>
      </c>
      <c r="P908" s="29" t="s">
        <v>3184</v>
      </c>
    </row>
    <row r="909" spans="1:16" ht="13.5" thickBot="1" x14ac:dyDescent="0.25">
      <c r="A909" s="11" t="str">
        <f t="shared" si="84"/>
        <v> VB 7.72 </v>
      </c>
      <c r="B909" s="3" t="str">
        <f t="shared" si="85"/>
        <v>II</v>
      </c>
      <c r="C909" s="11">
        <f t="shared" si="86"/>
        <v>30560.701000000001</v>
      </c>
      <c r="D909" s="8" t="str">
        <f t="shared" si="87"/>
        <v>vis</v>
      </c>
      <c r="E909" s="26">
        <f>VLOOKUP(C909,Active!C$21:E$973,3,FALSE)</f>
        <v>-22095.462304793615</v>
      </c>
      <c r="F909" s="3" t="s">
        <v>3176</v>
      </c>
      <c r="G909" s="8" t="str">
        <f t="shared" si="88"/>
        <v>30560.701</v>
      </c>
      <c r="H909" s="11">
        <f t="shared" si="89"/>
        <v>-22095.5</v>
      </c>
      <c r="I909" s="27" t="s">
        <v>89</v>
      </c>
      <c r="J909" s="28" t="s">
        <v>90</v>
      </c>
      <c r="K909" s="27">
        <v>-22095.5</v>
      </c>
      <c r="L909" s="27" t="s">
        <v>3267</v>
      </c>
      <c r="M909" s="28" t="s">
        <v>3182</v>
      </c>
      <c r="N909" s="28"/>
      <c r="O909" s="29" t="s">
        <v>3183</v>
      </c>
      <c r="P909" s="29" t="s">
        <v>3184</v>
      </c>
    </row>
    <row r="910" spans="1:16" ht="13.5" thickBot="1" x14ac:dyDescent="0.25">
      <c r="A910" s="11" t="str">
        <f t="shared" si="84"/>
        <v> VB 7.72 </v>
      </c>
      <c r="B910" s="3" t="str">
        <f t="shared" si="85"/>
        <v>I</v>
      </c>
      <c r="C910" s="11">
        <f t="shared" si="86"/>
        <v>30610.572</v>
      </c>
      <c r="D910" s="8" t="str">
        <f t="shared" si="87"/>
        <v>vis</v>
      </c>
      <c r="E910" s="26">
        <f>VLOOKUP(C910,Active!C$21:E$973,3,FALSE)</f>
        <v>-22003.892422326444</v>
      </c>
      <c r="F910" s="3" t="s">
        <v>3176</v>
      </c>
      <c r="G910" s="8" t="str">
        <f t="shared" si="88"/>
        <v>30610.572</v>
      </c>
      <c r="H910" s="11">
        <f t="shared" si="89"/>
        <v>-22004</v>
      </c>
      <c r="I910" s="27" t="s">
        <v>91</v>
      </c>
      <c r="J910" s="28" t="s">
        <v>92</v>
      </c>
      <c r="K910" s="27">
        <v>-22004</v>
      </c>
      <c r="L910" s="27" t="s">
        <v>3230</v>
      </c>
      <c r="M910" s="28" t="s">
        <v>3182</v>
      </c>
      <c r="N910" s="28"/>
      <c r="O910" s="29" t="s">
        <v>3183</v>
      </c>
      <c r="P910" s="29" t="s">
        <v>3184</v>
      </c>
    </row>
    <row r="911" spans="1:16" ht="13.5" thickBot="1" x14ac:dyDescent="0.25">
      <c r="A911" s="11" t="str">
        <f t="shared" si="84"/>
        <v> VB 7.72 </v>
      </c>
      <c r="B911" s="3" t="str">
        <f t="shared" si="85"/>
        <v>I</v>
      </c>
      <c r="C911" s="11">
        <f t="shared" si="86"/>
        <v>30641.569</v>
      </c>
      <c r="D911" s="8" t="str">
        <f t="shared" si="87"/>
        <v>vis</v>
      </c>
      <c r="E911" s="26">
        <f>VLOOKUP(C911,Active!C$21:E$973,3,FALSE)</f>
        <v>-21946.977749533944</v>
      </c>
      <c r="F911" s="3" t="s">
        <v>3176</v>
      </c>
      <c r="G911" s="8" t="str">
        <f t="shared" si="88"/>
        <v>30641.569</v>
      </c>
      <c r="H911" s="11">
        <f t="shared" si="89"/>
        <v>-21947</v>
      </c>
      <c r="I911" s="27" t="s">
        <v>93</v>
      </c>
      <c r="J911" s="28" t="s">
        <v>94</v>
      </c>
      <c r="K911" s="27">
        <v>-21947</v>
      </c>
      <c r="L911" s="27" t="s">
        <v>3190</v>
      </c>
      <c r="M911" s="28" t="s">
        <v>3182</v>
      </c>
      <c r="N911" s="28"/>
      <c r="O911" s="29" t="s">
        <v>3183</v>
      </c>
      <c r="P911" s="29" t="s">
        <v>3184</v>
      </c>
    </row>
    <row r="912" spans="1:16" ht="13.5" thickBot="1" x14ac:dyDescent="0.25">
      <c r="A912" s="11" t="str">
        <f t="shared" si="84"/>
        <v> VB 7.72 </v>
      </c>
      <c r="B912" s="3" t="str">
        <f t="shared" si="85"/>
        <v>I</v>
      </c>
      <c r="C912" s="11">
        <f t="shared" si="86"/>
        <v>30959.647000000001</v>
      </c>
      <c r="D912" s="8" t="str">
        <f t="shared" si="87"/>
        <v>vis</v>
      </c>
      <c r="E912" s="26">
        <f>VLOOKUP(C912,Active!C$21:E$973,3,FALSE)</f>
        <v>-21362.94364002355</v>
      </c>
      <c r="F912" s="3" t="s">
        <v>3176</v>
      </c>
      <c r="G912" s="8" t="str">
        <f t="shared" si="88"/>
        <v>30959.647</v>
      </c>
      <c r="H912" s="11">
        <f t="shared" si="89"/>
        <v>-21363</v>
      </c>
      <c r="I912" s="27" t="s">
        <v>95</v>
      </c>
      <c r="J912" s="28" t="s">
        <v>96</v>
      </c>
      <c r="K912" s="27">
        <v>-21363</v>
      </c>
      <c r="L912" s="27" t="s">
        <v>3327</v>
      </c>
      <c r="M912" s="28" t="s">
        <v>3182</v>
      </c>
      <c r="N912" s="28"/>
      <c r="O912" s="29" t="s">
        <v>3183</v>
      </c>
      <c r="P912" s="29" t="s">
        <v>3184</v>
      </c>
    </row>
    <row r="913" spans="1:16" ht="13.5" thickBot="1" x14ac:dyDescent="0.25">
      <c r="A913" s="11" t="str">
        <f t="shared" si="84"/>
        <v> VB 7.72 </v>
      </c>
      <c r="B913" s="3" t="str">
        <f t="shared" si="85"/>
        <v>I</v>
      </c>
      <c r="C913" s="11">
        <f t="shared" si="86"/>
        <v>31229.795999999998</v>
      </c>
      <c r="D913" s="8" t="str">
        <f t="shared" si="87"/>
        <v>vis</v>
      </c>
      <c r="E913" s="26">
        <f>VLOOKUP(C913,Active!C$21:E$973,3,FALSE)</f>
        <v>-20866.913639048569</v>
      </c>
      <c r="F913" s="3" t="s">
        <v>3176</v>
      </c>
      <c r="G913" s="8" t="str">
        <f t="shared" si="88"/>
        <v>31229.796</v>
      </c>
      <c r="H913" s="11">
        <f t="shared" si="89"/>
        <v>-20867</v>
      </c>
      <c r="I913" s="27" t="s">
        <v>97</v>
      </c>
      <c r="J913" s="28" t="s">
        <v>98</v>
      </c>
      <c r="K913" s="27">
        <v>-20867</v>
      </c>
      <c r="L913" s="27" t="s">
        <v>32</v>
      </c>
      <c r="M913" s="28" t="s">
        <v>3182</v>
      </c>
      <c r="N913" s="28"/>
      <c r="O913" s="29" t="s">
        <v>3183</v>
      </c>
      <c r="P913" s="29" t="s">
        <v>3184</v>
      </c>
    </row>
    <row r="914" spans="1:16" ht="13.5" thickBot="1" x14ac:dyDescent="0.25">
      <c r="A914" s="11" t="str">
        <f t="shared" si="84"/>
        <v> VB 7.72 </v>
      </c>
      <c r="B914" s="3" t="str">
        <f t="shared" si="85"/>
        <v>I</v>
      </c>
      <c r="C914" s="11">
        <f t="shared" si="86"/>
        <v>31241.74</v>
      </c>
      <c r="D914" s="8" t="str">
        <f t="shared" si="87"/>
        <v>vis</v>
      </c>
      <c r="E914" s="26">
        <f>VLOOKUP(C914,Active!C$21:E$973,3,FALSE)</f>
        <v>-20844.982844073769</v>
      </c>
      <c r="F914" s="3" t="s">
        <v>3176</v>
      </c>
      <c r="G914" s="8" t="str">
        <f t="shared" si="88"/>
        <v>31241.740</v>
      </c>
      <c r="H914" s="11">
        <f t="shared" si="89"/>
        <v>-20845</v>
      </c>
      <c r="I914" s="27" t="s">
        <v>99</v>
      </c>
      <c r="J914" s="28" t="s">
        <v>100</v>
      </c>
      <c r="K914" s="27">
        <v>-20845</v>
      </c>
      <c r="L914" s="27" t="s">
        <v>101</v>
      </c>
      <c r="M914" s="28" t="s">
        <v>3182</v>
      </c>
      <c r="N914" s="28"/>
      <c r="O914" s="29" t="s">
        <v>3183</v>
      </c>
      <c r="P914" s="29" t="s">
        <v>3184</v>
      </c>
    </row>
    <row r="915" spans="1:16" ht="13.5" thickBot="1" x14ac:dyDescent="0.25">
      <c r="A915" s="11" t="str">
        <f t="shared" si="84"/>
        <v> VB 7.72 </v>
      </c>
      <c r="B915" s="3" t="str">
        <f t="shared" si="85"/>
        <v>I</v>
      </c>
      <c r="C915" s="11">
        <f t="shared" si="86"/>
        <v>31295.683000000001</v>
      </c>
      <c r="D915" s="8" t="str">
        <f t="shared" si="87"/>
        <v>vis</v>
      </c>
      <c r="E915" s="26">
        <f>VLOOKUP(C915,Active!C$21:E$973,3,FALSE)</f>
        <v>-20745.936220386127</v>
      </c>
      <c r="F915" s="3" t="s">
        <v>3176</v>
      </c>
      <c r="G915" s="8" t="str">
        <f t="shared" si="88"/>
        <v>31295.683</v>
      </c>
      <c r="H915" s="11">
        <f t="shared" si="89"/>
        <v>-20746</v>
      </c>
      <c r="I915" s="27" t="s">
        <v>102</v>
      </c>
      <c r="J915" s="28" t="s">
        <v>103</v>
      </c>
      <c r="K915" s="27">
        <v>-20746</v>
      </c>
      <c r="L915" s="27" t="s">
        <v>19</v>
      </c>
      <c r="M915" s="28" t="s">
        <v>3182</v>
      </c>
      <c r="N915" s="28"/>
      <c r="O915" s="29" t="s">
        <v>3183</v>
      </c>
      <c r="P915" s="29" t="s">
        <v>3184</v>
      </c>
    </row>
    <row r="916" spans="1:16" ht="13.5" thickBot="1" x14ac:dyDescent="0.25">
      <c r="A916" s="11" t="str">
        <f t="shared" si="84"/>
        <v> VB 7.72 </v>
      </c>
      <c r="B916" s="3" t="str">
        <f t="shared" si="85"/>
        <v>I</v>
      </c>
      <c r="C916" s="11">
        <f t="shared" si="86"/>
        <v>31319.645</v>
      </c>
      <c r="D916" s="8" t="str">
        <f t="shared" si="87"/>
        <v>vis</v>
      </c>
      <c r="E916" s="26">
        <f>VLOOKUP(C916,Active!C$21:E$973,3,FALSE)</f>
        <v>-20701.93875645562</v>
      </c>
      <c r="F916" s="3" t="s">
        <v>3176</v>
      </c>
      <c r="G916" s="8" t="str">
        <f t="shared" si="88"/>
        <v>31319.645</v>
      </c>
      <c r="H916" s="11">
        <f t="shared" si="89"/>
        <v>-20702</v>
      </c>
      <c r="I916" s="27" t="s">
        <v>104</v>
      </c>
      <c r="J916" s="28" t="s">
        <v>105</v>
      </c>
      <c r="K916" s="27">
        <v>-20702</v>
      </c>
      <c r="L916" s="27" t="s">
        <v>3181</v>
      </c>
      <c r="M916" s="28" t="s">
        <v>3182</v>
      </c>
      <c r="N916" s="28"/>
      <c r="O916" s="29" t="s">
        <v>3183</v>
      </c>
      <c r="P916" s="29" t="s">
        <v>3184</v>
      </c>
    </row>
    <row r="917" spans="1:16" ht="13.5" thickBot="1" x14ac:dyDescent="0.25">
      <c r="A917" s="11" t="str">
        <f t="shared" si="84"/>
        <v> VB 7.72 </v>
      </c>
      <c r="B917" s="3" t="str">
        <f t="shared" si="85"/>
        <v>I</v>
      </c>
      <c r="C917" s="11">
        <f t="shared" si="86"/>
        <v>31337.589</v>
      </c>
      <c r="D917" s="8" t="str">
        <f t="shared" si="87"/>
        <v>vis</v>
      </c>
      <c r="E917" s="26">
        <f>VLOOKUP(C917,Active!C$21:E$973,3,FALSE)</f>
        <v>-20668.991152216866</v>
      </c>
      <c r="F917" s="3" t="s">
        <v>3176</v>
      </c>
      <c r="G917" s="8" t="str">
        <f t="shared" si="88"/>
        <v>31337.589</v>
      </c>
      <c r="H917" s="11">
        <f t="shared" si="89"/>
        <v>-20669</v>
      </c>
      <c r="I917" s="27" t="s">
        <v>106</v>
      </c>
      <c r="J917" s="28" t="s">
        <v>107</v>
      </c>
      <c r="K917" s="27">
        <v>-20669</v>
      </c>
      <c r="L917" s="27" t="s">
        <v>3295</v>
      </c>
      <c r="M917" s="28" t="s">
        <v>3182</v>
      </c>
      <c r="N917" s="28"/>
      <c r="O917" s="29" t="s">
        <v>3183</v>
      </c>
      <c r="P917" s="29" t="s">
        <v>3184</v>
      </c>
    </row>
    <row r="918" spans="1:16" ht="13.5" thickBot="1" x14ac:dyDescent="0.25">
      <c r="A918" s="11" t="str">
        <f t="shared" si="84"/>
        <v> VB 7.72 </v>
      </c>
      <c r="B918" s="3" t="str">
        <f t="shared" si="85"/>
        <v>I</v>
      </c>
      <c r="C918" s="11">
        <f t="shared" si="86"/>
        <v>31350.646000000001</v>
      </c>
      <c r="D918" s="8" t="str">
        <f t="shared" si="87"/>
        <v>vis</v>
      </c>
      <c r="E918" s="26">
        <f>VLOOKUP(C918,Active!C$21:E$973,3,FALSE)</f>
        <v>-20645.016739123606</v>
      </c>
      <c r="F918" s="3" t="s">
        <v>3176</v>
      </c>
      <c r="G918" s="8" t="str">
        <f t="shared" si="88"/>
        <v>31350.646</v>
      </c>
      <c r="H918" s="11">
        <f t="shared" si="89"/>
        <v>-20645</v>
      </c>
      <c r="I918" s="27" t="s">
        <v>108</v>
      </c>
      <c r="J918" s="28" t="s">
        <v>109</v>
      </c>
      <c r="K918" s="27">
        <v>-20645</v>
      </c>
      <c r="L918" s="27" t="s">
        <v>110</v>
      </c>
      <c r="M918" s="28" t="s">
        <v>3182</v>
      </c>
      <c r="N918" s="28"/>
      <c r="O918" s="29" t="s">
        <v>3183</v>
      </c>
      <c r="P918" s="29" t="s">
        <v>3184</v>
      </c>
    </row>
    <row r="919" spans="1:16" ht="13.5" thickBot="1" x14ac:dyDescent="0.25">
      <c r="A919" s="11" t="str">
        <f t="shared" si="84"/>
        <v> VB 7.72 </v>
      </c>
      <c r="B919" s="3" t="str">
        <f t="shared" si="85"/>
        <v>I</v>
      </c>
      <c r="C919" s="11">
        <f t="shared" si="86"/>
        <v>31391.52</v>
      </c>
      <c r="D919" s="8" t="str">
        <f t="shared" si="87"/>
        <v>vis</v>
      </c>
      <c r="E919" s="26">
        <f>VLOOKUP(C919,Active!C$21:E$973,3,FALSE)</f>
        <v>-20569.966562147747</v>
      </c>
      <c r="F919" s="3" t="s">
        <v>3176</v>
      </c>
      <c r="G919" s="8" t="str">
        <f t="shared" si="88"/>
        <v>31391.520</v>
      </c>
      <c r="H919" s="11">
        <f t="shared" si="89"/>
        <v>-20570</v>
      </c>
      <c r="I919" s="27" t="s">
        <v>111</v>
      </c>
      <c r="J919" s="28" t="s">
        <v>112</v>
      </c>
      <c r="K919" s="27">
        <v>-20570</v>
      </c>
      <c r="L919" s="27" t="s">
        <v>3289</v>
      </c>
      <c r="M919" s="28" t="s">
        <v>3182</v>
      </c>
      <c r="N919" s="28"/>
      <c r="O919" s="29" t="s">
        <v>3183</v>
      </c>
      <c r="P919" s="29" t="s">
        <v>3184</v>
      </c>
    </row>
    <row r="920" spans="1:16" ht="13.5" thickBot="1" x14ac:dyDescent="0.25">
      <c r="A920" s="11" t="str">
        <f t="shared" si="84"/>
        <v> VB 7.72 </v>
      </c>
      <c r="B920" s="3" t="str">
        <f t="shared" si="85"/>
        <v>II</v>
      </c>
      <c r="C920" s="11">
        <f t="shared" si="86"/>
        <v>31737.593000000001</v>
      </c>
      <c r="D920" s="8" t="str">
        <f t="shared" si="87"/>
        <v>vis</v>
      </c>
      <c r="E920" s="26">
        <f>VLOOKUP(C920,Active!C$21:E$973,3,FALSE)</f>
        <v>-19934.529856746591</v>
      </c>
      <c r="F920" s="3" t="s">
        <v>3176</v>
      </c>
      <c r="G920" s="8" t="str">
        <f t="shared" si="88"/>
        <v>31737.593</v>
      </c>
      <c r="H920" s="11">
        <f t="shared" si="89"/>
        <v>-19934.5</v>
      </c>
      <c r="I920" s="27" t="s">
        <v>113</v>
      </c>
      <c r="J920" s="28" t="s">
        <v>114</v>
      </c>
      <c r="K920" s="27">
        <v>-19934.5</v>
      </c>
      <c r="L920" s="27" t="s">
        <v>115</v>
      </c>
      <c r="M920" s="28" t="s">
        <v>3182</v>
      </c>
      <c r="N920" s="28"/>
      <c r="O920" s="29" t="s">
        <v>3183</v>
      </c>
      <c r="P920" s="29" t="s">
        <v>3184</v>
      </c>
    </row>
    <row r="921" spans="1:16" ht="13.5" thickBot="1" x14ac:dyDescent="0.25">
      <c r="A921" s="11" t="str">
        <f t="shared" si="84"/>
        <v> VB 7.72 </v>
      </c>
      <c r="B921" s="3" t="str">
        <f t="shared" si="85"/>
        <v>I</v>
      </c>
      <c r="C921" s="11">
        <f t="shared" si="86"/>
        <v>31787.503000000001</v>
      </c>
      <c r="D921" s="8" t="str">
        <f t="shared" si="87"/>
        <v>vis</v>
      </c>
      <c r="E921" s="26">
        <f>VLOOKUP(C921,Active!C$21:E$973,3,FALSE)</f>
        <v>-19842.888365019204</v>
      </c>
      <c r="F921" s="3" t="s">
        <v>3176</v>
      </c>
      <c r="G921" s="8" t="str">
        <f t="shared" si="88"/>
        <v>31787.503</v>
      </c>
      <c r="H921" s="11">
        <f t="shared" si="89"/>
        <v>-19843</v>
      </c>
      <c r="I921" s="27" t="s">
        <v>116</v>
      </c>
      <c r="J921" s="28" t="s">
        <v>117</v>
      </c>
      <c r="K921" s="27">
        <v>-19843</v>
      </c>
      <c r="L921" s="27" t="s">
        <v>118</v>
      </c>
      <c r="M921" s="28" t="s">
        <v>3182</v>
      </c>
      <c r="N921" s="28"/>
      <c r="O921" s="29" t="s">
        <v>3183</v>
      </c>
      <c r="P921" s="29" t="s">
        <v>3184</v>
      </c>
    </row>
    <row r="922" spans="1:16" ht="13.5" thickBot="1" x14ac:dyDescent="0.25">
      <c r="A922" s="11" t="str">
        <f t="shared" si="84"/>
        <v> VB 7.72 </v>
      </c>
      <c r="B922" s="3" t="str">
        <f t="shared" si="85"/>
        <v>I</v>
      </c>
      <c r="C922" s="11">
        <f t="shared" si="86"/>
        <v>31998.78</v>
      </c>
      <c r="D922" s="8" t="str">
        <f t="shared" si="87"/>
        <v>vis</v>
      </c>
      <c r="E922" s="26">
        <f>VLOOKUP(C922,Active!C$21:E$973,3,FALSE)</f>
        <v>-19454.955296542212</v>
      </c>
      <c r="F922" s="3" t="s">
        <v>3176</v>
      </c>
      <c r="G922" s="8" t="str">
        <f t="shared" si="88"/>
        <v>31998.780</v>
      </c>
      <c r="H922" s="11">
        <f t="shared" si="89"/>
        <v>-19455</v>
      </c>
      <c r="I922" s="27" t="s">
        <v>119</v>
      </c>
      <c r="J922" s="28" t="s">
        <v>120</v>
      </c>
      <c r="K922" s="27">
        <v>-19455</v>
      </c>
      <c r="L922" s="27" t="s">
        <v>60</v>
      </c>
      <c r="M922" s="28" t="s">
        <v>3182</v>
      </c>
      <c r="N922" s="28"/>
      <c r="O922" s="29" t="s">
        <v>3183</v>
      </c>
      <c r="P922" s="29" t="s">
        <v>3184</v>
      </c>
    </row>
    <row r="923" spans="1:16" ht="13.5" thickBot="1" x14ac:dyDescent="0.25">
      <c r="A923" s="11" t="str">
        <f t="shared" si="84"/>
        <v> VB 7.72 </v>
      </c>
      <c r="B923" s="3" t="str">
        <f t="shared" si="85"/>
        <v>I</v>
      </c>
      <c r="C923" s="11">
        <f t="shared" si="86"/>
        <v>32064.671999999999</v>
      </c>
      <c r="D923" s="8" t="str">
        <f t="shared" si="87"/>
        <v>vis</v>
      </c>
      <c r="E923" s="26">
        <f>VLOOKUP(C923,Active!C$21:E$973,3,FALSE)</f>
        <v>-19333.968697205386</v>
      </c>
      <c r="F923" s="3" t="s">
        <v>3176</v>
      </c>
      <c r="G923" s="8" t="str">
        <f t="shared" si="88"/>
        <v>32064.672</v>
      </c>
      <c r="H923" s="11">
        <f t="shared" si="89"/>
        <v>-19334</v>
      </c>
      <c r="I923" s="27" t="s">
        <v>121</v>
      </c>
      <c r="J923" s="28" t="s">
        <v>122</v>
      </c>
      <c r="K923" s="27">
        <v>-19334</v>
      </c>
      <c r="L923" s="27" t="s">
        <v>123</v>
      </c>
      <c r="M923" s="28" t="s">
        <v>3182</v>
      </c>
      <c r="N923" s="28"/>
      <c r="O923" s="29" t="s">
        <v>3183</v>
      </c>
      <c r="P923" s="29" t="s">
        <v>3184</v>
      </c>
    </row>
    <row r="924" spans="1:16" ht="13.5" thickBot="1" x14ac:dyDescent="0.25">
      <c r="A924" s="11" t="str">
        <f t="shared" si="84"/>
        <v> VB 7.72 </v>
      </c>
      <c r="B924" s="3" t="str">
        <f t="shared" si="85"/>
        <v>I</v>
      </c>
      <c r="C924" s="11">
        <f t="shared" si="86"/>
        <v>32466.626</v>
      </c>
      <c r="D924" s="8" t="str">
        <f t="shared" si="87"/>
        <v>vis</v>
      </c>
      <c r="E924" s="26">
        <f>VLOOKUP(C924,Active!C$21:E$973,3,FALSE)</f>
        <v>-18595.926938724322</v>
      </c>
      <c r="F924" s="3" t="s">
        <v>3176</v>
      </c>
      <c r="G924" s="8" t="str">
        <f t="shared" si="88"/>
        <v>32466.626</v>
      </c>
      <c r="H924" s="11">
        <f t="shared" si="89"/>
        <v>-18596</v>
      </c>
      <c r="I924" s="27" t="s">
        <v>124</v>
      </c>
      <c r="J924" s="28" t="s">
        <v>125</v>
      </c>
      <c r="K924" s="27">
        <v>-18596</v>
      </c>
      <c r="L924" s="27" t="s">
        <v>3330</v>
      </c>
      <c r="M924" s="28" t="s">
        <v>3182</v>
      </c>
      <c r="N924" s="28"/>
      <c r="O924" s="29" t="s">
        <v>3183</v>
      </c>
      <c r="P924" s="29" t="s">
        <v>3184</v>
      </c>
    </row>
    <row r="925" spans="1:16" ht="13.5" thickBot="1" x14ac:dyDescent="0.25">
      <c r="A925" s="11" t="str">
        <f t="shared" si="84"/>
        <v> KVB 22.3 </v>
      </c>
      <c r="B925" s="3" t="str">
        <f t="shared" si="85"/>
        <v>I</v>
      </c>
      <c r="C925" s="11">
        <f t="shared" si="86"/>
        <v>33483.438000000002</v>
      </c>
      <c r="D925" s="8" t="str">
        <f t="shared" si="87"/>
        <v>vis</v>
      </c>
      <c r="E925" s="26">
        <f>VLOOKUP(C925,Active!C$21:E$973,3,FALSE)</f>
        <v>-16728.922961839788</v>
      </c>
      <c r="F925" s="3" t="s">
        <v>3176</v>
      </c>
      <c r="G925" s="8" t="str">
        <f t="shared" si="88"/>
        <v>33483.438</v>
      </c>
      <c r="H925" s="11">
        <f t="shared" si="89"/>
        <v>-16729</v>
      </c>
      <c r="I925" s="27" t="s">
        <v>126</v>
      </c>
      <c r="J925" s="28" t="s">
        <v>127</v>
      </c>
      <c r="K925" s="27">
        <v>-16729</v>
      </c>
      <c r="L925" s="27" t="s">
        <v>3361</v>
      </c>
      <c r="M925" s="28" t="s">
        <v>3182</v>
      </c>
      <c r="N925" s="28"/>
      <c r="O925" s="29" t="s">
        <v>3347</v>
      </c>
      <c r="P925" s="29" t="s">
        <v>3364</v>
      </c>
    </row>
    <row r="926" spans="1:16" ht="13.5" thickBot="1" x14ac:dyDescent="0.25">
      <c r="A926" s="11" t="str">
        <f t="shared" si="84"/>
        <v> VB 7.72 </v>
      </c>
      <c r="B926" s="3" t="str">
        <f t="shared" si="85"/>
        <v>I</v>
      </c>
      <c r="C926" s="11">
        <f t="shared" si="86"/>
        <v>33541.671000000002</v>
      </c>
      <c r="D926" s="8" t="str">
        <f t="shared" si="87"/>
        <v>vis</v>
      </c>
      <c r="E926" s="26">
        <f>VLOOKUP(C926,Active!C$21:E$973,3,FALSE)</f>
        <v>-16621.999319528411</v>
      </c>
      <c r="F926" s="3" t="s">
        <v>3176</v>
      </c>
      <c r="G926" s="8" t="str">
        <f t="shared" si="88"/>
        <v>33541.671</v>
      </c>
      <c r="H926" s="11">
        <f t="shared" si="89"/>
        <v>-16622</v>
      </c>
      <c r="I926" s="27" t="s">
        <v>128</v>
      </c>
      <c r="J926" s="28" t="s">
        <v>129</v>
      </c>
      <c r="K926" s="27">
        <v>-16622</v>
      </c>
      <c r="L926" s="27" t="s">
        <v>130</v>
      </c>
      <c r="M926" s="28" t="s">
        <v>3182</v>
      </c>
      <c r="N926" s="28"/>
      <c r="O926" s="29" t="s">
        <v>3183</v>
      </c>
      <c r="P926" s="29" t="s">
        <v>3184</v>
      </c>
    </row>
    <row r="927" spans="1:16" ht="13.5" thickBot="1" x14ac:dyDescent="0.25">
      <c r="A927" s="11" t="str">
        <f t="shared" si="84"/>
        <v> KVB 22.3 </v>
      </c>
      <c r="B927" s="3" t="str">
        <f t="shared" si="85"/>
        <v>I</v>
      </c>
      <c r="C927" s="11">
        <f t="shared" si="86"/>
        <v>33630.468000000001</v>
      </c>
      <c r="D927" s="8" t="str">
        <f t="shared" si="87"/>
        <v>vis</v>
      </c>
      <c r="E927" s="26">
        <f>VLOOKUP(C927,Active!C$21:E$973,3,FALSE)</f>
        <v>-16458.956050826415</v>
      </c>
      <c r="F927" s="3" t="s">
        <v>3176</v>
      </c>
      <c r="G927" s="8" t="str">
        <f t="shared" si="88"/>
        <v>33630.468</v>
      </c>
      <c r="H927" s="11">
        <f t="shared" si="89"/>
        <v>-16459</v>
      </c>
      <c r="I927" s="27" t="s">
        <v>131</v>
      </c>
      <c r="J927" s="28" t="s">
        <v>132</v>
      </c>
      <c r="K927" s="27">
        <v>-16459</v>
      </c>
      <c r="L927" s="27" t="s">
        <v>3346</v>
      </c>
      <c r="M927" s="28" t="s">
        <v>3182</v>
      </c>
      <c r="N927" s="28"/>
      <c r="O927" s="29" t="s">
        <v>3347</v>
      </c>
      <c r="P927" s="29" t="s">
        <v>3364</v>
      </c>
    </row>
    <row r="928" spans="1:16" ht="13.5" thickBot="1" x14ac:dyDescent="0.25">
      <c r="A928" s="11" t="str">
        <f t="shared" si="84"/>
        <v> KVB 22.3 </v>
      </c>
      <c r="B928" s="3" t="str">
        <f t="shared" si="85"/>
        <v>I</v>
      </c>
      <c r="C928" s="11">
        <f t="shared" si="86"/>
        <v>33894.584999999999</v>
      </c>
      <c r="D928" s="8" t="str">
        <f t="shared" si="87"/>
        <v>vis</v>
      </c>
      <c r="E928" s="26">
        <f>VLOOKUP(C928,Active!C$21:E$973,3,FALSE)</f>
        <v>-15974.001615431465</v>
      </c>
      <c r="F928" s="3" t="s">
        <v>3176</v>
      </c>
      <c r="G928" s="8" t="str">
        <f t="shared" si="88"/>
        <v>33894.585</v>
      </c>
      <c r="H928" s="11">
        <f t="shared" si="89"/>
        <v>-15974</v>
      </c>
      <c r="I928" s="27" t="s">
        <v>133</v>
      </c>
      <c r="J928" s="28" t="s">
        <v>134</v>
      </c>
      <c r="K928" s="27">
        <v>-15974</v>
      </c>
      <c r="L928" s="27" t="s">
        <v>135</v>
      </c>
      <c r="M928" s="28" t="s">
        <v>3182</v>
      </c>
      <c r="N928" s="28"/>
      <c r="O928" s="29" t="s">
        <v>3347</v>
      </c>
      <c r="P928" s="29" t="s">
        <v>3364</v>
      </c>
    </row>
    <row r="929" spans="1:16" ht="13.5" thickBot="1" x14ac:dyDescent="0.25">
      <c r="A929" s="11" t="str">
        <f t="shared" si="84"/>
        <v> KVB 22.3 </v>
      </c>
      <c r="B929" s="3" t="str">
        <f t="shared" si="85"/>
        <v>I</v>
      </c>
      <c r="C929" s="11">
        <f t="shared" si="86"/>
        <v>34119.517</v>
      </c>
      <c r="D929" s="8" t="str">
        <f t="shared" si="87"/>
        <v>vis</v>
      </c>
      <c r="E929" s="26">
        <f>VLOOKUP(C929,Active!C$21:E$973,3,FALSE)</f>
        <v>-15560.996125204569</v>
      </c>
      <c r="F929" s="3" t="s">
        <v>3176</v>
      </c>
      <c r="G929" s="8" t="str">
        <f t="shared" si="88"/>
        <v>34119.517</v>
      </c>
      <c r="H929" s="11">
        <f t="shared" si="89"/>
        <v>-15561</v>
      </c>
      <c r="I929" s="27" t="s">
        <v>136</v>
      </c>
      <c r="J929" s="28" t="s">
        <v>137</v>
      </c>
      <c r="K929" s="27">
        <v>-15561</v>
      </c>
      <c r="L929" s="27" t="s">
        <v>3295</v>
      </c>
      <c r="M929" s="28" t="s">
        <v>3182</v>
      </c>
      <c r="N929" s="28"/>
      <c r="O929" s="29" t="s">
        <v>3347</v>
      </c>
      <c r="P929" s="29" t="s">
        <v>3364</v>
      </c>
    </row>
    <row r="930" spans="1:16" ht="13.5" thickBot="1" x14ac:dyDescent="0.25">
      <c r="A930" s="11" t="str">
        <f t="shared" si="84"/>
        <v> KVB 22.3 </v>
      </c>
      <c r="B930" s="3" t="str">
        <f t="shared" si="85"/>
        <v>I</v>
      </c>
      <c r="C930" s="11">
        <f t="shared" si="86"/>
        <v>35956.517999999996</v>
      </c>
      <c r="D930" s="8" t="str">
        <f t="shared" si="87"/>
        <v>vis</v>
      </c>
      <c r="E930" s="26">
        <f>VLOOKUP(C930,Active!C$21:E$973,3,FALSE)</f>
        <v>-12188.014519420161</v>
      </c>
      <c r="F930" s="3" t="s">
        <v>3176</v>
      </c>
      <c r="G930" s="8" t="str">
        <f t="shared" si="88"/>
        <v>35956.518</v>
      </c>
      <c r="H930" s="11">
        <f t="shared" si="89"/>
        <v>-12188</v>
      </c>
      <c r="I930" s="27" t="s">
        <v>138</v>
      </c>
      <c r="J930" s="28" t="s">
        <v>139</v>
      </c>
      <c r="K930" s="27">
        <v>-12188</v>
      </c>
      <c r="L930" s="27" t="s">
        <v>140</v>
      </c>
      <c r="M930" s="28" t="s">
        <v>3182</v>
      </c>
      <c r="N930" s="28"/>
      <c r="O930" s="29" t="s">
        <v>3347</v>
      </c>
      <c r="P930" s="29" t="s">
        <v>3364</v>
      </c>
    </row>
    <row r="931" spans="1:16" ht="13.5" thickBot="1" x14ac:dyDescent="0.25">
      <c r="A931" s="11" t="str">
        <f t="shared" si="84"/>
        <v> KVB 25.12 </v>
      </c>
      <c r="B931" s="3" t="str">
        <f t="shared" si="85"/>
        <v>I</v>
      </c>
      <c r="C931" s="11">
        <f t="shared" si="86"/>
        <v>36436.377</v>
      </c>
      <c r="D931" s="8" t="str">
        <f t="shared" si="87"/>
        <v>vis</v>
      </c>
      <c r="E931" s="26">
        <f>VLOOKUP(C931,Active!C$21:E$973,3,FALSE)</f>
        <v>-11306.928673320941</v>
      </c>
      <c r="F931" s="3" t="s">
        <v>3176</v>
      </c>
      <c r="G931" s="8" t="str">
        <f t="shared" si="88"/>
        <v>36436.377</v>
      </c>
      <c r="H931" s="11">
        <f t="shared" si="89"/>
        <v>-11307</v>
      </c>
      <c r="I931" s="27" t="s">
        <v>141</v>
      </c>
      <c r="J931" s="28" t="s">
        <v>142</v>
      </c>
      <c r="K931" s="27">
        <v>-11307</v>
      </c>
      <c r="L931" s="27" t="s">
        <v>3361</v>
      </c>
      <c r="M931" s="28" t="s">
        <v>3182</v>
      </c>
      <c r="N931" s="28"/>
      <c r="O931" s="29" t="s">
        <v>3347</v>
      </c>
      <c r="P931" s="29" t="s">
        <v>3348</v>
      </c>
    </row>
    <row r="932" spans="1:16" ht="13.5" thickBot="1" x14ac:dyDescent="0.25">
      <c r="A932" s="11" t="str">
        <f t="shared" si="84"/>
        <v> ZFA 51.84 </v>
      </c>
      <c r="B932" s="3" t="str">
        <f t="shared" si="85"/>
        <v>I</v>
      </c>
      <c r="C932" s="11">
        <f t="shared" si="86"/>
        <v>36613.355300000003</v>
      </c>
      <c r="D932" s="8" t="str">
        <f t="shared" si="87"/>
        <v>vis</v>
      </c>
      <c r="E932" s="26">
        <f>VLOOKUP(C932,Active!C$21:E$973,3,FALSE)</f>
        <v>-10981.972644160911</v>
      </c>
      <c r="F932" s="3" t="s">
        <v>3176</v>
      </c>
      <c r="G932" s="8" t="str">
        <f t="shared" si="88"/>
        <v>36613.3553</v>
      </c>
      <c r="H932" s="11">
        <f t="shared" si="89"/>
        <v>-10982</v>
      </c>
      <c r="I932" s="27" t="s">
        <v>143</v>
      </c>
      <c r="J932" s="28" t="s">
        <v>144</v>
      </c>
      <c r="K932" s="27">
        <v>-10982</v>
      </c>
      <c r="L932" s="27" t="s">
        <v>145</v>
      </c>
      <c r="M932" s="28" t="s">
        <v>146</v>
      </c>
      <c r="N932" s="28" t="s">
        <v>147</v>
      </c>
      <c r="O932" s="29" t="s">
        <v>148</v>
      </c>
      <c r="P932" s="29" t="s">
        <v>149</v>
      </c>
    </row>
    <row r="933" spans="1:16" ht="13.5" thickBot="1" x14ac:dyDescent="0.25">
      <c r="A933" s="11" t="str">
        <f t="shared" si="84"/>
        <v> ZFA 51.84 </v>
      </c>
      <c r="B933" s="3" t="str">
        <f t="shared" si="85"/>
        <v>I</v>
      </c>
      <c r="C933" s="11">
        <f t="shared" si="86"/>
        <v>36700.491199999997</v>
      </c>
      <c r="D933" s="8" t="str">
        <f t="shared" si="87"/>
        <v>vis</v>
      </c>
      <c r="E933" s="26">
        <f>VLOOKUP(C933,Active!C$21:E$973,3,FALSE)</f>
        <v>-10821.979379103652</v>
      </c>
      <c r="F933" s="3" t="s">
        <v>3176</v>
      </c>
      <c r="G933" s="8" t="str">
        <f t="shared" si="88"/>
        <v>36700.4912</v>
      </c>
      <c r="H933" s="11">
        <f t="shared" si="89"/>
        <v>-10822</v>
      </c>
      <c r="I933" s="27" t="s">
        <v>150</v>
      </c>
      <c r="J933" s="28" t="s">
        <v>151</v>
      </c>
      <c r="K933" s="27">
        <v>-10822</v>
      </c>
      <c r="L933" s="27" t="s">
        <v>152</v>
      </c>
      <c r="M933" s="28" t="s">
        <v>146</v>
      </c>
      <c r="N933" s="28" t="s">
        <v>147</v>
      </c>
      <c r="O933" s="29" t="s">
        <v>148</v>
      </c>
      <c r="P933" s="29" t="s">
        <v>149</v>
      </c>
    </row>
    <row r="934" spans="1:16" ht="13.5" thickBot="1" x14ac:dyDescent="0.25">
      <c r="A934" s="11" t="str">
        <f t="shared" si="84"/>
        <v>BAVM 15 </v>
      </c>
      <c r="B934" s="3" t="str">
        <f t="shared" si="85"/>
        <v>I</v>
      </c>
      <c r="C934" s="11">
        <f t="shared" si="86"/>
        <v>37346.419000000002</v>
      </c>
      <c r="D934" s="8" t="str">
        <f t="shared" si="87"/>
        <v>vis</v>
      </c>
      <c r="E934" s="26">
        <f>VLOOKUP(C934,Active!C$21:E$973,3,FALSE)</f>
        <v>-9635.9688172886017</v>
      </c>
      <c r="F934" s="3" t="s">
        <v>3176</v>
      </c>
      <c r="G934" s="8" t="str">
        <f t="shared" si="88"/>
        <v>37346.419</v>
      </c>
      <c r="H934" s="11">
        <f t="shared" si="89"/>
        <v>-9636</v>
      </c>
      <c r="I934" s="27" t="s">
        <v>153</v>
      </c>
      <c r="J934" s="28" t="s">
        <v>154</v>
      </c>
      <c r="K934" s="27">
        <v>-9636</v>
      </c>
      <c r="L934" s="27" t="s">
        <v>3335</v>
      </c>
      <c r="M934" s="28" t="s">
        <v>155</v>
      </c>
      <c r="N934" s="28"/>
      <c r="O934" s="29" t="s">
        <v>156</v>
      </c>
      <c r="P934" s="30" t="s">
        <v>157</v>
      </c>
    </row>
    <row r="935" spans="1:16" ht="13.5" thickBot="1" x14ac:dyDescent="0.25">
      <c r="A935" s="11" t="str">
        <f t="shared" si="84"/>
        <v>BAVM 15 </v>
      </c>
      <c r="B935" s="3" t="str">
        <f t="shared" si="85"/>
        <v>I</v>
      </c>
      <c r="C935" s="11">
        <f t="shared" si="86"/>
        <v>37351.321000000004</v>
      </c>
      <c r="D935" s="8" t="str">
        <f t="shared" si="87"/>
        <v>vis</v>
      </c>
      <c r="E935" s="26">
        <f>VLOOKUP(C935,Active!C$21:E$973,3,FALSE)</f>
        <v>-9626.9680841199424</v>
      </c>
      <c r="F935" s="3" t="s">
        <v>3176</v>
      </c>
      <c r="G935" s="8" t="str">
        <f t="shared" si="88"/>
        <v>37351.321</v>
      </c>
      <c r="H935" s="11">
        <f t="shared" si="89"/>
        <v>-9627</v>
      </c>
      <c r="I935" s="27" t="s">
        <v>158</v>
      </c>
      <c r="J935" s="28" t="s">
        <v>159</v>
      </c>
      <c r="K935" s="27">
        <v>-9627</v>
      </c>
      <c r="L935" s="27" t="s">
        <v>3199</v>
      </c>
      <c r="M935" s="28" t="s">
        <v>155</v>
      </c>
      <c r="N935" s="28"/>
      <c r="O935" s="29" t="s">
        <v>156</v>
      </c>
      <c r="P935" s="30" t="s">
        <v>157</v>
      </c>
    </row>
    <row r="936" spans="1:16" ht="13.5" thickBot="1" x14ac:dyDescent="0.25">
      <c r="A936" s="11" t="str">
        <f t="shared" si="84"/>
        <v>BAVM 15 </v>
      </c>
      <c r="B936" s="3" t="str">
        <f t="shared" si="85"/>
        <v>I</v>
      </c>
      <c r="C936" s="11">
        <f t="shared" si="86"/>
        <v>37365.481</v>
      </c>
      <c r="D936" s="8" t="str">
        <f t="shared" si="87"/>
        <v>vis</v>
      </c>
      <c r="E936" s="26">
        <f>VLOOKUP(C936,Active!C$21:E$973,3,FALSE)</f>
        <v>-9600.9684142570004</v>
      </c>
      <c r="F936" s="3" t="s">
        <v>3176</v>
      </c>
      <c r="G936" s="8" t="str">
        <f t="shared" si="88"/>
        <v>37365.481</v>
      </c>
      <c r="H936" s="11">
        <f t="shared" si="89"/>
        <v>-9601</v>
      </c>
      <c r="I936" s="27" t="s">
        <v>160</v>
      </c>
      <c r="J936" s="28" t="s">
        <v>161</v>
      </c>
      <c r="K936" s="27">
        <v>-9601</v>
      </c>
      <c r="L936" s="27" t="s">
        <v>3199</v>
      </c>
      <c r="M936" s="28" t="s">
        <v>155</v>
      </c>
      <c r="N936" s="28"/>
      <c r="O936" s="29" t="s">
        <v>156</v>
      </c>
      <c r="P936" s="30" t="s">
        <v>157</v>
      </c>
    </row>
    <row r="937" spans="1:16" ht="13.5" thickBot="1" x14ac:dyDescent="0.25">
      <c r="A937" s="11" t="str">
        <f t="shared" si="84"/>
        <v>BAVM 15 </v>
      </c>
      <c r="B937" s="3" t="str">
        <f t="shared" si="85"/>
        <v>I</v>
      </c>
      <c r="C937" s="11">
        <f t="shared" si="86"/>
        <v>37376.372000000003</v>
      </c>
      <c r="D937" s="8" t="str">
        <f t="shared" si="87"/>
        <v>vis</v>
      </c>
      <c r="E937" s="26">
        <f>VLOOKUP(C937,Active!C$21:E$973,3,FALSE)</f>
        <v>-9580.9710693080269</v>
      </c>
      <c r="F937" s="3" t="s">
        <v>3176</v>
      </c>
      <c r="G937" s="8" t="str">
        <f t="shared" si="88"/>
        <v>37376.372</v>
      </c>
      <c r="H937" s="11">
        <f t="shared" si="89"/>
        <v>-9581</v>
      </c>
      <c r="I937" s="27" t="s">
        <v>162</v>
      </c>
      <c r="J937" s="28" t="s">
        <v>163</v>
      </c>
      <c r="K937" s="27">
        <v>-9581</v>
      </c>
      <c r="L937" s="27" t="s">
        <v>164</v>
      </c>
      <c r="M937" s="28" t="s">
        <v>155</v>
      </c>
      <c r="N937" s="28"/>
      <c r="O937" s="29" t="s">
        <v>156</v>
      </c>
      <c r="P937" s="30" t="s">
        <v>157</v>
      </c>
    </row>
    <row r="938" spans="1:16" ht="13.5" thickBot="1" x14ac:dyDescent="0.25">
      <c r="A938" s="11" t="str">
        <f t="shared" si="84"/>
        <v> AN 288.70 </v>
      </c>
      <c r="B938" s="3" t="str">
        <f t="shared" si="85"/>
        <v>I</v>
      </c>
      <c r="C938" s="11">
        <f t="shared" si="86"/>
        <v>38237.413</v>
      </c>
      <c r="D938" s="8" t="str">
        <f t="shared" si="87"/>
        <v>vis</v>
      </c>
      <c r="E938" s="26">
        <f>VLOOKUP(C938,Active!C$21:E$973,3,FALSE)</f>
        <v>-7999.9836583995902</v>
      </c>
      <c r="F938" s="3" t="s">
        <v>3176</v>
      </c>
      <c r="G938" s="8" t="str">
        <f t="shared" si="88"/>
        <v>38237.413</v>
      </c>
      <c r="H938" s="11">
        <f t="shared" si="89"/>
        <v>-8000</v>
      </c>
      <c r="I938" s="27" t="s">
        <v>165</v>
      </c>
      <c r="J938" s="28" t="s">
        <v>166</v>
      </c>
      <c r="K938" s="27">
        <v>-8000</v>
      </c>
      <c r="L938" s="27" t="s">
        <v>3233</v>
      </c>
      <c r="M938" s="28" t="s">
        <v>155</v>
      </c>
      <c r="N938" s="28"/>
      <c r="O938" s="29" t="s">
        <v>167</v>
      </c>
      <c r="P938" s="29" t="s">
        <v>168</v>
      </c>
    </row>
    <row r="939" spans="1:16" ht="13.5" thickBot="1" x14ac:dyDescent="0.25">
      <c r="A939" s="11" t="str">
        <f t="shared" si="84"/>
        <v> AN 288.69 </v>
      </c>
      <c r="B939" s="3" t="str">
        <f t="shared" si="85"/>
        <v>I</v>
      </c>
      <c r="C939" s="11">
        <f t="shared" si="86"/>
        <v>38286.428999999996</v>
      </c>
      <c r="D939" s="8" t="str">
        <f t="shared" si="87"/>
        <v>vis</v>
      </c>
      <c r="E939" s="26">
        <f>VLOOKUP(C939,Active!C$21:E$973,3,FALSE)</f>
        <v>-7909.9836712525421</v>
      </c>
      <c r="F939" s="3" t="s">
        <v>3176</v>
      </c>
      <c r="G939" s="8" t="str">
        <f t="shared" si="88"/>
        <v>38286.429</v>
      </c>
      <c r="H939" s="11">
        <f t="shared" si="89"/>
        <v>-7910</v>
      </c>
      <c r="I939" s="27" t="s">
        <v>169</v>
      </c>
      <c r="J939" s="28" t="s">
        <v>170</v>
      </c>
      <c r="K939" s="27">
        <v>-7910</v>
      </c>
      <c r="L939" s="27" t="s">
        <v>3233</v>
      </c>
      <c r="M939" s="28" t="s">
        <v>146</v>
      </c>
      <c r="N939" s="28" t="s">
        <v>147</v>
      </c>
      <c r="O939" s="29" t="s">
        <v>171</v>
      </c>
      <c r="P939" s="29" t="s">
        <v>172</v>
      </c>
    </row>
    <row r="940" spans="1:16" ht="13.5" thickBot="1" x14ac:dyDescent="0.25">
      <c r="A940" s="11" t="str">
        <f t="shared" si="84"/>
        <v> AN 288.70 </v>
      </c>
      <c r="B940" s="3" t="str">
        <f t="shared" si="85"/>
        <v>I</v>
      </c>
      <c r="C940" s="11">
        <f t="shared" si="86"/>
        <v>38315.292000000001</v>
      </c>
      <c r="D940" s="8" t="str">
        <f t="shared" si="87"/>
        <v>vis</v>
      </c>
      <c r="E940" s="26">
        <f>VLOOKUP(C940,Active!C$21:E$973,3,FALSE)</f>
        <v>-7856.9873102882466</v>
      </c>
      <c r="F940" s="3" t="s">
        <v>3176</v>
      </c>
      <c r="G940" s="8" t="str">
        <f t="shared" si="88"/>
        <v>38315.292</v>
      </c>
      <c r="H940" s="11">
        <f t="shared" si="89"/>
        <v>-7857</v>
      </c>
      <c r="I940" s="27" t="s">
        <v>173</v>
      </c>
      <c r="J940" s="28" t="s">
        <v>174</v>
      </c>
      <c r="K940" s="27">
        <v>-7857</v>
      </c>
      <c r="L940" s="27" t="s">
        <v>3245</v>
      </c>
      <c r="M940" s="28" t="s">
        <v>155</v>
      </c>
      <c r="N940" s="28"/>
      <c r="O940" s="29" t="s">
        <v>167</v>
      </c>
      <c r="P940" s="29" t="s">
        <v>168</v>
      </c>
    </row>
    <row r="941" spans="1:16" ht="13.5" thickBot="1" x14ac:dyDescent="0.25">
      <c r="A941" s="11" t="str">
        <f t="shared" si="84"/>
        <v> AN 288.70 </v>
      </c>
      <c r="B941" s="3" t="str">
        <f t="shared" si="85"/>
        <v>I</v>
      </c>
      <c r="C941" s="11">
        <f t="shared" si="86"/>
        <v>38316.379999999997</v>
      </c>
      <c r="D941" s="8" t="str">
        <f t="shared" si="87"/>
        <v>vis</v>
      </c>
      <c r="E941" s="26">
        <f>VLOOKUP(C941,Active!C$21:E$973,3,FALSE)</f>
        <v>-7854.9895955417214</v>
      </c>
      <c r="F941" s="3" t="s">
        <v>3176</v>
      </c>
      <c r="G941" s="8" t="str">
        <f t="shared" si="88"/>
        <v>38316.380</v>
      </c>
      <c r="H941" s="11">
        <f t="shared" si="89"/>
        <v>-7855</v>
      </c>
      <c r="I941" s="27" t="s">
        <v>175</v>
      </c>
      <c r="J941" s="28" t="s">
        <v>176</v>
      </c>
      <c r="K941" s="27">
        <v>-7855</v>
      </c>
      <c r="L941" s="27" t="s">
        <v>3190</v>
      </c>
      <c r="M941" s="28" t="s">
        <v>155</v>
      </c>
      <c r="N941" s="28"/>
      <c r="O941" s="29" t="s">
        <v>167</v>
      </c>
      <c r="P941" s="29" t="s">
        <v>168</v>
      </c>
    </row>
    <row r="942" spans="1:16" ht="13.5" thickBot="1" x14ac:dyDescent="0.25">
      <c r="A942" s="11" t="str">
        <f t="shared" si="84"/>
        <v> AN 288.70 </v>
      </c>
      <c r="B942" s="3" t="str">
        <f t="shared" si="85"/>
        <v>I</v>
      </c>
      <c r="C942" s="11">
        <f t="shared" si="86"/>
        <v>38322.370000000003</v>
      </c>
      <c r="D942" s="8" t="str">
        <f t="shared" si="87"/>
        <v>vis</v>
      </c>
      <c r="E942" s="26">
        <f>VLOOKUP(C942,Active!C$21:E$973,3,FALSE)</f>
        <v>-7843.9911476265243</v>
      </c>
      <c r="F942" s="3" t="s">
        <v>3176</v>
      </c>
      <c r="G942" s="8" t="str">
        <f t="shared" si="88"/>
        <v>38322.370</v>
      </c>
      <c r="H942" s="11">
        <f t="shared" si="89"/>
        <v>-7844</v>
      </c>
      <c r="I942" s="27" t="s">
        <v>177</v>
      </c>
      <c r="J942" s="28" t="s">
        <v>178</v>
      </c>
      <c r="K942" s="27">
        <v>-7844</v>
      </c>
      <c r="L942" s="27" t="s">
        <v>3</v>
      </c>
      <c r="M942" s="28" t="s">
        <v>155</v>
      </c>
      <c r="N942" s="28"/>
      <c r="O942" s="29" t="s">
        <v>167</v>
      </c>
      <c r="P942" s="29" t="s">
        <v>168</v>
      </c>
    </row>
    <row r="943" spans="1:16" ht="13.5" thickBot="1" x14ac:dyDescent="0.25">
      <c r="A943" s="11" t="str">
        <f t="shared" si="84"/>
        <v> AN 289.191 </v>
      </c>
      <c r="B943" s="3" t="str">
        <f t="shared" si="85"/>
        <v>I</v>
      </c>
      <c r="C943" s="11">
        <f t="shared" si="86"/>
        <v>38414.423000000003</v>
      </c>
      <c r="D943" s="8" t="str">
        <f t="shared" si="87"/>
        <v>vis</v>
      </c>
      <c r="E943" s="26">
        <f>VLOOKUP(C943,Active!C$21:E$973,3,FALSE)</f>
        <v>-7674.9694237639505</v>
      </c>
      <c r="F943" s="3" t="s">
        <v>3176</v>
      </c>
      <c r="G943" s="8" t="str">
        <f t="shared" si="88"/>
        <v>38414.423</v>
      </c>
      <c r="H943" s="11">
        <f t="shared" si="89"/>
        <v>-7675</v>
      </c>
      <c r="I943" s="27" t="s">
        <v>179</v>
      </c>
      <c r="J943" s="28" t="s">
        <v>180</v>
      </c>
      <c r="K943" s="27">
        <v>-7675</v>
      </c>
      <c r="L943" s="27" t="s">
        <v>3199</v>
      </c>
      <c r="M943" s="28" t="s">
        <v>155</v>
      </c>
      <c r="N943" s="28"/>
      <c r="O943" s="29" t="s">
        <v>167</v>
      </c>
      <c r="P943" s="29" t="s">
        <v>181</v>
      </c>
    </row>
    <row r="944" spans="1:16" ht="13.5" thickBot="1" x14ac:dyDescent="0.25">
      <c r="A944" s="11" t="str">
        <f t="shared" si="84"/>
        <v> BRNO 6 </v>
      </c>
      <c r="B944" s="3" t="str">
        <f t="shared" si="85"/>
        <v>I</v>
      </c>
      <c r="C944" s="11">
        <f t="shared" si="86"/>
        <v>38585.415999999997</v>
      </c>
      <c r="D944" s="8" t="str">
        <f t="shared" si="87"/>
        <v>vis</v>
      </c>
      <c r="E944" s="26">
        <f>VLOOKUP(C944,Active!C$21:E$973,3,FALSE)</f>
        <v>-7361.0032126851993</v>
      </c>
      <c r="F944" s="3" t="s">
        <v>3176</v>
      </c>
      <c r="G944" s="8" t="str">
        <f t="shared" si="88"/>
        <v>38585.416</v>
      </c>
      <c r="H944" s="11">
        <f t="shared" si="89"/>
        <v>-7361</v>
      </c>
      <c r="I944" s="27" t="s">
        <v>182</v>
      </c>
      <c r="J944" s="28" t="s">
        <v>183</v>
      </c>
      <c r="K944" s="27">
        <v>-7361</v>
      </c>
      <c r="L944" s="27" t="s">
        <v>3295</v>
      </c>
      <c r="M944" s="28" t="s">
        <v>3178</v>
      </c>
      <c r="N944" s="28"/>
      <c r="O944" s="29" t="s">
        <v>184</v>
      </c>
      <c r="P944" s="29" t="s">
        <v>185</v>
      </c>
    </row>
    <row r="945" spans="1:16" ht="13.5" thickBot="1" x14ac:dyDescent="0.25">
      <c r="A945" s="11" t="str">
        <f t="shared" si="84"/>
        <v> AN 289.191 </v>
      </c>
      <c r="B945" s="3" t="str">
        <f t="shared" si="85"/>
        <v>I</v>
      </c>
      <c r="C945" s="11">
        <f t="shared" si="86"/>
        <v>38670.372000000003</v>
      </c>
      <c r="D945" s="8" t="str">
        <f t="shared" si="87"/>
        <v>vis</v>
      </c>
      <c r="E945" s="26">
        <f>VLOOKUP(C945,Active!C$21:E$973,3,FALSE)</f>
        <v>-7205.0125380470035</v>
      </c>
      <c r="F945" s="3" t="s">
        <v>3176</v>
      </c>
      <c r="G945" s="8" t="str">
        <f t="shared" si="88"/>
        <v>38670.372</v>
      </c>
      <c r="H945" s="11">
        <f t="shared" si="89"/>
        <v>-7205</v>
      </c>
      <c r="I945" s="27" t="s">
        <v>186</v>
      </c>
      <c r="J945" s="28" t="s">
        <v>187</v>
      </c>
      <c r="K945" s="27">
        <v>-7205</v>
      </c>
      <c r="L945" s="27" t="s">
        <v>188</v>
      </c>
      <c r="M945" s="28" t="s">
        <v>155</v>
      </c>
      <c r="N945" s="28"/>
      <c r="O945" s="29" t="s">
        <v>189</v>
      </c>
      <c r="P945" s="29" t="s">
        <v>181</v>
      </c>
    </row>
    <row r="946" spans="1:16" ht="13.5" thickBot="1" x14ac:dyDescent="0.25">
      <c r="A946" s="11" t="str">
        <f t="shared" si="84"/>
        <v>BAVM 18 </v>
      </c>
      <c r="B946" s="3" t="str">
        <f t="shared" si="85"/>
        <v>I</v>
      </c>
      <c r="C946" s="11">
        <f t="shared" si="86"/>
        <v>38940.508999999998</v>
      </c>
      <c r="D946" s="8" t="str">
        <f t="shared" si="87"/>
        <v>vis</v>
      </c>
      <c r="E946" s="26">
        <f>VLOOKUP(C946,Active!C$21:E$973,3,FALSE)</f>
        <v>-6709.004570690553</v>
      </c>
      <c r="F946" s="3" t="s">
        <v>3176</v>
      </c>
      <c r="G946" s="8" t="str">
        <f t="shared" si="88"/>
        <v>38940.509</v>
      </c>
      <c r="H946" s="11">
        <f t="shared" si="89"/>
        <v>-6709</v>
      </c>
      <c r="I946" s="27" t="s">
        <v>190</v>
      </c>
      <c r="J946" s="28" t="s">
        <v>191</v>
      </c>
      <c r="K946" s="27">
        <v>-6709</v>
      </c>
      <c r="L946" s="27" t="s">
        <v>3239</v>
      </c>
      <c r="M946" s="28" t="s">
        <v>155</v>
      </c>
      <c r="N946" s="28"/>
      <c r="O946" s="29" t="s">
        <v>192</v>
      </c>
      <c r="P946" s="30" t="s">
        <v>193</v>
      </c>
    </row>
    <row r="947" spans="1:16" ht="13.5" thickBot="1" x14ac:dyDescent="0.25">
      <c r="A947" s="11" t="str">
        <f t="shared" si="84"/>
        <v>BAVM 18 </v>
      </c>
      <c r="B947" s="3" t="str">
        <f t="shared" si="85"/>
        <v>I</v>
      </c>
      <c r="C947" s="11">
        <f t="shared" si="86"/>
        <v>38940.514000000003</v>
      </c>
      <c r="D947" s="8" t="str">
        <f t="shared" si="87"/>
        <v>vis</v>
      </c>
      <c r="E947" s="26">
        <f>VLOOKUP(C947,Active!C$21:E$973,3,FALSE)</f>
        <v>-6708.9953900161581</v>
      </c>
      <c r="F947" s="3" t="s">
        <v>3176</v>
      </c>
      <c r="G947" s="8" t="str">
        <f t="shared" si="88"/>
        <v>38940.514</v>
      </c>
      <c r="H947" s="11">
        <f t="shared" si="89"/>
        <v>-6709</v>
      </c>
      <c r="I947" s="27" t="s">
        <v>194</v>
      </c>
      <c r="J947" s="28" t="s">
        <v>195</v>
      </c>
      <c r="K947" s="27">
        <v>-6709</v>
      </c>
      <c r="L947" s="27" t="s">
        <v>3236</v>
      </c>
      <c r="M947" s="28" t="s">
        <v>155</v>
      </c>
      <c r="N947" s="28"/>
      <c r="O947" s="29" t="s">
        <v>196</v>
      </c>
      <c r="P947" s="30" t="s">
        <v>193</v>
      </c>
    </row>
    <row r="948" spans="1:16" ht="13.5" thickBot="1" x14ac:dyDescent="0.25">
      <c r="A948" s="11" t="str">
        <f t="shared" si="84"/>
        <v>BAVM 18 </v>
      </c>
      <c r="B948" s="3" t="str">
        <f t="shared" si="85"/>
        <v>I</v>
      </c>
      <c r="C948" s="11">
        <f t="shared" si="86"/>
        <v>38952.493000000002</v>
      </c>
      <c r="D948" s="8" t="str">
        <f t="shared" si="87"/>
        <v>vis</v>
      </c>
      <c r="E948" s="26">
        <f>VLOOKUP(C948,Active!C$21:E$973,3,FALSE)</f>
        <v>-6687.0003303206595</v>
      </c>
      <c r="F948" s="3" t="s">
        <v>3176</v>
      </c>
      <c r="G948" s="8" t="str">
        <f t="shared" si="88"/>
        <v>38952.493</v>
      </c>
      <c r="H948" s="11">
        <f t="shared" si="89"/>
        <v>-6687</v>
      </c>
      <c r="I948" s="27" t="s">
        <v>197</v>
      </c>
      <c r="J948" s="28" t="s">
        <v>198</v>
      </c>
      <c r="K948" s="27">
        <v>-6687</v>
      </c>
      <c r="L948" s="27" t="s">
        <v>3177</v>
      </c>
      <c r="M948" s="28" t="s">
        <v>155</v>
      </c>
      <c r="N948" s="28"/>
      <c r="O948" s="29" t="s">
        <v>196</v>
      </c>
      <c r="P948" s="30" t="s">
        <v>193</v>
      </c>
    </row>
    <row r="949" spans="1:16" ht="13.5" thickBot="1" x14ac:dyDescent="0.25">
      <c r="A949" s="11" t="str">
        <f t="shared" si="84"/>
        <v>IBVS 5728 </v>
      </c>
      <c r="B949" s="3" t="str">
        <f t="shared" si="85"/>
        <v>I</v>
      </c>
      <c r="C949" s="11">
        <f t="shared" si="86"/>
        <v>39004.7837</v>
      </c>
      <c r="D949" s="8" t="str">
        <f t="shared" si="87"/>
        <v>vis</v>
      </c>
      <c r="E949" s="26">
        <f>VLOOKUP(C949,Active!C$21:E$973,3,FALSE)</f>
        <v>-6590.987552290826</v>
      </c>
      <c r="F949" s="3" t="s">
        <v>3176</v>
      </c>
      <c r="G949" s="8" t="str">
        <f t="shared" si="88"/>
        <v>39004.7837</v>
      </c>
      <c r="H949" s="11">
        <f t="shared" si="89"/>
        <v>-6591</v>
      </c>
      <c r="I949" s="27" t="s">
        <v>199</v>
      </c>
      <c r="J949" s="28" t="s">
        <v>200</v>
      </c>
      <c r="K949" s="27">
        <v>-6591</v>
      </c>
      <c r="L949" s="27" t="s">
        <v>201</v>
      </c>
      <c r="M949" s="28" t="s">
        <v>146</v>
      </c>
      <c r="N949" s="28" t="s">
        <v>147</v>
      </c>
      <c r="O949" s="29" t="s">
        <v>202</v>
      </c>
      <c r="P949" s="30" t="s">
        <v>203</v>
      </c>
    </row>
    <row r="950" spans="1:16" ht="13.5" thickBot="1" x14ac:dyDescent="0.25">
      <c r="A950" s="11" t="str">
        <f t="shared" si="84"/>
        <v>IBVS 5728 </v>
      </c>
      <c r="B950" s="3" t="str">
        <f t="shared" si="85"/>
        <v>I</v>
      </c>
      <c r="C950" s="11">
        <f t="shared" si="86"/>
        <v>39137.672100000003</v>
      </c>
      <c r="D950" s="8" t="str">
        <f t="shared" si="87"/>
        <v>vis</v>
      </c>
      <c r="E950" s="26">
        <f>VLOOKUP(C950,Active!C$21:E$973,3,FALSE)</f>
        <v>-6346.98652625865</v>
      </c>
      <c r="F950" s="3" t="s">
        <v>3176</v>
      </c>
      <c r="G950" s="8" t="str">
        <f t="shared" si="88"/>
        <v>39137.6721</v>
      </c>
      <c r="H950" s="11">
        <f t="shared" si="89"/>
        <v>-6347</v>
      </c>
      <c r="I950" s="27" t="s">
        <v>204</v>
      </c>
      <c r="J950" s="28" t="s">
        <v>205</v>
      </c>
      <c r="K950" s="27">
        <v>-6347</v>
      </c>
      <c r="L950" s="27" t="s">
        <v>206</v>
      </c>
      <c r="M950" s="28" t="s">
        <v>146</v>
      </c>
      <c r="N950" s="28" t="s">
        <v>147</v>
      </c>
      <c r="O950" s="29" t="s">
        <v>202</v>
      </c>
      <c r="P950" s="30" t="s">
        <v>203</v>
      </c>
    </row>
    <row r="951" spans="1:16" ht="13.5" thickBot="1" x14ac:dyDescent="0.25">
      <c r="A951" s="11" t="str">
        <f t="shared" si="84"/>
        <v>IBVS 5728 </v>
      </c>
      <c r="B951" s="3" t="str">
        <f t="shared" si="85"/>
        <v>I</v>
      </c>
      <c r="C951" s="11">
        <f t="shared" si="86"/>
        <v>39290.709600000002</v>
      </c>
      <c r="D951" s="8" t="str">
        <f t="shared" si="87"/>
        <v>vis</v>
      </c>
      <c r="E951" s="26">
        <f>VLOOKUP(C951,Active!C$21:E$973,3,FALSE)</f>
        <v>-6065.9890349697353</v>
      </c>
      <c r="F951" s="3" t="s">
        <v>3176</v>
      </c>
      <c r="G951" s="8" t="str">
        <f t="shared" si="88"/>
        <v>39290.7096</v>
      </c>
      <c r="H951" s="11">
        <f t="shared" si="89"/>
        <v>-6066</v>
      </c>
      <c r="I951" s="27" t="s">
        <v>207</v>
      </c>
      <c r="J951" s="28" t="s">
        <v>208</v>
      </c>
      <c r="K951" s="27">
        <v>-6066</v>
      </c>
      <c r="L951" s="27" t="s">
        <v>209</v>
      </c>
      <c r="M951" s="28" t="s">
        <v>146</v>
      </c>
      <c r="N951" s="28" t="s">
        <v>147</v>
      </c>
      <c r="O951" s="29" t="s">
        <v>202</v>
      </c>
      <c r="P951" s="30" t="s">
        <v>203</v>
      </c>
    </row>
    <row r="952" spans="1:16" ht="13.5" thickBot="1" x14ac:dyDescent="0.25">
      <c r="A952" s="11" t="str">
        <f t="shared" si="84"/>
        <v>IBVS 5728 </v>
      </c>
      <c r="B952" s="3" t="str">
        <f t="shared" si="85"/>
        <v>I</v>
      </c>
      <c r="C952" s="11">
        <f t="shared" si="86"/>
        <v>39292.888200000001</v>
      </c>
      <c r="D952" s="8" t="str">
        <f t="shared" si="87"/>
        <v>vis</v>
      </c>
      <c r="E952" s="26">
        <f>VLOOKUP(C952,Active!C$21:E$973,3,FALSE)</f>
        <v>-6061.9888315259923</v>
      </c>
      <c r="F952" s="3" t="s">
        <v>3176</v>
      </c>
      <c r="G952" s="8" t="str">
        <f t="shared" si="88"/>
        <v>39292.8882</v>
      </c>
      <c r="H952" s="11">
        <f t="shared" si="89"/>
        <v>-6062</v>
      </c>
      <c r="I952" s="27" t="s">
        <v>215</v>
      </c>
      <c r="J952" s="28" t="s">
        <v>216</v>
      </c>
      <c r="K952" s="27">
        <v>-6062</v>
      </c>
      <c r="L952" s="27" t="s">
        <v>217</v>
      </c>
      <c r="M952" s="28" t="s">
        <v>146</v>
      </c>
      <c r="N952" s="28" t="s">
        <v>147</v>
      </c>
      <c r="O952" s="29" t="s">
        <v>202</v>
      </c>
      <c r="P952" s="30" t="s">
        <v>203</v>
      </c>
    </row>
    <row r="953" spans="1:16" ht="13.5" thickBot="1" x14ac:dyDescent="0.25">
      <c r="A953" s="11" t="str">
        <f t="shared" si="84"/>
        <v>IBVS 5728 </v>
      </c>
      <c r="B953" s="3" t="str">
        <f t="shared" si="85"/>
        <v>I</v>
      </c>
      <c r="C953" s="11">
        <f t="shared" si="86"/>
        <v>39297.789499999999</v>
      </c>
      <c r="D953" s="8" t="str">
        <f t="shared" si="87"/>
        <v>vis</v>
      </c>
      <c r="E953" s="26">
        <f>VLOOKUP(C953,Active!C$21:E$973,3,FALSE)</f>
        <v>-6052.989383651754</v>
      </c>
      <c r="F953" s="3" t="s">
        <v>3176</v>
      </c>
      <c r="G953" s="8" t="str">
        <f t="shared" si="88"/>
        <v>39297.7895</v>
      </c>
      <c r="H953" s="11">
        <f t="shared" si="89"/>
        <v>-6053</v>
      </c>
      <c r="I953" s="27" t="s">
        <v>218</v>
      </c>
      <c r="J953" s="28" t="s">
        <v>219</v>
      </c>
      <c r="K953" s="27">
        <v>-6053</v>
      </c>
      <c r="L953" s="27" t="s">
        <v>220</v>
      </c>
      <c r="M953" s="28" t="s">
        <v>146</v>
      </c>
      <c r="N953" s="28" t="s">
        <v>147</v>
      </c>
      <c r="O953" s="29" t="s">
        <v>202</v>
      </c>
      <c r="P953" s="30" t="s">
        <v>203</v>
      </c>
    </row>
    <row r="954" spans="1:16" ht="13.5" thickBot="1" x14ac:dyDescent="0.25">
      <c r="A954" s="11" t="str">
        <f t="shared" si="84"/>
        <v> AN 291.112 </v>
      </c>
      <c r="B954" s="3" t="str">
        <f t="shared" si="85"/>
        <v>I</v>
      </c>
      <c r="C954" s="11">
        <f t="shared" si="86"/>
        <v>39714.42</v>
      </c>
      <c r="D954" s="8" t="str">
        <f t="shared" si="87"/>
        <v>vis</v>
      </c>
      <c r="E954" s="26">
        <f>VLOOKUP(C954,Active!C$21:E$973,3,FALSE)</f>
        <v>-5287.9995916436055</v>
      </c>
      <c r="F954" s="3" t="s">
        <v>3176</v>
      </c>
      <c r="G954" s="8" t="str">
        <f t="shared" si="88"/>
        <v>39714.420</v>
      </c>
      <c r="H954" s="11">
        <f t="shared" si="89"/>
        <v>-5288</v>
      </c>
      <c r="I954" s="27" t="s">
        <v>223</v>
      </c>
      <c r="J954" s="28" t="s">
        <v>224</v>
      </c>
      <c r="K954" s="27">
        <v>-5288</v>
      </c>
      <c r="L954" s="27" t="s">
        <v>225</v>
      </c>
      <c r="M954" s="28" t="s">
        <v>155</v>
      </c>
      <c r="N954" s="28"/>
      <c r="O954" s="29" t="s">
        <v>226</v>
      </c>
      <c r="P954" s="29" t="s">
        <v>227</v>
      </c>
    </row>
    <row r="955" spans="1:16" ht="13.5" thickBot="1" x14ac:dyDescent="0.25">
      <c r="A955" s="11" t="str">
        <f t="shared" si="84"/>
        <v> AN 291.112 </v>
      </c>
      <c r="B955" s="3" t="str">
        <f t="shared" si="85"/>
        <v>I</v>
      </c>
      <c r="C955" s="11">
        <f t="shared" si="86"/>
        <v>39720.417999999998</v>
      </c>
      <c r="D955" s="8" t="str">
        <f t="shared" si="87"/>
        <v>vis</v>
      </c>
      <c r="E955" s="26">
        <f>VLOOKUP(C955,Active!C$21:E$973,3,FALSE)</f>
        <v>-5276.9864546494</v>
      </c>
      <c r="F955" s="3" t="s">
        <v>3176</v>
      </c>
      <c r="G955" s="8" t="str">
        <f t="shared" si="88"/>
        <v>39720.418</v>
      </c>
      <c r="H955" s="11">
        <f t="shared" si="89"/>
        <v>-5277</v>
      </c>
      <c r="I955" s="27" t="s">
        <v>228</v>
      </c>
      <c r="J955" s="28" t="s">
        <v>229</v>
      </c>
      <c r="K955" s="27">
        <v>-5277</v>
      </c>
      <c r="L955" s="27" t="s">
        <v>3233</v>
      </c>
      <c r="M955" s="28" t="s">
        <v>155</v>
      </c>
      <c r="N955" s="28"/>
      <c r="O955" s="29" t="s">
        <v>230</v>
      </c>
      <c r="P955" s="29" t="s">
        <v>227</v>
      </c>
    </row>
    <row r="956" spans="1:16" ht="13.5" thickBot="1" x14ac:dyDescent="0.25">
      <c r="A956" s="11" t="str">
        <f t="shared" si="84"/>
        <v> AN 291.112 </v>
      </c>
      <c r="B956" s="3" t="str">
        <f t="shared" si="85"/>
        <v>I</v>
      </c>
      <c r="C956" s="11">
        <f t="shared" si="86"/>
        <v>39720.421000000002</v>
      </c>
      <c r="D956" s="8" t="str">
        <f t="shared" si="87"/>
        <v>vis</v>
      </c>
      <c r="E956" s="26">
        <f>VLOOKUP(C956,Active!C$21:E$973,3,FALSE)</f>
        <v>-5276.9809462447602</v>
      </c>
      <c r="F956" s="3" t="s">
        <v>3176</v>
      </c>
      <c r="G956" s="8" t="str">
        <f t="shared" si="88"/>
        <v>39720.421</v>
      </c>
      <c r="H956" s="11">
        <f t="shared" si="89"/>
        <v>-5277</v>
      </c>
      <c r="I956" s="27" t="s">
        <v>231</v>
      </c>
      <c r="J956" s="28" t="s">
        <v>232</v>
      </c>
      <c r="K956" s="27">
        <v>-5277</v>
      </c>
      <c r="L956" s="27" t="s">
        <v>123</v>
      </c>
      <c r="M956" s="28" t="s">
        <v>155</v>
      </c>
      <c r="N956" s="28"/>
      <c r="O956" s="29" t="s">
        <v>226</v>
      </c>
      <c r="P956" s="29" t="s">
        <v>227</v>
      </c>
    </row>
    <row r="957" spans="1:16" ht="13.5" thickBot="1" x14ac:dyDescent="0.25">
      <c r="A957" s="11" t="str">
        <f t="shared" si="84"/>
        <v> AN 291.112 </v>
      </c>
      <c r="B957" s="3" t="str">
        <f t="shared" si="85"/>
        <v>I</v>
      </c>
      <c r="C957" s="11">
        <f t="shared" si="86"/>
        <v>39726.406000000003</v>
      </c>
      <c r="D957" s="8" t="str">
        <f t="shared" si="87"/>
        <v>vis</v>
      </c>
      <c r="E957" s="26">
        <f>VLOOKUP(C957,Active!C$21:E$973,3,FALSE)</f>
        <v>-5265.9916790039579</v>
      </c>
      <c r="F957" s="3" t="s">
        <v>3176</v>
      </c>
      <c r="G957" s="8" t="str">
        <f t="shared" si="88"/>
        <v>39726.406</v>
      </c>
      <c r="H957" s="11">
        <f t="shared" si="89"/>
        <v>-5266</v>
      </c>
      <c r="I957" s="27" t="s">
        <v>233</v>
      </c>
      <c r="J957" s="28" t="s">
        <v>234</v>
      </c>
      <c r="K957" s="27">
        <v>-5266</v>
      </c>
      <c r="L957" s="27" t="s">
        <v>3190</v>
      </c>
      <c r="M957" s="28" t="s">
        <v>155</v>
      </c>
      <c r="N957" s="28"/>
      <c r="O957" s="29" t="s">
        <v>230</v>
      </c>
      <c r="P957" s="29" t="s">
        <v>227</v>
      </c>
    </row>
    <row r="958" spans="1:16" ht="13.5" thickBot="1" x14ac:dyDescent="0.25">
      <c r="A958" s="11" t="str">
        <f t="shared" si="84"/>
        <v> AN 291.112 </v>
      </c>
      <c r="B958" s="3" t="str">
        <f t="shared" si="85"/>
        <v>I</v>
      </c>
      <c r="C958" s="11">
        <f t="shared" si="86"/>
        <v>39774.332199999997</v>
      </c>
      <c r="D958" s="8" t="str">
        <f t="shared" si="87"/>
        <v>vis</v>
      </c>
      <c r="E958" s="26">
        <f>VLOOKUP(C958,Active!C$21:E$973,3,FALSE)</f>
        <v>-5177.9927116462231</v>
      </c>
      <c r="F958" s="3" t="s">
        <v>3176</v>
      </c>
      <c r="G958" s="8" t="str">
        <f t="shared" si="88"/>
        <v>39774.3322</v>
      </c>
      <c r="H958" s="11">
        <f t="shared" si="89"/>
        <v>-5178</v>
      </c>
      <c r="I958" s="27" t="s">
        <v>235</v>
      </c>
      <c r="J958" s="28" t="s">
        <v>236</v>
      </c>
      <c r="K958" s="27">
        <v>-5178</v>
      </c>
      <c r="L958" s="27" t="s">
        <v>237</v>
      </c>
      <c r="M958" s="28" t="s">
        <v>146</v>
      </c>
      <c r="N958" s="28" t="s">
        <v>147</v>
      </c>
      <c r="O958" s="29" t="s">
        <v>238</v>
      </c>
      <c r="P958" s="29" t="s">
        <v>227</v>
      </c>
    </row>
    <row r="959" spans="1:16" ht="13.5" thickBot="1" x14ac:dyDescent="0.25">
      <c r="A959" s="11" t="str">
        <f t="shared" si="84"/>
        <v> BRNO 9 </v>
      </c>
      <c r="B959" s="3" t="str">
        <f t="shared" si="85"/>
        <v>I</v>
      </c>
      <c r="C959" s="11">
        <f t="shared" si="86"/>
        <v>40471.451000000001</v>
      </c>
      <c r="D959" s="8" t="str">
        <f t="shared" si="87"/>
        <v>vis</v>
      </c>
      <c r="E959" s="26">
        <f>VLOOKUP(C959,Active!C$21:E$973,3,FALSE)</f>
        <v>-3897.9885693259325</v>
      </c>
      <c r="F959" s="3" t="s">
        <v>3176</v>
      </c>
      <c r="G959" s="8" t="str">
        <f t="shared" si="88"/>
        <v>40471.451</v>
      </c>
      <c r="H959" s="11">
        <f t="shared" si="89"/>
        <v>-3898</v>
      </c>
      <c r="I959" s="27" t="s">
        <v>290</v>
      </c>
      <c r="J959" s="28" t="s">
        <v>291</v>
      </c>
      <c r="K959" s="27">
        <v>-3898</v>
      </c>
      <c r="L959" s="27" t="s">
        <v>212</v>
      </c>
      <c r="M959" s="28" t="s">
        <v>155</v>
      </c>
      <c r="N959" s="28"/>
      <c r="O959" s="29" t="s">
        <v>292</v>
      </c>
      <c r="P959" s="29" t="s">
        <v>293</v>
      </c>
    </row>
    <row r="960" spans="1:16" ht="13.5" thickBot="1" x14ac:dyDescent="0.25">
      <c r="A960" s="11" t="str">
        <f t="shared" si="84"/>
        <v> BRNO 9 </v>
      </c>
      <c r="B960" s="3" t="str">
        <f t="shared" si="85"/>
        <v>I</v>
      </c>
      <c r="C960" s="11">
        <f t="shared" si="86"/>
        <v>40476.353000000003</v>
      </c>
      <c r="D960" s="8" t="str">
        <f t="shared" si="87"/>
        <v>vis</v>
      </c>
      <c r="E960" s="26">
        <f>VLOOKUP(C960,Active!C$21:E$973,3,FALSE)</f>
        <v>-3888.9878361572723</v>
      </c>
      <c r="F960" s="3" t="s">
        <v>3176</v>
      </c>
      <c r="G960" s="8" t="str">
        <f t="shared" si="88"/>
        <v>40476.353</v>
      </c>
      <c r="H960" s="11">
        <f t="shared" si="89"/>
        <v>-3889</v>
      </c>
      <c r="I960" s="27" t="s">
        <v>296</v>
      </c>
      <c r="J960" s="28" t="s">
        <v>297</v>
      </c>
      <c r="K960" s="27">
        <v>-3889</v>
      </c>
      <c r="L960" s="27" t="s">
        <v>3233</v>
      </c>
      <c r="M960" s="28" t="s">
        <v>155</v>
      </c>
      <c r="N960" s="28"/>
      <c r="O960" s="29" t="s">
        <v>292</v>
      </c>
      <c r="P960" s="29" t="s">
        <v>293</v>
      </c>
    </row>
    <row r="961" spans="1:16" ht="13.5" thickBot="1" x14ac:dyDescent="0.25">
      <c r="A961" s="11" t="str">
        <f t="shared" si="84"/>
        <v> BRNO 9 </v>
      </c>
      <c r="B961" s="3" t="str">
        <f t="shared" si="85"/>
        <v>I</v>
      </c>
      <c r="C961" s="11">
        <f t="shared" si="86"/>
        <v>40477.438999999998</v>
      </c>
      <c r="D961" s="8" t="str">
        <f t="shared" si="87"/>
        <v>vis</v>
      </c>
      <c r="E961" s="26">
        <f>VLOOKUP(C961,Active!C$21:E$973,3,FALSE)</f>
        <v>-3886.9937936805036</v>
      </c>
      <c r="F961" s="3" t="s">
        <v>3176</v>
      </c>
      <c r="G961" s="8" t="str">
        <f t="shared" si="88"/>
        <v>40477.439</v>
      </c>
      <c r="H961" s="11">
        <f t="shared" si="89"/>
        <v>-3887</v>
      </c>
      <c r="I961" s="27" t="s">
        <v>298</v>
      </c>
      <c r="J961" s="28" t="s">
        <v>299</v>
      </c>
      <c r="K961" s="27">
        <v>-3887</v>
      </c>
      <c r="L961" s="27" t="s">
        <v>3190</v>
      </c>
      <c r="M961" s="28" t="s">
        <v>155</v>
      </c>
      <c r="N961" s="28"/>
      <c r="O961" s="29" t="s">
        <v>300</v>
      </c>
      <c r="P961" s="29" t="s">
        <v>293</v>
      </c>
    </row>
    <row r="962" spans="1:16" ht="13.5" thickBot="1" x14ac:dyDescent="0.25">
      <c r="A962" s="11" t="str">
        <f t="shared" si="84"/>
        <v> BRNO 9 </v>
      </c>
      <c r="B962" s="3" t="str">
        <f t="shared" si="85"/>
        <v>I</v>
      </c>
      <c r="C962" s="11">
        <f t="shared" si="86"/>
        <v>40477.446000000004</v>
      </c>
      <c r="D962" s="8" t="str">
        <f t="shared" si="87"/>
        <v>vis</v>
      </c>
      <c r="E962" s="26">
        <f>VLOOKUP(C962,Active!C$21:E$973,3,FALSE)</f>
        <v>-3886.9809407363527</v>
      </c>
      <c r="F962" s="3" t="s">
        <v>3176</v>
      </c>
      <c r="G962" s="8" t="str">
        <f t="shared" si="88"/>
        <v>40477.446</v>
      </c>
      <c r="H962" s="11">
        <f t="shared" si="89"/>
        <v>-3887</v>
      </c>
      <c r="I962" s="27" t="s">
        <v>301</v>
      </c>
      <c r="J962" s="28" t="s">
        <v>302</v>
      </c>
      <c r="K962" s="27">
        <v>-3887</v>
      </c>
      <c r="L962" s="27" t="s">
        <v>3289</v>
      </c>
      <c r="M962" s="28" t="s">
        <v>155</v>
      </c>
      <c r="N962" s="28"/>
      <c r="O962" s="29" t="s">
        <v>303</v>
      </c>
      <c r="P962" s="29" t="s">
        <v>293</v>
      </c>
    </row>
    <row r="963" spans="1:16" ht="13.5" thickBot="1" x14ac:dyDescent="0.25">
      <c r="A963" s="11" t="str">
        <f t="shared" si="84"/>
        <v> BRNO 9 </v>
      </c>
      <c r="B963" s="3" t="str">
        <f t="shared" si="85"/>
        <v>I</v>
      </c>
      <c r="C963" s="11">
        <f t="shared" si="86"/>
        <v>40484.519999999997</v>
      </c>
      <c r="D963" s="8" t="str">
        <f t="shared" si="87"/>
        <v>vis</v>
      </c>
      <c r="E963" s="26">
        <f>VLOOKUP(C963,Active!C$21:E$973,3,FALSE)</f>
        <v>-3873.9921226141546</v>
      </c>
      <c r="F963" s="3" t="s">
        <v>3176</v>
      </c>
      <c r="G963" s="8" t="str">
        <f t="shared" si="88"/>
        <v>40484.520</v>
      </c>
      <c r="H963" s="11">
        <f t="shared" si="89"/>
        <v>-3874</v>
      </c>
      <c r="I963" s="27" t="s">
        <v>308</v>
      </c>
      <c r="J963" s="28" t="s">
        <v>309</v>
      </c>
      <c r="K963" s="27">
        <v>-3874</v>
      </c>
      <c r="L963" s="27" t="s">
        <v>3190</v>
      </c>
      <c r="M963" s="28" t="s">
        <v>155</v>
      </c>
      <c r="N963" s="28"/>
      <c r="O963" s="29" t="s">
        <v>310</v>
      </c>
      <c r="P963" s="29" t="s">
        <v>293</v>
      </c>
    </row>
    <row r="964" spans="1:16" ht="13.5" thickBot="1" x14ac:dyDescent="0.25">
      <c r="A964" s="11" t="str">
        <f t="shared" si="84"/>
        <v> BRNO 9 </v>
      </c>
      <c r="B964" s="3" t="str">
        <f t="shared" si="85"/>
        <v>I</v>
      </c>
      <c r="C964" s="11">
        <f t="shared" si="86"/>
        <v>40484.523999999998</v>
      </c>
      <c r="D964" s="8" t="str">
        <f t="shared" si="87"/>
        <v>vis</v>
      </c>
      <c r="E964" s="26">
        <f>VLOOKUP(C964,Active!C$21:E$973,3,FALSE)</f>
        <v>-3873.9847780746436</v>
      </c>
      <c r="F964" s="3" t="s">
        <v>3176</v>
      </c>
      <c r="G964" s="8" t="str">
        <f t="shared" si="88"/>
        <v>40484.524</v>
      </c>
      <c r="H964" s="11">
        <f t="shared" si="89"/>
        <v>-3874</v>
      </c>
      <c r="I964" s="27" t="s">
        <v>311</v>
      </c>
      <c r="J964" s="28" t="s">
        <v>312</v>
      </c>
      <c r="K964" s="27">
        <v>-3874</v>
      </c>
      <c r="L964" s="27" t="s">
        <v>65</v>
      </c>
      <c r="M964" s="28" t="s">
        <v>155</v>
      </c>
      <c r="N964" s="28"/>
      <c r="O964" s="29" t="s">
        <v>313</v>
      </c>
      <c r="P964" s="29" t="s">
        <v>293</v>
      </c>
    </row>
    <row r="965" spans="1:16" ht="13.5" thickBot="1" x14ac:dyDescent="0.25">
      <c r="A965" s="11" t="str">
        <f t="shared" si="84"/>
        <v> BRNO 9 </v>
      </c>
      <c r="B965" s="3" t="str">
        <f t="shared" si="85"/>
        <v>I</v>
      </c>
      <c r="C965" s="11">
        <f t="shared" si="86"/>
        <v>40484.533000000003</v>
      </c>
      <c r="D965" s="8" t="str">
        <f t="shared" si="87"/>
        <v>vis</v>
      </c>
      <c r="E965" s="26">
        <f>VLOOKUP(C965,Active!C$21:E$973,3,FALSE)</f>
        <v>-3873.9682528607377</v>
      </c>
      <c r="F965" s="3" t="s">
        <v>3176</v>
      </c>
      <c r="G965" s="8" t="str">
        <f t="shared" si="88"/>
        <v>40484.533</v>
      </c>
      <c r="H965" s="11">
        <f t="shared" si="89"/>
        <v>-3874</v>
      </c>
      <c r="I965" s="27" t="s">
        <v>314</v>
      </c>
      <c r="J965" s="28" t="s">
        <v>315</v>
      </c>
      <c r="K965" s="27">
        <v>-3874</v>
      </c>
      <c r="L965" s="27" t="s">
        <v>60</v>
      </c>
      <c r="M965" s="28" t="s">
        <v>155</v>
      </c>
      <c r="N965" s="28"/>
      <c r="O965" s="29" t="s">
        <v>316</v>
      </c>
      <c r="P965" s="29" t="s">
        <v>293</v>
      </c>
    </row>
    <row r="966" spans="1:16" ht="13.5" thickBot="1" x14ac:dyDescent="0.25">
      <c r="A966" s="11" t="str">
        <f t="shared" si="84"/>
        <v> BRNO 9 </v>
      </c>
      <c r="B966" s="3" t="str">
        <f t="shared" si="85"/>
        <v>I</v>
      </c>
      <c r="C966" s="11">
        <f t="shared" si="86"/>
        <v>40484.533000000003</v>
      </c>
      <c r="D966" s="8" t="str">
        <f t="shared" si="87"/>
        <v>vis</v>
      </c>
      <c r="E966" s="26">
        <f>VLOOKUP(C966,Active!C$21:E$973,3,FALSE)</f>
        <v>-3873.9682528607377</v>
      </c>
      <c r="F966" s="3" t="s">
        <v>3176</v>
      </c>
      <c r="G966" s="8" t="str">
        <f t="shared" si="88"/>
        <v>40484.533</v>
      </c>
      <c r="H966" s="11">
        <f t="shared" si="89"/>
        <v>-3874</v>
      </c>
      <c r="I966" s="27" t="s">
        <v>314</v>
      </c>
      <c r="J966" s="28" t="s">
        <v>315</v>
      </c>
      <c r="K966" s="27">
        <v>-3874</v>
      </c>
      <c r="L966" s="27" t="s">
        <v>60</v>
      </c>
      <c r="M966" s="28" t="s">
        <v>155</v>
      </c>
      <c r="N966" s="28"/>
      <c r="O966" s="29" t="s">
        <v>317</v>
      </c>
      <c r="P966" s="29" t="s">
        <v>293</v>
      </c>
    </row>
    <row r="967" spans="1:16" ht="13.5" thickBot="1" x14ac:dyDescent="0.25">
      <c r="A967" s="11" t="str">
        <f t="shared" si="84"/>
        <v> BRNO 9 </v>
      </c>
      <c r="B967" s="3" t="str">
        <f t="shared" si="85"/>
        <v>I</v>
      </c>
      <c r="C967" s="11">
        <f t="shared" si="86"/>
        <v>40489.436000000002</v>
      </c>
      <c r="D967" s="8" t="str">
        <f t="shared" si="87"/>
        <v>vis</v>
      </c>
      <c r="E967" s="26">
        <f>VLOOKUP(C967,Active!C$21:E$973,3,FALSE)</f>
        <v>-3864.9656835572068</v>
      </c>
      <c r="F967" s="3" t="s">
        <v>3176</v>
      </c>
      <c r="G967" s="8" t="str">
        <f t="shared" si="88"/>
        <v>40489.436</v>
      </c>
      <c r="H967" s="11">
        <f t="shared" si="89"/>
        <v>-3865</v>
      </c>
      <c r="I967" s="27" t="s">
        <v>318</v>
      </c>
      <c r="J967" s="28" t="s">
        <v>319</v>
      </c>
      <c r="K967" s="27">
        <v>-3865</v>
      </c>
      <c r="L967" s="27" t="s">
        <v>320</v>
      </c>
      <c r="M967" s="28" t="s">
        <v>155</v>
      </c>
      <c r="N967" s="28"/>
      <c r="O967" s="29" t="s">
        <v>292</v>
      </c>
      <c r="P967" s="29" t="s">
        <v>293</v>
      </c>
    </row>
    <row r="968" spans="1:16" ht="13.5" thickBot="1" x14ac:dyDescent="0.25">
      <c r="A968" s="11" t="str">
        <f t="shared" si="84"/>
        <v> BRNO 9 </v>
      </c>
      <c r="B968" s="3" t="str">
        <f t="shared" si="85"/>
        <v>I</v>
      </c>
      <c r="C968" s="11">
        <f t="shared" si="86"/>
        <v>40531.345999999998</v>
      </c>
      <c r="D968" s="8" t="str">
        <f t="shared" si="87"/>
        <v>vis</v>
      </c>
      <c r="E968" s="26">
        <f>VLOOKUP(C968,Active!C$21:E$973,3,FALSE)</f>
        <v>-3788.013270848443</v>
      </c>
      <c r="F968" s="3" t="s">
        <v>3176</v>
      </c>
      <c r="G968" s="8" t="str">
        <f t="shared" si="88"/>
        <v>40531.346</v>
      </c>
      <c r="H968" s="11">
        <f t="shared" si="89"/>
        <v>-3788</v>
      </c>
      <c r="I968" s="27" t="s">
        <v>325</v>
      </c>
      <c r="J968" s="28" t="s">
        <v>326</v>
      </c>
      <c r="K968" s="27">
        <v>-3788</v>
      </c>
      <c r="L968" s="27" t="s">
        <v>286</v>
      </c>
      <c r="M968" s="28" t="s">
        <v>155</v>
      </c>
      <c r="N968" s="28"/>
      <c r="O968" s="29" t="s">
        <v>327</v>
      </c>
      <c r="P968" s="29" t="s">
        <v>293</v>
      </c>
    </row>
    <row r="969" spans="1:16" ht="13.5" thickBot="1" x14ac:dyDescent="0.25">
      <c r="A969" s="11" t="str">
        <f t="shared" si="84"/>
        <v> BRNO 9 </v>
      </c>
      <c r="B969" s="3" t="str">
        <f t="shared" si="85"/>
        <v>I</v>
      </c>
      <c r="C969" s="11">
        <f t="shared" si="86"/>
        <v>40531.358</v>
      </c>
      <c r="D969" s="8" t="str">
        <f t="shared" si="87"/>
        <v>vis</v>
      </c>
      <c r="E969" s="26">
        <f>VLOOKUP(C969,Active!C$21:E$973,3,FALSE)</f>
        <v>-3787.9912372299104</v>
      </c>
      <c r="F969" s="3" t="s">
        <v>3176</v>
      </c>
      <c r="G969" s="8" t="str">
        <f t="shared" si="88"/>
        <v>40531.358</v>
      </c>
      <c r="H969" s="11">
        <f t="shared" si="89"/>
        <v>-3788</v>
      </c>
      <c r="I969" s="27" t="s">
        <v>328</v>
      </c>
      <c r="J969" s="28" t="s">
        <v>329</v>
      </c>
      <c r="K969" s="27">
        <v>-3788</v>
      </c>
      <c r="L969" s="27" t="s">
        <v>3245</v>
      </c>
      <c r="M969" s="28" t="s">
        <v>155</v>
      </c>
      <c r="N969" s="28"/>
      <c r="O969" s="29" t="s">
        <v>292</v>
      </c>
      <c r="P969" s="29" t="s">
        <v>293</v>
      </c>
    </row>
    <row r="970" spans="1:16" ht="13.5" thickBot="1" x14ac:dyDescent="0.25">
      <c r="A970" s="11" t="str">
        <f t="shared" si="84"/>
        <v> BRNO 9 </v>
      </c>
      <c r="B970" s="3" t="str">
        <f t="shared" si="85"/>
        <v>I</v>
      </c>
      <c r="C970" s="11">
        <f t="shared" si="86"/>
        <v>40531.360999999997</v>
      </c>
      <c r="D970" s="8" t="str">
        <f t="shared" si="87"/>
        <v>vis</v>
      </c>
      <c r="E970" s="26">
        <f>VLOOKUP(C970,Active!C$21:E$973,3,FALSE)</f>
        <v>-3787.9857288252842</v>
      </c>
      <c r="F970" s="3" t="s">
        <v>3176</v>
      </c>
      <c r="G970" s="8" t="str">
        <f t="shared" si="88"/>
        <v>40531.361</v>
      </c>
      <c r="H970" s="11">
        <f t="shared" si="89"/>
        <v>-3788</v>
      </c>
      <c r="I970" s="27" t="s">
        <v>330</v>
      </c>
      <c r="J970" s="28" t="s">
        <v>331</v>
      </c>
      <c r="K970" s="27">
        <v>-3788</v>
      </c>
      <c r="L970" s="27" t="s">
        <v>65</v>
      </c>
      <c r="M970" s="28" t="s">
        <v>155</v>
      </c>
      <c r="N970" s="28"/>
      <c r="O970" s="29" t="s">
        <v>332</v>
      </c>
      <c r="P970" s="29" t="s">
        <v>293</v>
      </c>
    </row>
    <row r="971" spans="1:16" ht="13.5" thickBot="1" x14ac:dyDescent="0.25">
      <c r="A971" s="11" t="str">
        <f t="shared" ref="A971:A1034" si="90">P971</f>
        <v>IBVS 795 </v>
      </c>
      <c r="B971" s="3" t="str">
        <f t="shared" ref="B971:B1034" si="91">IF(H971=INT(H971),"I","II")</f>
        <v>I</v>
      </c>
      <c r="C971" s="11">
        <f t="shared" ref="C971:C1034" si="92">1*G971</f>
        <v>40552.6</v>
      </c>
      <c r="D971" s="8" t="str">
        <f t="shared" ref="D971:D1034" si="93">VLOOKUP(F971,I$1:J$5,2,FALSE)</f>
        <v>vis</v>
      </c>
      <c r="E971" s="26">
        <f>VLOOKUP(C971,Active!C$21:E$973,3,FALSE)</f>
        <v>-3748.9880601657355</v>
      </c>
      <c r="F971" s="3" t="s">
        <v>3176</v>
      </c>
      <c r="G971" s="8" t="str">
        <f t="shared" ref="G971:G1034" si="94">MID(I971,3,LEN(I971)-3)</f>
        <v>40552.600</v>
      </c>
      <c r="H971" s="11">
        <f t="shared" ref="H971:H1034" si="95">1*K971</f>
        <v>-3749</v>
      </c>
      <c r="I971" s="27" t="s">
        <v>333</v>
      </c>
      <c r="J971" s="28" t="s">
        <v>334</v>
      </c>
      <c r="K971" s="27">
        <v>-3749</v>
      </c>
      <c r="L971" s="27" t="s">
        <v>3233</v>
      </c>
      <c r="M971" s="28" t="s">
        <v>155</v>
      </c>
      <c r="N971" s="28"/>
      <c r="O971" s="29" t="s">
        <v>249</v>
      </c>
      <c r="P971" s="30" t="s">
        <v>242</v>
      </c>
    </row>
    <row r="972" spans="1:16" ht="13.5" thickBot="1" x14ac:dyDescent="0.25">
      <c r="A972" s="11" t="str">
        <f t="shared" si="90"/>
        <v> BRNO 12 </v>
      </c>
      <c r="B972" s="3" t="str">
        <f t="shared" si="91"/>
        <v>I</v>
      </c>
      <c r="C972" s="11">
        <f t="shared" si="92"/>
        <v>40678.406000000003</v>
      </c>
      <c r="D972" s="8" t="str">
        <f t="shared" si="93"/>
        <v>vis</v>
      </c>
      <c r="E972" s="26">
        <f>VLOOKUP(C972,Active!C$21:E$973,3,FALSE)</f>
        <v>-3517.9912757887382</v>
      </c>
      <c r="F972" s="3" t="s">
        <v>3176</v>
      </c>
      <c r="G972" s="8" t="str">
        <f t="shared" si="94"/>
        <v>40678.406</v>
      </c>
      <c r="H972" s="11">
        <f t="shared" si="95"/>
        <v>-3518</v>
      </c>
      <c r="I972" s="27" t="s">
        <v>341</v>
      </c>
      <c r="J972" s="28" t="s">
        <v>342</v>
      </c>
      <c r="K972" s="27">
        <v>-3518</v>
      </c>
      <c r="L972" s="27" t="s">
        <v>3245</v>
      </c>
      <c r="M972" s="28" t="s">
        <v>155</v>
      </c>
      <c r="N972" s="28"/>
      <c r="O972" s="29" t="s">
        <v>327</v>
      </c>
      <c r="P972" s="29" t="s">
        <v>343</v>
      </c>
    </row>
    <row r="973" spans="1:16" ht="13.5" thickBot="1" x14ac:dyDescent="0.25">
      <c r="A973" s="11" t="str">
        <f t="shared" si="90"/>
        <v> AVSJ 4.89 </v>
      </c>
      <c r="B973" s="3" t="str">
        <f t="shared" si="91"/>
        <v>I</v>
      </c>
      <c r="C973" s="11">
        <f t="shared" si="92"/>
        <v>40712.713000000003</v>
      </c>
      <c r="D973" s="8" t="str">
        <f t="shared" si="93"/>
        <v>vis</v>
      </c>
      <c r="E973" s="26">
        <f>VLOOKUP(C973,Active!C$21:E$973,3,FALSE)</f>
        <v>-3454.9989965522827</v>
      </c>
      <c r="F973" s="3" t="s">
        <v>3176</v>
      </c>
      <c r="G973" s="8" t="str">
        <f t="shared" si="94"/>
        <v>40712.713</v>
      </c>
      <c r="H973" s="11">
        <f t="shared" si="95"/>
        <v>-3455</v>
      </c>
      <c r="I973" s="27" t="s">
        <v>344</v>
      </c>
      <c r="J973" s="28" t="s">
        <v>345</v>
      </c>
      <c r="K973" s="27">
        <v>-3455</v>
      </c>
      <c r="L973" s="27" t="s">
        <v>3236</v>
      </c>
      <c r="M973" s="28" t="s">
        <v>155</v>
      </c>
      <c r="N973" s="28"/>
      <c r="O973" s="29" t="s">
        <v>346</v>
      </c>
      <c r="P973" s="29" t="s">
        <v>347</v>
      </c>
    </row>
    <row r="974" spans="1:16" ht="13.5" thickBot="1" x14ac:dyDescent="0.25">
      <c r="A974" s="11" t="str">
        <f t="shared" si="90"/>
        <v> AVSJ 4.89 </v>
      </c>
      <c r="B974" s="3" t="str">
        <f t="shared" si="91"/>
        <v>I</v>
      </c>
      <c r="C974" s="11">
        <f t="shared" si="92"/>
        <v>40773.712</v>
      </c>
      <c r="D974" s="8" t="str">
        <f t="shared" si="93"/>
        <v>vis</v>
      </c>
      <c r="E974" s="26">
        <f>VLOOKUP(C974,Active!C$21:E$973,3,FALSE)</f>
        <v>-3342.9966051702254</v>
      </c>
      <c r="F974" s="3" t="s">
        <v>3176</v>
      </c>
      <c r="G974" s="8" t="str">
        <f t="shared" si="94"/>
        <v>40773.712</v>
      </c>
      <c r="H974" s="11">
        <f t="shared" si="95"/>
        <v>-3343</v>
      </c>
      <c r="I974" s="27" t="s">
        <v>348</v>
      </c>
      <c r="J974" s="28" t="s">
        <v>349</v>
      </c>
      <c r="K974" s="27">
        <v>-3343</v>
      </c>
      <c r="L974" s="27" t="s">
        <v>3298</v>
      </c>
      <c r="M974" s="28" t="s">
        <v>155</v>
      </c>
      <c r="N974" s="28"/>
      <c r="O974" s="29" t="s">
        <v>346</v>
      </c>
      <c r="P974" s="29" t="s">
        <v>347</v>
      </c>
    </row>
    <row r="975" spans="1:16" ht="13.5" thickBot="1" x14ac:dyDescent="0.25">
      <c r="A975" s="11" t="str">
        <f t="shared" si="90"/>
        <v> AVSJ 4.89 </v>
      </c>
      <c r="B975" s="3" t="str">
        <f t="shared" si="91"/>
        <v>I</v>
      </c>
      <c r="C975" s="11">
        <f t="shared" si="92"/>
        <v>40809.661</v>
      </c>
      <c r="D975" s="8" t="str">
        <f t="shared" si="93"/>
        <v>vis</v>
      </c>
      <c r="E975" s="26">
        <f>VLOOKUP(C975,Active!C$21:E$973,3,FALSE)</f>
        <v>-3276.9893924651997</v>
      </c>
      <c r="F975" s="3" t="s">
        <v>3176</v>
      </c>
      <c r="G975" s="8" t="str">
        <f t="shared" si="94"/>
        <v>40809.661</v>
      </c>
      <c r="H975" s="11">
        <f t="shared" si="95"/>
        <v>-3277</v>
      </c>
      <c r="I975" s="27" t="s">
        <v>353</v>
      </c>
      <c r="J975" s="28" t="s">
        <v>354</v>
      </c>
      <c r="K975" s="27">
        <v>-3277</v>
      </c>
      <c r="L975" s="27" t="s">
        <v>212</v>
      </c>
      <c r="M975" s="28" t="s">
        <v>155</v>
      </c>
      <c r="N975" s="28"/>
      <c r="O975" s="29" t="s">
        <v>346</v>
      </c>
      <c r="P975" s="29" t="s">
        <v>347</v>
      </c>
    </row>
    <row r="976" spans="1:16" ht="13.5" thickBot="1" x14ac:dyDescent="0.25">
      <c r="A976" s="11" t="str">
        <f t="shared" si="90"/>
        <v> AAPS 6.137 </v>
      </c>
      <c r="B976" s="3" t="str">
        <f t="shared" si="91"/>
        <v>I</v>
      </c>
      <c r="C976" s="11">
        <f t="shared" si="92"/>
        <v>40824.364999999998</v>
      </c>
      <c r="D976" s="8" t="str">
        <f t="shared" si="93"/>
        <v>vis</v>
      </c>
      <c r="E976" s="26">
        <f>VLOOKUP(C976,Active!C$21:E$973,3,FALSE)</f>
        <v>-3249.9908652289887</v>
      </c>
      <c r="F976" s="3" t="s">
        <v>3176</v>
      </c>
      <c r="G976" s="8" t="str">
        <f t="shared" si="94"/>
        <v>40824.365</v>
      </c>
      <c r="H976" s="11">
        <f t="shared" si="95"/>
        <v>-3250</v>
      </c>
      <c r="I976" s="27" t="s">
        <v>355</v>
      </c>
      <c r="J976" s="28" t="s">
        <v>356</v>
      </c>
      <c r="K976" s="27">
        <v>-3250</v>
      </c>
      <c r="L976" s="27" t="s">
        <v>3245</v>
      </c>
      <c r="M976" s="28" t="s">
        <v>146</v>
      </c>
      <c r="N976" s="28" t="s">
        <v>147</v>
      </c>
      <c r="O976" s="29" t="s">
        <v>357</v>
      </c>
      <c r="P976" s="29" t="s">
        <v>358</v>
      </c>
    </row>
    <row r="977" spans="1:16" ht="13.5" thickBot="1" x14ac:dyDescent="0.25">
      <c r="A977" s="11" t="str">
        <f t="shared" si="90"/>
        <v> BRNO 12 </v>
      </c>
      <c r="B977" s="3" t="str">
        <f t="shared" si="91"/>
        <v>I</v>
      </c>
      <c r="C977" s="11">
        <f t="shared" si="92"/>
        <v>40825.453999999998</v>
      </c>
      <c r="D977" s="8" t="str">
        <f t="shared" si="93"/>
        <v>vis</v>
      </c>
      <c r="E977" s="26">
        <f>VLOOKUP(C977,Active!C$21:E$973,3,FALSE)</f>
        <v>-3247.9913143475796</v>
      </c>
      <c r="F977" s="3" t="s">
        <v>3176</v>
      </c>
      <c r="G977" s="8" t="str">
        <f t="shared" si="94"/>
        <v>40825.454</v>
      </c>
      <c r="H977" s="11">
        <f t="shared" si="95"/>
        <v>-3248</v>
      </c>
      <c r="I977" s="27" t="s">
        <v>359</v>
      </c>
      <c r="J977" s="28" t="s">
        <v>360</v>
      </c>
      <c r="K977" s="27">
        <v>-3248</v>
      </c>
      <c r="L977" s="27" t="s">
        <v>3245</v>
      </c>
      <c r="M977" s="28" t="s">
        <v>155</v>
      </c>
      <c r="N977" s="28"/>
      <c r="O977" s="29" t="s">
        <v>361</v>
      </c>
      <c r="P977" s="29" t="s">
        <v>343</v>
      </c>
    </row>
    <row r="978" spans="1:16" ht="13.5" thickBot="1" x14ac:dyDescent="0.25">
      <c r="A978" s="11" t="str">
        <f t="shared" si="90"/>
        <v> BRNO 12 </v>
      </c>
      <c r="B978" s="3" t="str">
        <f t="shared" si="91"/>
        <v>I</v>
      </c>
      <c r="C978" s="11">
        <f t="shared" si="92"/>
        <v>40825.455000000002</v>
      </c>
      <c r="D978" s="8" t="str">
        <f t="shared" si="93"/>
        <v>vis</v>
      </c>
      <c r="E978" s="26">
        <f>VLOOKUP(C978,Active!C$21:E$973,3,FALSE)</f>
        <v>-3247.9894782126953</v>
      </c>
      <c r="F978" s="3" t="s">
        <v>3176</v>
      </c>
      <c r="G978" s="8" t="str">
        <f t="shared" si="94"/>
        <v>40825.455</v>
      </c>
      <c r="H978" s="11">
        <f t="shared" si="95"/>
        <v>-3248</v>
      </c>
      <c r="I978" s="27" t="s">
        <v>362</v>
      </c>
      <c r="J978" s="28" t="s">
        <v>363</v>
      </c>
      <c r="K978" s="27">
        <v>-3248</v>
      </c>
      <c r="L978" s="27" t="s">
        <v>212</v>
      </c>
      <c r="M978" s="28" t="s">
        <v>155</v>
      </c>
      <c r="N978" s="28"/>
      <c r="O978" s="29" t="s">
        <v>364</v>
      </c>
      <c r="P978" s="29" t="s">
        <v>343</v>
      </c>
    </row>
    <row r="979" spans="1:16" ht="13.5" thickBot="1" x14ac:dyDescent="0.25">
      <c r="A979" s="11" t="str">
        <f t="shared" si="90"/>
        <v> BRNO 12 </v>
      </c>
      <c r="B979" s="3" t="str">
        <f t="shared" si="91"/>
        <v>I</v>
      </c>
      <c r="C979" s="11">
        <f t="shared" si="92"/>
        <v>40825.455000000002</v>
      </c>
      <c r="D979" s="8" t="str">
        <f t="shared" si="93"/>
        <v>vis</v>
      </c>
      <c r="E979" s="26">
        <f>VLOOKUP(C979,Active!C$21:E$973,3,FALSE)</f>
        <v>-3247.9894782126953</v>
      </c>
      <c r="F979" s="3" t="s">
        <v>3176</v>
      </c>
      <c r="G979" s="8" t="str">
        <f t="shared" si="94"/>
        <v>40825.455</v>
      </c>
      <c r="H979" s="11">
        <f t="shared" si="95"/>
        <v>-3248</v>
      </c>
      <c r="I979" s="27" t="s">
        <v>362</v>
      </c>
      <c r="J979" s="28" t="s">
        <v>363</v>
      </c>
      <c r="K979" s="27">
        <v>-3248</v>
      </c>
      <c r="L979" s="27" t="s">
        <v>212</v>
      </c>
      <c r="M979" s="28" t="s">
        <v>155</v>
      </c>
      <c r="N979" s="28"/>
      <c r="O979" s="29" t="s">
        <v>365</v>
      </c>
      <c r="P979" s="29" t="s">
        <v>343</v>
      </c>
    </row>
    <row r="980" spans="1:16" ht="13.5" thickBot="1" x14ac:dyDescent="0.25">
      <c r="A980" s="11" t="str">
        <f t="shared" si="90"/>
        <v> BRNO 12 </v>
      </c>
      <c r="B980" s="3" t="str">
        <f t="shared" si="91"/>
        <v>I</v>
      </c>
      <c r="C980" s="11">
        <f t="shared" si="92"/>
        <v>40825.455999999998</v>
      </c>
      <c r="D980" s="8" t="str">
        <f t="shared" si="93"/>
        <v>vis</v>
      </c>
      <c r="E980" s="26">
        <f>VLOOKUP(C980,Active!C$21:E$973,3,FALSE)</f>
        <v>-3247.9876420778241</v>
      </c>
      <c r="F980" s="3" t="s">
        <v>3176</v>
      </c>
      <c r="G980" s="8" t="str">
        <f t="shared" si="94"/>
        <v>40825.456</v>
      </c>
      <c r="H980" s="11">
        <f t="shared" si="95"/>
        <v>-3248</v>
      </c>
      <c r="I980" s="27" t="s">
        <v>366</v>
      </c>
      <c r="J980" s="28" t="s">
        <v>367</v>
      </c>
      <c r="K980" s="27">
        <v>-3248</v>
      </c>
      <c r="L980" s="27" t="s">
        <v>3233</v>
      </c>
      <c r="M980" s="28" t="s">
        <v>155</v>
      </c>
      <c r="N980" s="28"/>
      <c r="O980" s="29" t="s">
        <v>292</v>
      </c>
      <c r="P980" s="29" t="s">
        <v>343</v>
      </c>
    </row>
    <row r="981" spans="1:16" ht="13.5" thickBot="1" x14ac:dyDescent="0.25">
      <c r="A981" s="11" t="str">
        <f t="shared" si="90"/>
        <v> BRNO 12 </v>
      </c>
      <c r="B981" s="3" t="str">
        <f t="shared" si="91"/>
        <v>I</v>
      </c>
      <c r="C981" s="11">
        <f t="shared" si="92"/>
        <v>40825.457000000002</v>
      </c>
      <c r="D981" s="8" t="str">
        <f t="shared" si="93"/>
        <v>vis</v>
      </c>
      <c r="E981" s="26">
        <f>VLOOKUP(C981,Active!C$21:E$973,3,FALSE)</f>
        <v>-3247.9858059429398</v>
      </c>
      <c r="F981" s="3" t="s">
        <v>3176</v>
      </c>
      <c r="G981" s="8" t="str">
        <f t="shared" si="94"/>
        <v>40825.457</v>
      </c>
      <c r="H981" s="11">
        <f t="shared" si="95"/>
        <v>-3248</v>
      </c>
      <c r="I981" s="27" t="s">
        <v>368</v>
      </c>
      <c r="J981" s="28" t="s">
        <v>369</v>
      </c>
      <c r="K981" s="27">
        <v>-3248</v>
      </c>
      <c r="L981" s="27" t="s">
        <v>65</v>
      </c>
      <c r="M981" s="28" t="s">
        <v>155</v>
      </c>
      <c r="N981" s="28"/>
      <c r="O981" s="29" t="s">
        <v>370</v>
      </c>
      <c r="P981" s="29" t="s">
        <v>343</v>
      </c>
    </row>
    <row r="982" spans="1:16" ht="13.5" thickBot="1" x14ac:dyDescent="0.25">
      <c r="A982" s="11" t="str">
        <f t="shared" si="90"/>
        <v> BRNO 12 </v>
      </c>
      <c r="B982" s="3" t="str">
        <f t="shared" si="91"/>
        <v>I</v>
      </c>
      <c r="C982" s="11">
        <f t="shared" si="92"/>
        <v>40825.457000000002</v>
      </c>
      <c r="D982" s="8" t="str">
        <f t="shared" si="93"/>
        <v>vis</v>
      </c>
      <c r="E982" s="26">
        <f>VLOOKUP(C982,Active!C$21:E$973,3,FALSE)</f>
        <v>-3247.9858059429398</v>
      </c>
      <c r="F982" s="3" t="s">
        <v>3176</v>
      </c>
      <c r="G982" s="8" t="str">
        <f t="shared" si="94"/>
        <v>40825.457</v>
      </c>
      <c r="H982" s="11">
        <f t="shared" si="95"/>
        <v>-3248</v>
      </c>
      <c r="I982" s="27" t="s">
        <v>368</v>
      </c>
      <c r="J982" s="28" t="s">
        <v>369</v>
      </c>
      <c r="K982" s="27">
        <v>-3248</v>
      </c>
      <c r="L982" s="27" t="s">
        <v>65</v>
      </c>
      <c r="M982" s="28" t="s">
        <v>155</v>
      </c>
      <c r="N982" s="28"/>
      <c r="O982" s="29" t="s">
        <v>371</v>
      </c>
      <c r="P982" s="29" t="s">
        <v>343</v>
      </c>
    </row>
    <row r="983" spans="1:16" ht="13.5" thickBot="1" x14ac:dyDescent="0.25">
      <c r="A983" s="11" t="str">
        <f t="shared" si="90"/>
        <v> BRNO 12 </v>
      </c>
      <c r="B983" s="3" t="str">
        <f t="shared" si="91"/>
        <v>I</v>
      </c>
      <c r="C983" s="11">
        <f t="shared" si="92"/>
        <v>40825.457000000002</v>
      </c>
      <c r="D983" s="8" t="str">
        <f t="shared" si="93"/>
        <v>vis</v>
      </c>
      <c r="E983" s="26">
        <f>VLOOKUP(C983,Active!C$21:E$973,3,FALSE)</f>
        <v>-3247.9858059429398</v>
      </c>
      <c r="F983" s="3" t="s">
        <v>3176</v>
      </c>
      <c r="G983" s="8" t="str">
        <f t="shared" si="94"/>
        <v>40825.457</v>
      </c>
      <c r="H983" s="11">
        <f t="shared" si="95"/>
        <v>-3248</v>
      </c>
      <c r="I983" s="27" t="s">
        <v>368</v>
      </c>
      <c r="J983" s="28" t="s">
        <v>369</v>
      </c>
      <c r="K983" s="27">
        <v>-3248</v>
      </c>
      <c r="L983" s="27" t="s">
        <v>65</v>
      </c>
      <c r="M983" s="28" t="s">
        <v>155</v>
      </c>
      <c r="N983" s="28"/>
      <c r="O983" s="29" t="s">
        <v>372</v>
      </c>
      <c r="P983" s="29" t="s">
        <v>343</v>
      </c>
    </row>
    <row r="984" spans="1:16" ht="13.5" thickBot="1" x14ac:dyDescent="0.25">
      <c r="A984" s="11" t="str">
        <f t="shared" si="90"/>
        <v> BRNO 12 </v>
      </c>
      <c r="B984" s="3" t="str">
        <f t="shared" si="91"/>
        <v>I</v>
      </c>
      <c r="C984" s="11">
        <f t="shared" si="92"/>
        <v>40825.457000000002</v>
      </c>
      <c r="D984" s="8" t="str">
        <f t="shared" si="93"/>
        <v>vis</v>
      </c>
      <c r="E984" s="26">
        <f>VLOOKUP(C984,Active!C$21:E$973,3,FALSE)</f>
        <v>-3247.9858059429398</v>
      </c>
      <c r="F984" s="3" t="s">
        <v>3176</v>
      </c>
      <c r="G984" s="8" t="str">
        <f t="shared" si="94"/>
        <v>40825.457</v>
      </c>
      <c r="H984" s="11">
        <f t="shared" si="95"/>
        <v>-3248</v>
      </c>
      <c r="I984" s="27" t="s">
        <v>368</v>
      </c>
      <c r="J984" s="28" t="s">
        <v>369</v>
      </c>
      <c r="K984" s="27">
        <v>-3248</v>
      </c>
      <c r="L984" s="27" t="s">
        <v>65</v>
      </c>
      <c r="M984" s="28" t="s">
        <v>155</v>
      </c>
      <c r="N984" s="28"/>
      <c r="O984" s="29" t="s">
        <v>373</v>
      </c>
      <c r="P984" s="29" t="s">
        <v>343</v>
      </c>
    </row>
    <row r="985" spans="1:16" ht="13.5" thickBot="1" x14ac:dyDescent="0.25">
      <c r="A985" s="11" t="str">
        <f t="shared" si="90"/>
        <v> BRNO 12 </v>
      </c>
      <c r="B985" s="3" t="str">
        <f t="shared" si="91"/>
        <v>I</v>
      </c>
      <c r="C985" s="11">
        <f t="shared" si="92"/>
        <v>40825.46</v>
      </c>
      <c r="D985" s="8" t="str">
        <f t="shared" si="93"/>
        <v>vis</v>
      </c>
      <c r="E985" s="26">
        <f>VLOOKUP(C985,Active!C$21:E$973,3,FALSE)</f>
        <v>-3247.9802975383132</v>
      </c>
      <c r="F985" s="3" t="s">
        <v>3176</v>
      </c>
      <c r="G985" s="8" t="str">
        <f t="shared" si="94"/>
        <v>40825.460</v>
      </c>
      <c r="H985" s="11">
        <f t="shared" si="95"/>
        <v>-3248</v>
      </c>
      <c r="I985" s="27" t="s">
        <v>374</v>
      </c>
      <c r="J985" s="28" t="s">
        <v>375</v>
      </c>
      <c r="K985" s="27">
        <v>-3248</v>
      </c>
      <c r="L985" s="27" t="s">
        <v>3289</v>
      </c>
      <c r="M985" s="28" t="s">
        <v>155</v>
      </c>
      <c r="N985" s="28"/>
      <c r="O985" s="29" t="s">
        <v>376</v>
      </c>
      <c r="P985" s="29" t="s">
        <v>343</v>
      </c>
    </row>
    <row r="986" spans="1:16" ht="13.5" thickBot="1" x14ac:dyDescent="0.25">
      <c r="A986" s="11" t="str">
        <f t="shared" si="90"/>
        <v> BRNO 12 </v>
      </c>
      <c r="B986" s="3" t="str">
        <f t="shared" si="91"/>
        <v>I</v>
      </c>
      <c r="C986" s="11">
        <f t="shared" si="92"/>
        <v>40825.462</v>
      </c>
      <c r="D986" s="8" t="str">
        <f t="shared" si="93"/>
        <v>vis</v>
      </c>
      <c r="E986" s="26">
        <f>VLOOKUP(C986,Active!C$21:E$973,3,FALSE)</f>
        <v>-3247.9766252685581</v>
      </c>
      <c r="F986" s="3" t="s">
        <v>3176</v>
      </c>
      <c r="G986" s="8" t="str">
        <f t="shared" si="94"/>
        <v>40825.462</v>
      </c>
      <c r="H986" s="11">
        <f t="shared" si="95"/>
        <v>-3248</v>
      </c>
      <c r="I986" s="27" t="s">
        <v>377</v>
      </c>
      <c r="J986" s="28" t="s">
        <v>378</v>
      </c>
      <c r="K986" s="27">
        <v>-3248</v>
      </c>
      <c r="L986" s="27" t="s">
        <v>164</v>
      </c>
      <c r="M986" s="28" t="s">
        <v>155</v>
      </c>
      <c r="N986" s="28"/>
      <c r="O986" s="29" t="s">
        <v>379</v>
      </c>
      <c r="P986" s="29" t="s">
        <v>343</v>
      </c>
    </row>
    <row r="987" spans="1:16" ht="13.5" thickBot="1" x14ac:dyDescent="0.25">
      <c r="A987" s="11" t="str">
        <f t="shared" si="90"/>
        <v> AVSJ 4.89 </v>
      </c>
      <c r="B987" s="3" t="str">
        <f t="shared" si="91"/>
        <v>I</v>
      </c>
      <c r="C987" s="11">
        <f t="shared" si="92"/>
        <v>40854.315999999999</v>
      </c>
      <c r="D987" s="8" t="str">
        <f t="shared" si="93"/>
        <v>vis</v>
      </c>
      <c r="E987" s="26">
        <f>VLOOKUP(C987,Active!C$21:E$973,3,FALSE)</f>
        <v>-3194.9967895181685</v>
      </c>
      <c r="F987" s="3" t="s">
        <v>3176</v>
      </c>
      <c r="G987" s="8" t="str">
        <f t="shared" si="94"/>
        <v>40854.316</v>
      </c>
      <c r="H987" s="11">
        <f t="shared" si="95"/>
        <v>-3195</v>
      </c>
      <c r="I987" s="27" t="s">
        <v>391</v>
      </c>
      <c r="J987" s="28" t="s">
        <v>392</v>
      </c>
      <c r="K987" s="27">
        <v>-3195</v>
      </c>
      <c r="L987" s="27" t="s">
        <v>3298</v>
      </c>
      <c r="M987" s="28" t="s">
        <v>155</v>
      </c>
      <c r="N987" s="28"/>
      <c r="O987" s="29" t="s">
        <v>289</v>
      </c>
      <c r="P987" s="29" t="s">
        <v>347</v>
      </c>
    </row>
    <row r="988" spans="1:16" ht="13.5" thickBot="1" x14ac:dyDescent="0.25">
      <c r="A988" s="11" t="str">
        <f t="shared" si="90"/>
        <v> BRNO 12 </v>
      </c>
      <c r="B988" s="3" t="str">
        <f t="shared" si="91"/>
        <v>I</v>
      </c>
      <c r="C988" s="11">
        <f t="shared" si="92"/>
        <v>40856.489000000001</v>
      </c>
      <c r="D988" s="8" t="str">
        <f t="shared" si="93"/>
        <v>vis</v>
      </c>
      <c r="E988" s="26">
        <f>VLOOKUP(C988,Active!C$21:E$973,3,FALSE)</f>
        <v>-3191.0068684297325</v>
      </c>
      <c r="F988" s="3" t="s">
        <v>3176</v>
      </c>
      <c r="G988" s="8" t="str">
        <f t="shared" si="94"/>
        <v>40856.489</v>
      </c>
      <c r="H988" s="11">
        <f t="shared" si="95"/>
        <v>-3191</v>
      </c>
      <c r="I988" s="27" t="s">
        <v>393</v>
      </c>
      <c r="J988" s="28" t="s">
        <v>394</v>
      </c>
      <c r="K988" s="27">
        <v>-3191</v>
      </c>
      <c r="L988" s="27" t="s">
        <v>3295</v>
      </c>
      <c r="M988" s="28" t="s">
        <v>155</v>
      </c>
      <c r="N988" s="28"/>
      <c r="O988" s="29" t="s">
        <v>395</v>
      </c>
      <c r="P988" s="29" t="s">
        <v>343</v>
      </c>
    </row>
    <row r="989" spans="1:16" ht="13.5" thickBot="1" x14ac:dyDescent="0.25">
      <c r="A989" s="11" t="str">
        <f t="shared" si="90"/>
        <v> BRNO 12 </v>
      </c>
      <c r="B989" s="3" t="str">
        <f t="shared" si="91"/>
        <v>I</v>
      </c>
      <c r="C989" s="11">
        <f t="shared" si="92"/>
        <v>40856.49</v>
      </c>
      <c r="D989" s="8" t="str">
        <f t="shared" si="93"/>
        <v>vis</v>
      </c>
      <c r="E989" s="26">
        <f>VLOOKUP(C989,Active!C$21:E$973,3,FALSE)</f>
        <v>-3191.0050322948614</v>
      </c>
      <c r="F989" s="3" t="s">
        <v>3176</v>
      </c>
      <c r="G989" s="8" t="str">
        <f t="shared" si="94"/>
        <v>40856.490</v>
      </c>
      <c r="H989" s="11">
        <f t="shared" si="95"/>
        <v>-3191</v>
      </c>
      <c r="I989" s="27" t="s">
        <v>396</v>
      </c>
      <c r="J989" s="28" t="s">
        <v>397</v>
      </c>
      <c r="K989" s="27">
        <v>-3191</v>
      </c>
      <c r="L989" s="27" t="s">
        <v>3193</v>
      </c>
      <c r="M989" s="28" t="s">
        <v>155</v>
      </c>
      <c r="N989" s="28"/>
      <c r="O989" s="29" t="s">
        <v>365</v>
      </c>
      <c r="P989" s="29" t="s">
        <v>343</v>
      </c>
    </row>
    <row r="990" spans="1:16" ht="13.5" thickBot="1" x14ac:dyDescent="0.25">
      <c r="A990" s="11" t="str">
        <f t="shared" si="90"/>
        <v> AVSJ 4.89 </v>
      </c>
      <c r="B990" s="3" t="str">
        <f t="shared" si="91"/>
        <v>I</v>
      </c>
      <c r="C990" s="11">
        <f t="shared" si="92"/>
        <v>40856.497000000003</v>
      </c>
      <c r="D990" s="8" t="str">
        <f t="shared" si="93"/>
        <v>vis</v>
      </c>
      <c r="E990" s="26">
        <f>VLOOKUP(C990,Active!C$21:E$973,3,FALSE)</f>
        <v>-3190.992179350711</v>
      </c>
      <c r="F990" s="3" t="s">
        <v>3176</v>
      </c>
      <c r="G990" s="8" t="str">
        <f t="shared" si="94"/>
        <v>40856.497</v>
      </c>
      <c r="H990" s="11">
        <f t="shared" si="95"/>
        <v>-3191</v>
      </c>
      <c r="I990" s="27" t="s">
        <v>398</v>
      </c>
      <c r="J990" s="28" t="s">
        <v>399</v>
      </c>
      <c r="K990" s="27">
        <v>-3191</v>
      </c>
      <c r="L990" s="27" t="s">
        <v>3245</v>
      </c>
      <c r="M990" s="28" t="s">
        <v>155</v>
      </c>
      <c r="N990" s="28"/>
      <c r="O990" s="29" t="s">
        <v>289</v>
      </c>
      <c r="P990" s="29" t="s">
        <v>347</v>
      </c>
    </row>
    <row r="991" spans="1:16" ht="13.5" thickBot="1" x14ac:dyDescent="0.25">
      <c r="A991" s="11" t="str">
        <f t="shared" si="90"/>
        <v> BRNO 12 </v>
      </c>
      <c r="B991" s="3" t="str">
        <f t="shared" si="91"/>
        <v>I</v>
      </c>
      <c r="C991" s="11">
        <f t="shared" si="92"/>
        <v>40872.288</v>
      </c>
      <c r="D991" s="8" t="str">
        <f t="shared" si="93"/>
        <v>vis</v>
      </c>
      <c r="E991" s="26">
        <f>VLOOKUP(C991,Active!C$21:E$973,3,FALSE)</f>
        <v>-3161.9977735028465</v>
      </c>
      <c r="F991" s="3" t="s">
        <v>3176</v>
      </c>
      <c r="G991" s="8" t="str">
        <f t="shared" si="94"/>
        <v>40872.288</v>
      </c>
      <c r="H991" s="11">
        <f t="shared" si="95"/>
        <v>-3162</v>
      </c>
      <c r="I991" s="27" t="s">
        <v>400</v>
      </c>
      <c r="J991" s="28" t="s">
        <v>401</v>
      </c>
      <c r="K991" s="27">
        <v>-3162</v>
      </c>
      <c r="L991" s="27" t="s">
        <v>101</v>
      </c>
      <c r="M991" s="28" t="s">
        <v>3178</v>
      </c>
      <c r="N991" s="28"/>
      <c r="O991" s="29" t="s">
        <v>184</v>
      </c>
      <c r="P991" s="29" t="s">
        <v>343</v>
      </c>
    </row>
    <row r="992" spans="1:16" ht="13.5" thickBot="1" x14ac:dyDescent="0.25">
      <c r="A992" s="11" t="str">
        <f t="shared" si="90"/>
        <v> AVSJ 4.89 </v>
      </c>
      <c r="B992" s="3" t="str">
        <f t="shared" si="91"/>
        <v>I</v>
      </c>
      <c r="C992" s="11">
        <f t="shared" si="92"/>
        <v>40930.555999999997</v>
      </c>
      <c r="D992" s="8" t="str">
        <f t="shared" si="93"/>
        <v>vis</v>
      </c>
      <c r="E992" s="26">
        <f>VLOOKUP(C992,Active!C$21:E$973,3,FALSE)</f>
        <v>-3055.0098664707684</v>
      </c>
      <c r="F992" s="3" t="s">
        <v>3176</v>
      </c>
      <c r="G992" s="8" t="str">
        <f t="shared" si="94"/>
        <v>40930.556</v>
      </c>
      <c r="H992" s="11">
        <f t="shared" si="95"/>
        <v>-3055</v>
      </c>
      <c r="I992" s="27" t="s">
        <v>405</v>
      </c>
      <c r="J992" s="28" t="s">
        <v>406</v>
      </c>
      <c r="K992" s="27">
        <v>-3055</v>
      </c>
      <c r="L992" s="27" t="s">
        <v>130</v>
      </c>
      <c r="M992" s="28" t="s">
        <v>155</v>
      </c>
      <c r="N992" s="28"/>
      <c r="O992" s="29" t="s">
        <v>346</v>
      </c>
      <c r="P992" s="29" t="s">
        <v>347</v>
      </c>
    </row>
    <row r="993" spans="1:16" ht="13.5" thickBot="1" x14ac:dyDescent="0.25">
      <c r="A993" s="11" t="str">
        <f t="shared" si="90"/>
        <v> BRNO 14 </v>
      </c>
      <c r="B993" s="3" t="str">
        <f t="shared" si="91"/>
        <v>I</v>
      </c>
      <c r="C993" s="11">
        <f t="shared" si="92"/>
        <v>41155.481</v>
      </c>
      <c r="D993" s="8" t="str">
        <f t="shared" si="93"/>
        <v>vis</v>
      </c>
      <c r="E993" s="26">
        <f>VLOOKUP(C993,Active!C$21:E$973,3,FALSE)</f>
        <v>-2642.0172291880076</v>
      </c>
      <c r="F993" s="3" t="s">
        <v>3176</v>
      </c>
      <c r="G993" s="8" t="str">
        <f t="shared" si="94"/>
        <v>41155.481</v>
      </c>
      <c r="H993" s="11">
        <f t="shared" si="95"/>
        <v>-2642</v>
      </c>
      <c r="I993" s="27" t="s">
        <v>415</v>
      </c>
      <c r="J993" s="28" t="s">
        <v>416</v>
      </c>
      <c r="K993" s="27">
        <v>-2642</v>
      </c>
      <c r="L993" s="27" t="s">
        <v>3355</v>
      </c>
      <c r="M993" s="28" t="s">
        <v>155</v>
      </c>
      <c r="N993" s="28"/>
      <c r="O993" s="29" t="s">
        <v>417</v>
      </c>
      <c r="P993" s="29" t="s">
        <v>418</v>
      </c>
    </row>
    <row r="994" spans="1:16" ht="13.5" thickBot="1" x14ac:dyDescent="0.25">
      <c r="A994" s="11" t="str">
        <f t="shared" si="90"/>
        <v> BRNO 14 </v>
      </c>
      <c r="B994" s="3" t="str">
        <f t="shared" si="91"/>
        <v>I</v>
      </c>
      <c r="C994" s="11">
        <f t="shared" si="92"/>
        <v>41155.485999999997</v>
      </c>
      <c r="D994" s="8" t="str">
        <f t="shared" si="93"/>
        <v>vis</v>
      </c>
      <c r="E994" s="26">
        <f>VLOOKUP(C994,Active!C$21:E$973,3,FALSE)</f>
        <v>-2642.0080485136259</v>
      </c>
      <c r="F994" s="3" t="s">
        <v>3176</v>
      </c>
      <c r="G994" s="8" t="str">
        <f t="shared" si="94"/>
        <v>41155.486</v>
      </c>
      <c r="H994" s="11">
        <f t="shared" si="95"/>
        <v>-2642</v>
      </c>
      <c r="I994" s="27" t="s">
        <v>419</v>
      </c>
      <c r="J994" s="28" t="s">
        <v>420</v>
      </c>
      <c r="K994" s="27">
        <v>-2642</v>
      </c>
      <c r="L994" s="27" t="s">
        <v>3239</v>
      </c>
      <c r="M994" s="28" t="s">
        <v>155</v>
      </c>
      <c r="N994" s="28"/>
      <c r="O994" s="29" t="s">
        <v>421</v>
      </c>
      <c r="P994" s="29" t="s">
        <v>418</v>
      </c>
    </row>
    <row r="995" spans="1:16" ht="13.5" thickBot="1" x14ac:dyDescent="0.25">
      <c r="A995" s="11" t="str">
        <f t="shared" si="90"/>
        <v> BRNO 14 </v>
      </c>
      <c r="B995" s="3" t="str">
        <f t="shared" si="91"/>
        <v>I</v>
      </c>
      <c r="C995" s="11">
        <f t="shared" si="92"/>
        <v>41155.487000000001</v>
      </c>
      <c r="D995" s="8" t="str">
        <f t="shared" si="93"/>
        <v>vis</v>
      </c>
      <c r="E995" s="26">
        <f>VLOOKUP(C995,Active!C$21:E$973,3,FALSE)</f>
        <v>-2642.0062123787416</v>
      </c>
      <c r="F995" s="3" t="s">
        <v>3176</v>
      </c>
      <c r="G995" s="8" t="str">
        <f t="shared" si="94"/>
        <v>41155.487</v>
      </c>
      <c r="H995" s="11">
        <f t="shared" si="95"/>
        <v>-2642</v>
      </c>
      <c r="I995" s="27" t="s">
        <v>422</v>
      </c>
      <c r="J995" s="28" t="s">
        <v>423</v>
      </c>
      <c r="K995" s="27">
        <v>-2642</v>
      </c>
      <c r="L995" s="27" t="s">
        <v>3295</v>
      </c>
      <c r="M995" s="28" t="s">
        <v>155</v>
      </c>
      <c r="N995" s="28"/>
      <c r="O995" s="29" t="s">
        <v>365</v>
      </c>
      <c r="P995" s="29" t="s">
        <v>418</v>
      </c>
    </row>
    <row r="996" spans="1:16" ht="13.5" thickBot="1" x14ac:dyDescent="0.25">
      <c r="A996" s="11" t="str">
        <f t="shared" si="90"/>
        <v> BRNO 14 </v>
      </c>
      <c r="B996" s="3" t="str">
        <f t="shared" si="91"/>
        <v>I</v>
      </c>
      <c r="C996" s="11">
        <f t="shared" si="92"/>
        <v>41155.487999999998</v>
      </c>
      <c r="D996" s="8" t="str">
        <f t="shared" si="93"/>
        <v>vis</v>
      </c>
      <c r="E996" s="26">
        <f>VLOOKUP(C996,Active!C$21:E$973,3,FALSE)</f>
        <v>-2642.0043762438704</v>
      </c>
      <c r="F996" s="3" t="s">
        <v>3176</v>
      </c>
      <c r="G996" s="8" t="str">
        <f t="shared" si="94"/>
        <v>41155.488</v>
      </c>
      <c r="H996" s="11">
        <f t="shared" si="95"/>
        <v>-2642</v>
      </c>
      <c r="I996" s="27" t="s">
        <v>424</v>
      </c>
      <c r="J996" s="28" t="s">
        <v>425</v>
      </c>
      <c r="K996" s="27">
        <v>-2642</v>
      </c>
      <c r="L996" s="27" t="s">
        <v>3193</v>
      </c>
      <c r="M996" s="28" t="s">
        <v>155</v>
      </c>
      <c r="N996" s="28"/>
      <c r="O996" s="29" t="s">
        <v>426</v>
      </c>
      <c r="P996" s="29" t="s">
        <v>418</v>
      </c>
    </row>
    <row r="997" spans="1:16" ht="13.5" thickBot="1" x14ac:dyDescent="0.25">
      <c r="A997" s="11" t="str">
        <f t="shared" si="90"/>
        <v> BRNO 14 </v>
      </c>
      <c r="B997" s="3" t="str">
        <f t="shared" si="91"/>
        <v>I</v>
      </c>
      <c r="C997" s="11">
        <f t="shared" si="92"/>
        <v>41155.489000000001</v>
      </c>
      <c r="D997" s="8" t="str">
        <f t="shared" si="93"/>
        <v>vis</v>
      </c>
      <c r="E997" s="26">
        <f>VLOOKUP(C997,Active!C$21:E$973,3,FALSE)</f>
        <v>-2642.0025401089861</v>
      </c>
      <c r="F997" s="3" t="s">
        <v>3176</v>
      </c>
      <c r="G997" s="8" t="str">
        <f t="shared" si="94"/>
        <v>41155.489</v>
      </c>
      <c r="H997" s="11">
        <f t="shared" si="95"/>
        <v>-2642</v>
      </c>
      <c r="I997" s="27" t="s">
        <v>427</v>
      </c>
      <c r="J997" s="28" t="s">
        <v>428</v>
      </c>
      <c r="K997" s="27">
        <v>-2642</v>
      </c>
      <c r="L997" s="27" t="s">
        <v>3177</v>
      </c>
      <c r="M997" s="28" t="s">
        <v>155</v>
      </c>
      <c r="N997" s="28"/>
      <c r="O997" s="29" t="s">
        <v>429</v>
      </c>
      <c r="P997" s="29" t="s">
        <v>418</v>
      </c>
    </row>
    <row r="998" spans="1:16" ht="13.5" thickBot="1" x14ac:dyDescent="0.25">
      <c r="A998" s="11" t="str">
        <f t="shared" si="90"/>
        <v> BRNO 14 </v>
      </c>
      <c r="B998" s="3" t="str">
        <f t="shared" si="91"/>
        <v>I</v>
      </c>
      <c r="C998" s="11">
        <f t="shared" si="92"/>
        <v>41155.491000000002</v>
      </c>
      <c r="D998" s="8" t="str">
        <f t="shared" si="93"/>
        <v>vis</v>
      </c>
      <c r="E998" s="26">
        <f>VLOOKUP(C998,Active!C$21:E$973,3,FALSE)</f>
        <v>-2641.9988678392306</v>
      </c>
      <c r="F998" s="3" t="s">
        <v>3176</v>
      </c>
      <c r="G998" s="8" t="str">
        <f t="shared" si="94"/>
        <v>41155.491</v>
      </c>
      <c r="H998" s="11">
        <f t="shared" si="95"/>
        <v>-2642</v>
      </c>
      <c r="I998" s="27" t="s">
        <v>430</v>
      </c>
      <c r="J998" s="28" t="s">
        <v>431</v>
      </c>
      <c r="K998" s="27">
        <v>-2642</v>
      </c>
      <c r="L998" s="27" t="s">
        <v>3236</v>
      </c>
      <c r="M998" s="28" t="s">
        <v>155</v>
      </c>
      <c r="N998" s="28"/>
      <c r="O998" s="29" t="s">
        <v>372</v>
      </c>
      <c r="P998" s="29" t="s">
        <v>418</v>
      </c>
    </row>
    <row r="999" spans="1:16" ht="13.5" thickBot="1" x14ac:dyDescent="0.25">
      <c r="A999" s="11" t="str">
        <f t="shared" si="90"/>
        <v> AVSJ 5.33 </v>
      </c>
      <c r="B999" s="3" t="str">
        <f t="shared" si="91"/>
        <v>I</v>
      </c>
      <c r="C999" s="11">
        <f t="shared" si="92"/>
        <v>41248.625999999997</v>
      </c>
      <c r="D999" s="8" t="str">
        <f t="shared" si="93"/>
        <v>vis</v>
      </c>
      <c r="E999" s="26">
        <f>VLOOKUP(C999,Active!C$21:E$973,3,FALSE)</f>
        <v>-2470.9904460393986</v>
      </c>
      <c r="F999" s="3" t="s">
        <v>3176</v>
      </c>
      <c r="G999" s="8" t="str">
        <f t="shared" si="94"/>
        <v>41248.626</v>
      </c>
      <c r="H999" s="11">
        <f t="shared" si="95"/>
        <v>-2471</v>
      </c>
      <c r="I999" s="27" t="s">
        <v>441</v>
      </c>
      <c r="J999" s="28" t="s">
        <v>442</v>
      </c>
      <c r="K999" s="27">
        <v>-2471</v>
      </c>
      <c r="L999" s="27" t="s">
        <v>212</v>
      </c>
      <c r="M999" s="28" t="s">
        <v>155</v>
      </c>
      <c r="N999" s="28"/>
      <c r="O999" s="29" t="s">
        <v>443</v>
      </c>
      <c r="P999" s="29" t="s">
        <v>444</v>
      </c>
    </row>
    <row r="1000" spans="1:16" ht="13.5" thickBot="1" x14ac:dyDescent="0.25">
      <c r="A1000" s="11" t="str">
        <f t="shared" si="90"/>
        <v> AVSJ 5.33 </v>
      </c>
      <c r="B1000" s="3" t="str">
        <f t="shared" si="91"/>
        <v>I</v>
      </c>
      <c r="C1000" s="11">
        <f t="shared" si="92"/>
        <v>41297.637000000002</v>
      </c>
      <c r="D1000" s="8" t="str">
        <f t="shared" si="93"/>
        <v>vis</v>
      </c>
      <c r="E1000" s="26">
        <f>VLOOKUP(C1000,Active!C$21:E$973,3,FALSE)</f>
        <v>-2380.9996395667185</v>
      </c>
      <c r="F1000" s="3" t="s">
        <v>3176</v>
      </c>
      <c r="G1000" s="8" t="str">
        <f t="shared" si="94"/>
        <v>41297.637</v>
      </c>
      <c r="H1000" s="11">
        <f t="shared" si="95"/>
        <v>-2381</v>
      </c>
      <c r="I1000" s="27" t="s">
        <v>445</v>
      </c>
      <c r="J1000" s="28" t="s">
        <v>446</v>
      </c>
      <c r="K1000" s="27">
        <v>-2381</v>
      </c>
      <c r="L1000" s="27" t="s">
        <v>3236</v>
      </c>
      <c r="M1000" s="28" t="s">
        <v>155</v>
      </c>
      <c r="N1000" s="28"/>
      <c r="O1000" s="29" t="s">
        <v>443</v>
      </c>
      <c r="P1000" s="29" t="s">
        <v>444</v>
      </c>
    </row>
    <row r="1001" spans="1:16" ht="13.5" thickBot="1" x14ac:dyDescent="0.25">
      <c r="A1001" s="11" t="str">
        <f t="shared" si="90"/>
        <v> AVSJ 5.33 </v>
      </c>
      <c r="B1001" s="3" t="str">
        <f t="shared" si="91"/>
        <v>I</v>
      </c>
      <c r="C1001" s="11">
        <f t="shared" si="92"/>
        <v>41367.353000000003</v>
      </c>
      <c r="D1001" s="8" t="str">
        <f t="shared" si="93"/>
        <v>vis</v>
      </c>
      <c r="E1001" s="26">
        <f>VLOOKUP(C1001,Active!C$21:E$973,3,FALSE)</f>
        <v>-2252.9916604589948</v>
      </c>
      <c r="F1001" s="3" t="s">
        <v>3176</v>
      </c>
      <c r="G1001" s="8" t="str">
        <f t="shared" si="94"/>
        <v>41367.353</v>
      </c>
      <c r="H1001" s="11">
        <f t="shared" si="95"/>
        <v>-2253</v>
      </c>
      <c r="I1001" s="27" t="s">
        <v>447</v>
      </c>
      <c r="J1001" s="28" t="s">
        <v>448</v>
      </c>
      <c r="K1001" s="27">
        <v>-2253</v>
      </c>
      <c r="L1001" s="27" t="s">
        <v>3245</v>
      </c>
      <c r="M1001" s="28" t="s">
        <v>155</v>
      </c>
      <c r="N1001" s="28"/>
      <c r="O1001" s="29" t="s">
        <v>289</v>
      </c>
      <c r="P1001" s="29" t="s">
        <v>444</v>
      </c>
    </row>
    <row r="1002" spans="1:16" ht="13.5" thickBot="1" x14ac:dyDescent="0.25">
      <c r="A1002" s="11" t="str">
        <f t="shared" si="90"/>
        <v> AVSJ 5.33 </v>
      </c>
      <c r="B1002" s="3" t="str">
        <f t="shared" si="91"/>
        <v>I</v>
      </c>
      <c r="C1002" s="11">
        <f t="shared" si="92"/>
        <v>41370.622000000003</v>
      </c>
      <c r="D1002" s="8" t="str">
        <f t="shared" si="93"/>
        <v>vis</v>
      </c>
      <c r="E1002" s="26">
        <f>VLOOKUP(C1002,Active!C$21:E$973,3,FALSE)</f>
        <v>-2246.9893355450131</v>
      </c>
      <c r="F1002" s="3" t="s">
        <v>3176</v>
      </c>
      <c r="G1002" s="8" t="str">
        <f t="shared" si="94"/>
        <v>41370.622</v>
      </c>
      <c r="H1002" s="11">
        <f t="shared" si="95"/>
        <v>-2247</v>
      </c>
      <c r="I1002" s="27" t="s">
        <v>449</v>
      </c>
      <c r="J1002" s="28" t="s">
        <v>450</v>
      </c>
      <c r="K1002" s="27">
        <v>-2247</v>
      </c>
      <c r="L1002" s="27" t="s">
        <v>3233</v>
      </c>
      <c r="M1002" s="28" t="s">
        <v>155</v>
      </c>
      <c r="N1002" s="28"/>
      <c r="O1002" s="29" t="s">
        <v>249</v>
      </c>
      <c r="P1002" s="29" t="s">
        <v>444</v>
      </c>
    </row>
    <row r="1003" spans="1:16" ht="13.5" thickBot="1" x14ac:dyDescent="0.25">
      <c r="A1003" s="11" t="str">
        <f t="shared" si="90"/>
        <v> AVSJ 5.33 </v>
      </c>
      <c r="B1003" s="3" t="str">
        <f t="shared" si="91"/>
        <v>I</v>
      </c>
      <c r="C1003" s="11">
        <f t="shared" si="92"/>
        <v>41379.326000000001</v>
      </c>
      <c r="D1003" s="8" t="str">
        <f t="shared" si="93"/>
        <v>vis</v>
      </c>
      <c r="E1003" s="26">
        <f>VLOOKUP(C1003,Active!C$21:E$973,3,FALSE)</f>
        <v>-2231.0076175727631</v>
      </c>
      <c r="F1003" s="3" t="s">
        <v>3176</v>
      </c>
      <c r="G1003" s="8" t="str">
        <f t="shared" si="94"/>
        <v>41379.326</v>
      </c>
      <c r="H1003" s="11">
        <f t="shared" si="95"/>
        <v>-2231</v>
      </c>
      <c r="I1003" s="27" t="s">
        <v>451</v>
      </c>
      <c r="J1003" s="28" t="s">
        <v>452</v>
      </c>
      <c r="K1003" s="27">
        <v>-2231</v>
      </c>
      <c r="L1003" s="27" t="s">
        <v>3295</v>
      </c>
      <c r="M1003" s="28" t="s">
        <v>155</v>
      </c>
      <c r="N1003" s="28"/>
      <c r="O1003" s="29" t="s">
        <v>289</v>
      </c>
      <c r="P1003" s="29" t="s">
        <v>444</v>
      </c>
    </row>
    <row r="1004" spans="1:16" ht="13.5" thickBot="1" x14ac:dyDescent="0.25">
      <c r="A1004" s="11" t="str">
        <f t="shared" si="90"/>
        <v>BAVM 26 </v>
      </c>
      <c r="B1004" s="3" t="str">
        <f t="shared" si="91"/>
        <v>I</v>
      </c>
      <c r="C1004" s="11">
        <f t="shared" si="92"/>
        <v>41391.288999999997</v>
      </c>
      <c r="D1004" s="8" t="str">
        <f t="shared" si="93"/>
        <v>vis</v>
      </c>
      <c r="E1004" s="26">
        <f>VLOOKUP(C1004,Active!C$21:E$973,3,FALSE)</f>
        <v>-2209.0419360353085</v>
      </c>
      <c r="F1004" s="3" t="s">
        <v>3176</v>
      </c>
      <c r="G1004" s="8" t="str">
        <f t="shared" si="94"/>
        <v>41391.289</v>
      </c>
      <c r="H1004" s="11">
        <f t="shared" si="95"/>
        <v>-2209</v>
      </c>
      <c r="I1004" s="27" t="s">
        <v>453</v>
      </c>
      <c r="J1004" s="28" t="s">
        <v>454</v>
      </c>
      <c r="K1004" s="27">
        <v>-2209</v>
      </c>
      <c r="L1004" s="27" t="s">
        <v>455</v>
      </c>
      <c r="M1004" s="28" t="s">
        <v>155</v>
      </c>
      <c r="N1004" s="28"/>
      <c r="O1004" s="29" t="s">
        <v>196</v>
      </c>
      <c r="P1004" s="30" t="s">
        <v>456</v>
      </c>
    </row>
    <row r="1005" spans="1:16" ht="13.5" thickBot="1" x14ac:dyDescent="0.25">
      <c r="A1005" s="11" t="str">
        <f t="shared" si="90"/>
        <v> AVSJ 5.33 </v>
      </c>
      <c r="B1005" s="3" t="str">
        <f t="shared" si="91"/>
        <v>I</v>
      </c>
      <c r="C1005" s="11">
        <f t="shared" si="92"/>
        <v>41391.311000000002</v>
      </c>
      <c r="D1005" s="8" t="str">
        <f t="shared" si="93"/>
        <v>vis</v>
      </c>
      <c r="E1005" s="26">
        <f>VLOOKUP(C1005,Active!C$21:E$973,3,FALSE)</f>
        <v>-2209.0015410679994</v>
      </c>
      <c r="F1005" s="3" t="s">
        <v>3176</v>
      </c>
      <c r="G1005" s="8" t="str">
        <f t="shared" si="94"/>
        <v>41391.311</v>
      </c>
      <c r="H1005" s="11">
        <f t="shared" si="95"/>
        <v>-2209</v>
      </c>
      <c r="I1005" s="27" t="s">
        <v>457</v>
      </c>
      <c r="J1005" s="28" t="s">
        <v>458</v>
      </c>
      <c r="K1005" s="27">
        <v>-2209</v>
      </c>
      <c r="L1005" s="27" t="s">
        <v>225</v>
      </c>
      <c r="M1005" s="28" t="s">
        <v>155</v>
      </c>
      <c r="N1005" s="28"/>
      <c r="O1005" s="29" t="s">
        <v>289</v>
      </c>
      <c r="P1005" s="29" t="s">
        <v>444</v>
      </c>
    </row>
    <row r="1006" spans="1:16" ht="13.5" thickBot="1" x14ac:dyDescent="0.25">
      <c r="A1006" s="11" t="str">
        <f t="shared" si="90"/>
        <v> AVSJ 5.33 </v>
      </c>
      <c r="B1006" s="3" t="str">
        <f t="shared" si="91"/>
        <v>I</v>
      </c>
      <c r="C1006" s="11">
        <f t="shared" si="92"/>
        <v>41392.394999999997</v>
      </c>
      <c r="D1006" s="8" t="str">
        <f t="shared" si="93"/>
        <v>vis</v>
      </c>
      <c r="E1006" s="26">
        <f>VLOOKUP(C1006,Active!C$21:E$973,3,FALSE)</f>
        <v>-2207.0111708609857</v>
      </c>
      <c r="F1006" s="3" t="s">
        <v>3176</v>
      </c>
      <c r="G1006" s="8" t="str">
        <f t="shared" si="94"/>
        <v>41392.395</v>
      </c>
      <c r="H1006" s="11">
        <f t="shared" si="95"/>
        <v>-2207</v>
      </c>
      <c r="I1006" s="27" t="s">
        <v>463</v>
      </c>
      <c r="J1006" s="28" t="s">
        <v>464</v>
      </c>
      <c r="K1006" s="27">
        <v>-2207</v>
      </c>
      <c r="L1006" s="27" t="s">
        <v>130</v>
      </c>
      <c r="M1006" s="28" t="s">
        <v>155</v>
      </c>
      <c r="N1006" s="28"/>
      <c r="O1006" s="29" t="s">
        <v>289</v>
      </c>
      <c r="P1006" s="29" t="s">
        <v>444</v>
      </c>
    </row>
    <row r="1007" spans="1:16" ht="13.5" thickBot="1" x14ac:dyDescent="0.25">
      <c r="A1007" s="11" t="str">
        <f t="shared" si="90"/>
        <v> AVSJ 5.33 </v>
      </c>
      <c r="B1007" s="3" t="str">
        <f t="shared" si="91"/>
        <v>I</v>
      </c>
      <c r="C1007" s="11">
        <f t="shared" si="92"/>
        <v>41559.606</v>
      </c>
      <c r="D1007" s="8" t="str">
        <f t="shared" si="93"/>
        <v>vis</v>
      </c>
      <c r="E1007" s="26">
        <f>VLOOKUP(C1007,Active!C$21:E$973,3,FALSE)</f>
        <v>-1899.9892218882699</v>
      </c>
      <c r="F1007" s="3" t="s">
        <v>3176</v>
      </c>
      <c r="G1007" s="8" t="str">
        <f t="shared" si="94"/>
        <v>41559.606</v>
      </c>
      <c r="H1007" s="11">
        <f t="shared" si="95"/>
        <v>-1900</v>
      </c>
      <c r="I1007" s="27" t="s">
        <v>477</v>
      </c>
      <c r="J1007" s="28" t="s">
        <v>478</v>
      </c>
      <c r="K1007" s="27">
        <v>-1900</v>
      </c>
      <c r="L1007" s="27" t="s">
        <v>3233</v>
      </c>
      <c r="M1007" s="28" t="s">
        <v>155</v>
      </c>
      <c r="N1007" s="28"/>
      <c r="O1007" s="29" t="s">
        <v>346</v>
      </c>
      <c r="P1007" s="29" t="s">
        <v>444</v>
      </c>
    </row>
    <row r="1008" spans="1:16" ht="13.5" thickBot="1" x14ac:dyDescent="0.25">
      <c r="A1008" s="11" t="str">
        <f t="shared" si="90"/>
        <v> AVSJ 2.24 </v>
      </c>
      <c r="B1008" s="3" t="str">
        <f t="shared" si="91"/>
        <v>I</v>
      </c>
      <c r="C1008" s="11">
        <f t="shared" si="92"/>
        <v>41560.684999999998</v>
      </c>
      <c r="D1008" s="8" t="str">
        <f t="shared" si="93"/>
        <v>vis</v>
      </c>
      <c r="E1008" s="26">
        <f>VLOOKUP(C1008,Active!C$21:E$973,3,FALSE)</f>
        <v>-1898.0080323556381</v>
      </c>
      <c r="F1008" s="3" t="s">
        <v>3176</v>
      </c>
      <c r="G1008" s="8" t="str">
        <f t="shared" si="94"/>
        <v>41560.685</v>
      </c>
      <c r="H1008" s="11">
        <f t="shared" si="95"/>
        <v>-1898</v>
      </c>
      <c r="I1008" s="27" t="s">
        <v>479</v>
      </c>
      <c r="J1008" s="28" t="s">
        <v>480</v>
      </c>
      <c r="K1008" s="27">
        <v>-1898</v>
      </c>
      <c r="L1008" s="27" t="s">
        <v>3295</v>
      </c>
      <c r="M1008" s="28" t="s">
        <v>155</v>
      </c>
      <c r="N1008" s="28"/>
      <c r="O1008" s="29" t="s">
        <v>481</v>
      </c>
      <c r="P1008" s="29" t="s">
        <v>482</v>
      </c>
    </row>
    <row r="1009" spans="1:16" ht="13.5" thickBot="1" x14ac:dyDescent="0.25">
      <c r="A1009" s="11" t="str">
        <f t="shared" si="90"/>
        <v> AVSJ 5.33 </v>
      </c>
      <c r="B1009" s="3" t="str">
        <f t="shared" si="91"/>
        <v>I</v>
      </c>
      <c r="C1009" s="11">
        <f t="shared" si="92"/>
        <v>41564.502</v>
      </c>
      <c r="D1009" s="8" t="str">
        <f t="shared" si="93"/>
        <v>vis</v>
      </c>
      <c r="E1009" s="26">
        <f>VLOOKUP(C1009,Active!C$21:E$973,3,FALSE)</f>
        <v>-1890.9995055288762</v>
      </c>
      <c r="F1009" s="3" t="s">
        <v>3176</v>
      </c>
      <c r="G1009" s="8" t="str">
        <f t="shared" si="94"/>
        <v>41564.502</v>
      </c>
      <c r="H1009" s="11">
        <f t="shared" si="95"/>
        <v>-1891</v>
      </c>
      <c r="I1009" s="27" t="s">
        <v>483</v>
      </c>
      <c r="J1009" s="28" t="s">
        <v>484</v>
      </c>
      <c r="K1009" s="27">
        <v>-1891</v>
      </c>
      <c r="L1009" s="27" t="s">
        <v>3236</v>
      </c>
      <c r="M1009" s="28" t="s">
        <v>155</v>
      </c>
      <c r="N1009" s="28"/>
      <c r="O1009" s="29" t="s">
        <v>289</v>
      </c>
      <c r="P1009" s="29" t="s">
        <v>444</v>
      </c>
    </row>
    <row r="1010" spans="1:16" ht="13.5" thickBot="1" x14ac:dyDescent="0.25">
      <c r="A1010" s="11" t="str">
        <f t="shared" si="90"/>
        <v> AVSJ 5.33 </v>
      </c>
      <c r="B1010" s="3" t="str">
        <f t="shared" si="91"/>
        <v>I</v>
      </c>
      <c r="C1010" s="11">
        <f t="shared" si="92"/>
        <v>41593.364999999998</v>
      </c>
      <c r="D1010" s="8" t="str">
        <f t="shared" si="93"/>
        <v>vis</v>
      </c>
      <c r="E1010" s="26">
        <f>VLOOKUP(C1010,Active!C$21:E$973,3,FALSE)</f>
        <v>-1838.0031445645941</v>
      </c>
      <c r="F1010" s="3" t="s">
        <v>3176</v>
      </c>
      <c r="G1010" s="8" t="str">
        <f t="shared" si="94"/>
        <v>41593.365</v>
      </c>
      <c r="H1010" s="11">
        <f t="shared" si="95"/>
        <v>-1838</v>
      </c>
      <c r="I1010" s="27" t="s">
        <v>488</v>
      </c>
      <c r="J1010" s="28" t="s">
        <v>489</v>
      </c>
      <c r="K1010" s="27">
        <v>-1838</v>
      </c>
      <c r="L1010" s="27" t="s">
        <v>3177</v>
      </c>
      <c r="M1010" s="28" t="s">
        <v>155</v>
      </c>
      <c r="N1010" s="28"/>
      <c r="O1010" s="29" t="s">
        <v>289</v>
      </c>
      <c r="P1010" s="29" t="s">
        <v>444</v>
      </c>
    </row>
    <row r="1011" spans="1:16" ht="13.5" thickBot="1" x14ac:dyDescent="0.25">
      <c r="A1011" s="11" t="str">
        <f t="shared" si="90"/>
        <v>BAVM 26 </v>
      </c>
      <c r="B1011" s="3" t="str">
        <f t="shared" si="91"/>
        <v>I</v>
      </c>
      <c r="C1011" s="11">
        <f t="shared" si="92"/>
        <v>41599.31</v>
      </c>
      <c r="D1011" s="8" t="str">
        <f t="shared" si="93"/>
        <v>vis</v>
      </c>
      <c r="E1011" s="26">
        <f>VLOOKUP(C1011,Active!C$21:E$973,3,FALSE)</f>
        <v>-1827.0873227188861</v>
      </c>
      <c r="F1011" s="3" t="s">
        <v>3176</v>
      </c>
      <c r="G1011" s="8" t="str">
        <f t="shared" si="94"/>
        <v>41599.310</v>
      </c>
      <c r="H1011" s="11">
        <f t="shared" si="95"/>
        <v>-1827</v>
      </c>
      <c r="I1011" s="27" t="s">
        <v>490</v>
      </c>
      <c r="J1011" s="28" t="s">
        <v>491</v>
      </c>
      <c r="K1011" s="27">
        <v>-1827</v>
      </c>
      <c r="L1011" s="27" t="s">
        <v>492</v>
      </c>
      <c r="M1011" s="28" t="s">
        <v>155</v>
      </c>
      <c r="N1011" s="28"/>
      <c r="O1011" s="29" t="s">
        <v>196</v>
      </c>
      <c r="P1011" s="30" t="s">
        <v>456</v>
      </c>
    </row>
    <row r="1012" spans="1:16" ht="13.5" thickBot="1" x14ac:dyDescent="0.25">
      <c r="A1012" s="11" t="str">
        <f t="shared" si="90"/>
        <v> AVSJ 5.33 </v>
      </c>
      <c r="B1012" s="3" t="str">
        <f t="shared" si="91"/>
        <v>I</v>
      </c>
      <c r="C1012" s="11">
        <f t="shared" si="92"/>
        <v>41599.351999999999</v>
      </c>
      <c r="D1012" s="8" t="str">
        <f t="shared" si="93"/>
        <v>vis</v>
      </c>
      <c r="E1012" s="26">
        <f>VLOOKUP(C1012,Active!C$21:E$973,3,FALSE)</f>
        <v>-1827.0102050540361</v>
      </c>
      <c r="F1012" s="3" t="s">
        <v>3176</v>
      </c>
      <c r="G1012" s="8" t="str">
        <f t="shared" si="94"/>
        <v>41599.352</v>
      </c>
      <c r="H1012" s="11">
        <f t="shared" si="95"/>
        <v>-1827</v>
      </c>
      <c r="I1012" s="27" t="s">
        <v>493</v>
      </c>
      <c r="J1012" s="28" t="s">
        <v>494</v>
      </c>
      <c r="K1012" s="27">
        <v>-1827</v>
      </c>
      <c r="L1012" s="27" t="s">
        <v>3239</v>
      </c>
      <c r="M1012" s="28" t="s">
        <v>155</v>
      </c>
      <c r="N1012" s="28"/>
      <c r="O1012" s="29" t="s">
        <v>289</v>
      </c>
      <c r="P1012" s="29" t="s">
        <v>444</v>
      </c>
    </row>
    <row r="1013" spans="1:16" ht="13.5" thickBot="1" x14ac:dyDescent="0.25">
      <c r="A1013" s="11" t="str">
        <f t="shared" si="90"/>
        <v> AVSJ 5.33 </v>
      </c>
      <c r="B1013" s="3" t="str">
        <f t="shared" si="91"/>
        <v>I</v>
      </c>
      <c r="C1013" s="11">
        <f t="shared" si="92"/>
        <v>41605.347999999998</v>
      </c>
      <c r="D1013" s="8" t="str">
        <f t="shared" si="93"/>
        <v>vis</v>
      </c>
      <c r="E1013" s="26">
        <f>VLOOKUP(C1013,Active!C$21:E$973,3,FALSE)</f>
        <v>-1816.0007403295854</v>
      </c>
      <c r="F1013" s="3" t="s">
        <v>3176</v>
      </c>
      <c r="G1013" s="8" t="str">
        <f t="shared" si="94"/>
        <v>41605.348</v>
      </c>
      <c r="H1013" s="11">
        <f t="shared" si="95"/>
        <v>-1816</v>
      </c>
      <c r="I1013" s="27" t="s">
        <v>498</v>
      </c>
      <c r="J1013" s="28" t="s">
        <v>499</v>
      </c>
      <c r="K1013" s="27">
        <v>-1816</v>
      </c>
      <c r="L1013" s="27" t="s">
        <v>3236</v>
      </c>
      <c r="M1013" s="28" t="s">
        <v>155</v>
      </c>
      <c r="N1013" s="28"/>
      <c r="O1013" s="29" t="s">
        <v>289</v>
      </c>
      <c r="P1013" s="29" t="s">
        <v>444</v>
      </c>
    </row>
    <row r="1014" spans="1:16" ht="13.5" thickBot="1" x14ac:dyDescent="0.25">
      <c r="A1014" s="11" t="str">
        <f t="shared" si="90"/>
        <v> AVSJ 5.33 </v>
      </c>
      <c r="B1014" s="3" t="str">
        <f t="shared" si="91"/>
        <v>I</v>
      </c>
      <c r="C1014" s="11">
        <f t="shared" si="92"/>
        <v>41623.32</v>
      </c>
      <c r="D1014" s="8" t="str">
        <f t="shared" si="93"/>
        <v>vis</v>
      </c>
      <c r="E1014" s="26">
        <f>VLOOKUP(C1014,Active!C$21:E$973,3,FALSE)</f>
        <v>-1783.0017243142634</v>
      </c>
      <c r="F1014" s="3" t="s">
        <v>3176</v>
      </c>
      <c r="G1014" s="8" t="str">
        <f t="shared" si="94"/>
        <v>41623.320</v>
      </c>
      <c r="H1014" s="11">
        <f t="shared" si="95"/>
        <v>-1783</v>
      </c>
      <c r="I1014" s="27" t="s">
        <v>500</v>
      </c>
      <c r="J1014" s="28" t="s">
        <v>501</v>
      </c>
      <c r="K1014" s="27">
        <v>-1783</v>
      </c>
      <c r="L1014" s="27" t="s">
        <v>225</v>
      </c>
      <c r="M1014" s="28" t="s">
        <v>155</v>
      </c>
      <c r="N1014" s="28"/>
      <c r="O1014" s="29" t="s">
        <v>289</v>
      </c>
      <c r="P1014" s="29" t="s">
        <v>444</v>
      </c>
    </row>
    <row r="1015" spans="1:16" ht="13.5" thickBot="1" x14ac:dyDescent="0.25">
      <c r="A1015" s="11" t="str">
        <f t="shared" si="90"/>
        <v> AVSJ 5.33 </v>
      </c>
      <c r="B1015" s="3" t="str">
        <f t="shared" si="91"/>
        <v>I</v>
      </c>
      <c r="C1015" s="11">
        <f t="shared" si="92"/>
        <v>41626.593000000001</v>
      </c>
      <c r="D1015" s="8" t="str">
        <f t="shared" si="93"/>
        <v>vis</v>
      </c>
      <c r="E1015" s="26">
        <f>VLOOKUP(C1015,Active!C$21:E$973,3,FALSE)</f>
        <v>-1776.9920548607704</v>
      </c>
      <c r="F1015" s="3" t="s">
        <v>3176</v>
      </c>
      <c r="G1015" s="8" t="str">
        <f t="shared" si="94"/>
        <v>41626.593</v>
      </c>
      <c r="H1015" s="11">
        <f t="shared" si="95"/>
        <v>-1777</v>
      </c>
      <c r="I1015" s="27" t="s">
        <v>502</v>
      </c>
      <c r="J1015" s="28" t="s">
        <v>503</v>
      </c>
      <c r="K1015" s="27">
        <v>-1777</v>
      </c>
      <c r="L1015" s="27" t="s">
        <v>3245</v>
      </c>
      <c r="M1015" s="28" t="s">
        <v>155</v>
      </c>
      <c r="N1015" s="28"/>
      <c r="O1015" s="29" t="s">
        <v>443</v>
      </c>
      <c r="P1015" s="29" t="s">
        <v>444</v>
      </c>
    </row>
    <row r="1016" spans="1:16" ht="13.5" thickBot="1" x14ac:dyDescent="0.25">
      <c r="A1016" s="11" t="str">
        <f t="shared" si="90"/>
        <v>BAVM 28 </v>
      </c>
      <c r="B1016" s="3" t="str">
        <f t="shared" si="91"/>
        <v>I</v>
      </c>
      <c r="C1016" s="11">
        <f t="shared" si="92"/>
        <v>41764.362999999998</v>
      </c>
      <c r="D1016" s="8" t="str">
        <f t="shared" si="93"/>
        <v>vis</v>
      </c>
      <c r="E1016" s="26">
        <f>VLOOKUP(C1016,Active!C$21:E$973,3,FALSE)</f>
        <v>-1524.0277528114477</v>
      </c>
      <c r="F1016" s="3" t="s">
        <v>3176</v>
      </c>
      <c r="G1016" s="8" t="str">
        <f t="shared" si="94"/>
        <v>41764.363</v>
      </c>
      <c r="H1016" s="11">
        <f t="shared" si="95"/>
        <v>-1524</v>
      </c>
      <c r="I1016" s="27" t="s">
        <v>504</v>
      </c>
      <c r="J1016" s="28" t="s">
        <v>505</v>
      </c>
      <c r="K1016" s="27">
        <v>-1524</v>
      </c>
      <c r="L1016" s="27" t="s">
        <v>506</v>
      </c>
      <c r="M1016" s="28" t="s">
        <v>155</v>
      </c>
      <c r="N1016" s="28"/>
      <c r="O1016" s="29" t="s">
        <v>196</v>
      </c>
      <c r="P1016" s="30" t="s">
        <v>507</v>
      </c>
    </row>
    <row r="1017" spans="1:16" ht="13.5" thickBot="1" x14ac:dyDescent="0.25">
      <c r="A1017" s="11" t="str">
        <f t="shared" si="90"/>
        <v> AVSJ 5.86 </v>
      </c>
      <c r="B1017" s="3" t="str">
        <f t="shared" si="91"/>
        <v>I</v>
      </c>
      <c r="C1017" s="11">
        <f t="shared" si="92"/>
        <v>41765.476000000002</v>
      </c>
      <c r="D1017" s="8" t="str">
        <f t="shared" si="93"/>
        <v>vis</v>
      </c>
      <c r="E1017" s="26">
        <f>VLOOKUP(C1017,Active!C$21:E$973,3,FALSE)</f>
        <v>-1521.9841346929741</v>
      </c>
      <c r="F1017" s="3" t="s">
        <v>3176</v>
      </c>
      <c r="G1017" s="8" t="str">
        <f t="shared" si="94"/>
        <v>41765.476</v>
      </c>
      <c r="H1017" s="11">
        <f t="shared" si="95"/>
        <v>-1522</v>
      </c>
      <c r="I1017" s="27" t="s">
        <v>508</v>
      </c>
      <c r="J1017" s="28" t="s">
        <v>509</v>
      </c>
      <c r="K1017" s="27">
        <v>-1522</v>
      </c>
      <c r="L1017" s="27" t="s">
        <v>123</v>
      </c>
      <c r="M1017" s="28" t="s">
        <v>155</v>
      </c>
      <c r="N1017" s="28"/>
      <c r="O1017" s="29" t="s">
        <v>289</v>
      </c>
      <c r="P1017" s="29" t="s">
        <v>510</v>
      </c>
    </row>
    <row r="1018" spans="1:16" ht="13.5" thickBot="1" x14ac:dyDescent="0.25">
      <c r="A1018" s="11" t="str">
        <f t="shared" si="90"/>
        <v> AVSJ 5.86 </v>
      </c>
      <c r="B1018" s="3" t="str">
        <f t="shared" si="91"/>
        <v>I</v>
      </c>
      <c r="C1018" s="11">
        <f t="shared" si="92"/>
        <v>41766.555999999997</v>
      </c>
      <c r="D1018" s="8" t="str">
        <f t="shared" si="93"/>
        <v>vis</v>
      </c>
      <c r="E1018" s="26">
        <f>VLOOKUP(C1018,Active!C$21:E$973,3,FALSE)</f>
        <v>-1520.0011090254711</v>
      </c>
      <c r="F1018" s="3" t="s">
        <v>3176</v>
      </c>
      <c r="G1018" s="8" t="str">
        <f t="shared" si="94"/>
        <v>41766.556</v>
      </c>
      <c r="H1018" s="11">
        <f t="shared" si="95"/>
        <v>-1520</v>
      </c>
      <c r="I1018" s="27" t="s">
        <v>511</v>
      </c>
      <c r="J1018" s="28" t="s">
        <v>512</v>
      </c>
      <c r="K1018" s="27">
        <v>-1520</v>
      </c>
      <c r="L1018" s="27" t="s">
        <v>3236</v>
      </c>
      <c r="M1018" s="28" t="s">
        <v>155</v>
      </c>
      <c r="N1018" s="28"/>
      <c r="O1018" s="29" t="s">
        <v>289</v>
      </c>
      <c r="P1018" s="29" t="s">
        <v>510</v>
      </c>
    </row>
    <row r="1019" spans="1:16" ht="13.5" thickBot="1" x14ac:dyDescent="0.25">
      <c r="A1019" s="11" t="str">
        <f t="shared" si="90"/>
        <v>BAVM 28 </v>
      </c>
      <c r="B1019" s="3" t="str">
        <f t="shared" si="91"/>
        <v>I</v>
      </c>
      <c r="C1019" s="11">
        <f t="shared" si="92"/>
        <v>41776.351999999999</v>
      </c>
      <c r="D1019" s="8" t="str">
        <f t="shared" si="93"/>
        <v>vis</v>
      </c>
      <c r="E1019" s="26">
        <f>VLOOKUP(C1019,Active!C$21:E$973,3,FALSE)</f>
        <v>-1502.014331767173</v>
      </c>
      <c r="F1019" s="3" t="s">
        <v>3176</v>
      </c>
      <c r="G1019" s="8" t="str">
        <f t="shared" si="94"/>
        <v>41776.352</v>
      </c>
      <c r="H1019" s="11">
        <f t="shared" si="95"/>
        <v>-1502</v>
      </c>
      <c r="I1019" s="27" t="s">
        <v>513</v>
      </c>
      <c r="J1019" s="28" t="s">
        <v>514</v>
      </c>
      <c r="K1019" s="27">
        <v>-1502</v>
      </c>
      <c r="L1019" s="27" t="s">
        <v>286</v>
      </c>
      <c r="M1019" s="28" t="s">
        <v>155</v>
      </c>
      <c r="N1019" s="28"/>
      <c r="O1019" s="29" t="s">
        <v>196</v>
      </c>
      <c r="P1019" s="30" t="s">
        <v>507</v>
      </c>
    </row>
    <row r="1020" spans="1:16" ht="13.5" thickBot="1" x14ac:dyDescent="0.25">
      <c r="A1020" s="11" t="str">
        <f t="shared" si="90"/>
        <v> BRNO 17 </v>
      </c>
      <c r="B1020" s="3" t="str">
        <f t="shared" si="91"/>
        <v>I</v>
      </c>
      <c r="C1020" s="11">
        <f t="shared" si="92"/>
        <v>41807.404999999999</v>
      </c>
      <c r="D1020" s="8" t="str">
        <f t="shared" si="93"/>
        <v>vis</v>
      </c>
      <c r="E1020" s="26">
        <f>VLOOKUP(C1020,Active!C$21:E$973,3,FALSE)</f>
        <v>-1444.9968354215405</v>
      </c>
      <c r="F1020" s="3" t="s">
        <v>3176</v>
      </c>
      <c r="G1020" s="8" t="str">
        <f t="shared" si="94"/>
        <v>41807.405</v>
      </c>
      <c r="H1020" s="11">
        <f t="shared" si="95"/>
        <v>-1445</v>
      </c>
      <c r="I1020" s="27" t="s">
        <v>519</v>
      </c>
      <c r="J1020" s="28" t="s">
        <v>520</v>
      </c>
      <c r="K1020" s="27">
        <v>-1445</v>
      </c>
      <c r="L1020" s="27" t="s">
        <v>3</v>
      </c>
      <c r="M1020" s="28" t="s">
        <v>155</v>
      </c>
      <c r="N1020" s="28"/>
      <c r="O1020" s="29" t="s">
        <v>521</v>
      </c>
      <c r="P1020" s="29" t="s">
        <v>522</v>
      </c>
    </row>
    <row r="1021" spans="1:16" ht="13.5" thickBot="1" x14ac:dyDescent="0.25">
      <c r="A1021" s="11" t="str">
        <f t="shared" si="90"/>
        <v> MVS 6.125 </v>
      </c>
      <c r="B1021" s="3" t="str">
        <f t="shared" si="91"/>
        <v>I</v>
      </c>
      <c r="C1021" s="11">
        <f t="shared" si="92"/>
        <v>41918.502</v>
      </c>
      <c r="D1021" s="8" t="str">
        <f t="shared" si="93"/>
        <v>vis</v>
      </c>
      <c r="E1021" s="26">
        <f>VLOOKUP(C1021,Active!C$21:E$973,3,FALSE)</f>
        <v>-1241.0077589551499</v>
      </c>
      <c r="F1021" s="3" t="s">
        <v>3176</v>
      </c>
      <c r="G1021" s="8" t="str">
        <f t="shared" si="94"/>
        <v>41918.502</v>
      </c>
      <c r="H1021" s="11">
        <f t="shared" si="95"/>
        <v>-1241</v>
      </c>
      <c r="I1021" s="27" t="s">
        <v>523</v>
      </c>
      <c r="J1021" s="28" t="s">
        <v>524</v>
      </c>
      <c r="K1021" s="27">
        <v>-1241</v>
      </c>
      <c r="L1021" s="27" t="s">
        <v>3295</v>
      </c>
      <c r="M1021" s="28" t="s">
        <v>3178</v>
      </c>
      <c r="N1021" s="28"/>
      <c r="O1021" s="29" t="s">
        <v>525</v>
      </c>
      <c r="P1021" s="29" t="s">
        <v>526</v>
      </c>
    </row>
    <row r="1022" spans="1:16" ht="13.5" thickBot="1" x14ac:dyDescent="0.25">
      <c r="A1022" s="11" t="str">
        <f t="shared" si="90"/>
        <v> AVSJ 5.86 </v>
      </c>
      <c r="B1022" s="3" t="str">
        <f t="shared" si="91"/>
        <v>I</v>
      </c>
      <c r="C1022" s="11">
        <f t="shared" si="92"/>
        <v>41932.663999999997</v>
      </c>
      <c r="D1022" s="8" t="str">
        <f t="shared" si="93"/>
        <v>vis</v>
      </c>
      <c r="E1022" s="26">
        <f>VLOOKUP(C1022,Active!C$21:E$973,3,FALSE)</f>
        <v>-1215.0044168224524</v>
      </c>
      <c r="F1022" s="3" t="s">
        <v>3176</v>
      </c>
      <c r="G1022" s="8" t="str">
        <f t="shared" si="94"/>
        <v>41932.664</v>
      </c>
      <c r="H1022" s="11">
        <f t="shared" si="95"/>
        <v>-1215</v>
      </c>
      <c r="I1022" s="27" t="s">
        <v>530</v>
      </c>
      <c r="J1022" s="28" t="s">
        <v>531</v>
      </c>
      <c r="K1022" s="27">
        <v>-1215</v>
      </c>
      <c r="L1022" s="27" t="s">
        <v>3177</v>
      </c>
      <c r="M1022" s="28" t="s">
        <v>155</v>
      </c>
      <c r="N1022" s="28"/>
      <c r="O1022" s="29" t="s">
        <v>346</v>
      </c>
      <c r="P1022" s="29" t="s">
        <v>510</v>
      </c>
    </row>
    <row r="1023" spans="1:16" ht="13.5" thickBot="1" x14ac:dyDescent="0.25">
      <c r="A1023" s="11" t="str">
        <f t="shared" si="90"/>
        <v> BRNO 17 </v>
      </c>
      <c r="B1023" s="3" t="str">
        <f t="shared" si="91"/>
        <v>I</v>
      </c>
      <c r="C1023" s="11">
        <f t="shared" si="92"/>
        <v>41959.353000000003</v>
      </c>
      <c r="D1023" s="8" t="str">
        <f t="shared" si="93"/>
        <v>vis</v>
      </c>
      <c r="E1023" s="26">
        <f>VLOOKUP(C1023,Active!C$21:E$973,3,FALSE)</f>
        <v>-1165.9998130814638</v>
      </c>
      <c r="F1023" s="3" t="s">
        <v>3176</v>
      </c>
      <c r="G1023" s="8" t="str">
        <f t="shared" si="94"/>
        <v>41959.353</v>
      </c>
      <c r="H1023" s="11">
        <f t="shared" si="95"/>
        <v>-1166</v>
      </c>
      <c r="I1023" s="27" t="s">
        <v>534</v>
      </c>
      <c r="J1023" s="28" t="s">
        <v>535</v>
      </c>
      <c r="K1023" s="27">
        <v>-1166</v>
      </c>
      <c r="L1023" s="27" t="s">
        <v>101</v>
      </c>
      <c r="M1023" s="28" t="s">
        <v>155</v>
      </c>
      <c r="N1023" s="28"/>
      <c r="O1023" s="29" t="s">
        <v>536</v>
      </c>
      <c r="P1023" s="29" t="s">
        <v>522</v>
      </c>
    </row>
    <row r="1024" spans="1:16" ht="13.5" thickBot="1" x14ac:dyDescent="0.25">
      <c r="A1024" s="11" t="str">
        <f t="shared" si="90"/>
        <v> AVSJ 5.86 </v>
      </c>
      <c r="B1024" s="3" t="str">
        <f t="shared" si="91"/>
        <v>I</v>
      </c>
      <c r="C1024" s="11">
        <f t="shared" si="92"/>
        <v>41980.593000000001</v>
      </c>
      <c r="D1024" s="8" t="str">
        <f t="shared" si="93"/>
        <v>vis</v>
      </c>
      <c r="E1024" s="26">
        <f>VLOOKUP(C1024,Active!C$21:E$973,3,FALSE)</f>
        <v>-1127.0003082870439</v>
      </c>
      <c r="F1024" s="3" t="s">
        <v>3176</v>
      </c>
      <c r="G1024" s="8" t="str">
        <f t="shared" si="94"/>
        <v>41980.593</v>
      </c>
      <c r="H1024" s="11">
        <f t="shared" si="95"/>
        <v>-1127</v>
      </c>
      <c r="I1024" s="27" t="s">
        <v>537</v>
      </c>
      <c r="J1024" s="28" t="s">
        <v>538</v>
      </c>
      <c r="K1024" s="27">
        <v>-1127</v>
      </c>
      <c r="L1024" s="27" t="s">
        <v>3236</v>
      </c>
      <c r="M1024" s="28" t="s">
        <v>155</v>
      </c>
      <c r="N1024" s="28"/>
      <c r="O1024" s="29" t="s">
        <v>443</v>
      </c>
      <c r="P1024" s="29" t="s">
        <v>510</v>
      </c>
    </row>
    <row r="1025" spans="1:16" ht="13.5" thickBot="1" x14ac:dyDescent="0.25">
      <c r="A1025" s="11" t="str">
        <f t="shared" si="90"/>
        <v> AVSJ 5.86 </v>
      </c>
      <c r="B1025" s="3" t="str">
        <f t="shared" si="91"/>
        <v>I</v>
      </c>
      <c r="C1025" s="11">
        <f t="shared" si="92"/>
        <v>41980.593999999997</v>
      </c>
      <c r="D1025" s="8" t="str">
        <f t="shared" si="93"/>
        <v>vis</v>
      </c>
      <c r="E1025" s="26">
        <f>VLOOKUP(C1025,Active!C$21:E$973,3,FALSE)</f>
        <v>-1126.998472152173</v>
      </c>
      <c r="F1025" s="3" t="s">
        <v>3176</v>
      </c>
      <c r="G1025" s="8" t="str">
        <f t="shared" si="94"/>
        <v>41980.594</v>
      </c>
      <c r="H1025" s="11">
        <f t="shared" si="95"/>
        <v>-1127</v>
      </c>
      <c r="I1025" s="27" t="s">
        <v>539</v>
      </c>
      <c r="J1025" s="28" t="s">
        <v>540</v>
      </c>
      <c r="K1025" s="27">
        <v>-1127</v>
      </c>
      <c r="L1025" s="27" t="s">
        <v>3298</v>
      </c>
      <c r="M1025" s="28" t="s">
        <v>155</v>
      </c>
      <c r="N1025" s="28"/>
      <c r="O1025" s="29" t="s">
        <v>289</v>
      </c>
      <c r="P1025" s="29" t="s">
        <v>510</v>
      </c>
    </row>
    <row r="1026" spans="1:16" ht="13.5" thickBot="1" x14ac:dyDescent="0.25">
      <c r="A1026" s="11" t="str">
        <f t="shared" si="90"/>
        <v> AVSJ 5.86 </v>
      </c>
      <c r="B1026" s="3" t="str">
        <f t="shared" si="91"/>
        <v>I</v>
      </c>
      <c r="C1026" s="11">
        <f t="shared" si="92"/>
        <v>42004.559000000001</v>
      </c>
      <c r="D1026" s="8" t="str">
        <f t="shared" si="93"/>
        <v>vis</v>
      </c>
      <c r="E1026" s="26">
        <f>VLOOKUP(C1026,Active!C$21:E$973,3,FALSE)</f>
        <v>-1082.9954998170265</v>
      </c>
      <c r="F1026" s="3" t="s">
        <v>3176</v>
      </c>
      <c r="G1026" s="8" t="str">
        <f t="shared" si="94"/>
        <v>42004.559</v>
      </c>
      <c r="H1026" s="11">
        <f t="shared" si="95"/>
        <v>-1083</v>
      </c>
      <c r="I1026" s="27" t="s">
        <v>541</v>
      </c>
      <c r="J1026" s="28" t="s">
        <v>542</v>
      </c>
      <c r="K1026" s="27">
        <v>-1083</v>
      </c>
      <c r="L1026" s="27" t="s">
        <v>3190</v>
      </c>
      <c r="M1026" s="28" t="s">
        <v>155</v>
      </c>
      <c r="N1026" s="28"/>
      <c r="O1026" s="29" t="s">
        <v>289</v>
      </c>
      <c r="P1026" s="29" t="s">
        <v>510</v>
      </c>
    </row>
    <row r="1027" spans="1:16" ht="13.5" thickBot="1" x14ac:dyDescent="0.25">
      <c r="A1027" s="11" t="str">
        <f t="shared" si="90"/>
        <v> BRNO 20 </v>
      </c>
      <c r="B1027" s="3" t="str">
        <f t="shared" si="91"/>
        <v>I</v>
      </c>
      <c r="C1027" s="11">
        <f t="shared" si="92"/>
        <v>42086.235999999997</v>
      </c>
      <c r="D1027" s="8" t="str">
        <f t="shared" si="93"/>
        <v>vis</v>
      </c>
      <c r="E1027" s="26">
        <f>VLOOKUP(C1027,Active!C$21:E$973,3,FALSE)</f>
        <v>-933.02551144160373</v>
      </c>
      <c r="F1027" s="3" t="s">
        <v>3176</v>
      </c>
      <c r="G1027" s="8" t="str">
        <f t="shared" si="94"/>
        <v>42086.236</v>
      </c>
      <c r="H1027" s="11">
        <f t="shared" si="95"/>
        <v>-933</v>
      </c>
      <c r="I1027" s="27" t="s">
        <v>543</v>
      </c>
      <c r="J1027" s="28" t="s">
        <v>544</v>
      </c>
      <c r="K1027" s="27">
        <v>-933</v>
      </c>
      <c r="L1027" s="27" t="s">
        <v>140</v>
      </c>
      <c r="M1027" s="28" t="s">
        <v>155</v>
      </c>
      <c r="N1027" s="28"/>
      <c r="O1027" s="29" t="s">
        <v>536</v>
      </c>
      <c r="P1027" s="29" t="s">
        <v>545</v>
      </c>
    </row>
    <row r="1028" spans="1:16" ht="13.5" thickBot="1" x14ac:dyDescent="0.25">
      <c r="A1028" s="11" t="str">
        <f t="shared" si="90"/>
        <v> BRNO 20 </v>
      </c>
      <c r="B1028" s="3" t="str">
        <f t="shared" si="91"/>
        <v>I</v>
      </c>
      <c r="C1028" s="11">
        <f t="shared" si="92"/>
        <v>42089.506999999998</v>
      </c>
      <c r="D1028" s="8" t="str">
        <f t="shared" si="93"/>
        <v>vis</v>
      </c>
      <c r="E1028" s="26">
        <f>VLOOKUP(C1028,Active!C$21:E$973,3,FALSE)</f>
        <v>-927.01951425786626</v>
      </c>
      <c r="F1028" s="3" t="s">
        <v>3176</v>
      </c>
      <c r="G1028" s="8" t="str">
        <f t="shared" si="94"/>
        <v>42089.507</v>
      </c>
      <c r="H1028" s="11">
        <f t="shared" si="95"/>
        <v>-927</v>
      </c>
      <c r="I1028" s="27" t="s">
        <v>546</v>
      </c>
      <c r="J1028" s="28" t="s">
        <v>547</v>
      </c>
      <c r="K1028" s="27">
        <v>-927</v>
      </c>
      <c r="L1028" s="27" t="s">
        <v>3355</v>
      </c>
      <c r="M1028" s="28" t="s">
        <v>155</v>
      </c>
      <c r="N1028" s="28"/>
      <c r="O1028" s="29" t="s">
        <v>536</v>
      </c>
      <c r="P1028" s="29" t="s">
        <v>545</v>
      </c>
    </row>
    <row r="1029" spans="1:16" ht="13.5" thickBot="1" x14ac:dyDescent="0.25">
      <c r="A1029" s="11" t="str">
        <f t="shared" si="90"/>
        <v> AVSJ 6.27 </v>
      </c>
      <c r="B1029" s="3" t="str">
        <f t="shared" si="91"/>
        <v>I</v>
      </c>
      <c r="C1029" s="11">
        <f t="shared" si="92"/>
        <v>42249.641000000003</v>
      </c>
      <c r="D1029" s="8" t="str">
        <f t="shared" si="93"/>
        <v>vis</v>
      </c>
      <c r="E1029" s="26">
        <f>VLOOKUP(C1029,Active!C$21:E$973,3,FALSE)</f>
        <v>-632.99189181198869</v>
      </c>
      <c r="F1029" s="3" t="s">
        <v>3176</v>
      </c>
      <c r="G1029" s="8" t="str">
        <f t="shared" si="94"/>
        <v>42249.641</v>
      </c>
      <c r="H1029" s="11">
        <f t="shared" si="95"/>
        <v>-633</v>
      </c>
      <c r="I1029" s="27" t="s">
        <v>558</v>
      </c>
      <c r="J1029" s="28" t="s">
        <v>559</v>
      </c>
      <c r="K1029" s="27">
        <v>-633</v>
      </c>
      <c r="L1029" s="27" t="s">
        <v>212</v>
      </c>
      <c r="M1029" s="28" t="s">
        <v>155</v>
      </c>
      <c r="N1029" s="28"/>
      <c r="O1029" s="29" t="s">
        <v>346</v>
      </c>
      <c r="P1029" s="29" t="s">
        <v>560</v>
      </c>
    </row>
    <row r="1030" spans="1:16" ht="13.5" thickBot="1" x14ac:dyDescent="0.25">
      <c r="A1030" s="11" t="str">
        <f t="shared" si="90"/>
        <v> BRNO 20 </v>
      </c>
      <c r="B1030" s="3" t="str">
        <f t="shared" si="91"/>
        <v>I</v>
      </c>
      <c r="C1030" s="11">
        <f t="shared" si="92"/>
        <v>42266.504999999997</v>
      </c>
      <c r="D1030" s="8" t="str">
        <f t="shared" si="93"/>
        <v>vis</v>
      </c>
      <c r="E1030" s="26">
        <f>VLOOKUP(C1030,Active!C$21:E$973,3,FALSE)</f>
        <v>-602.02731324075842</v>
      </c>
      <c r="F1030" s="3" t="s">
        <v>3176</v>
      </c>
      <c r="G1030" s="8" t="str">
        <f t="shared" si="94"/>
        <v>42266.505</v>
      </c>
      <c r="H1030" s="11">
        <f t="shared" si="95"/>
        <v>-602</v>
      </c>
      <c r="I1030" s="27" t="s">
        <v>563</v>
      </c>
      <c r="J1030" s="28" t="s">
        <v>564</v>
      </c>
      <c r="K1030" s="27">
        <v>-602</v>
      </c>
      <c r="L1030" s="27" t="s">
        <v>565</v>
      </c>
      <c r="M1030" s="28" t="s">
        <v>155</v>
      </c>
      <c r="N1030" s="28"/>
      <c r="O1030" s="29" t="s">
        <v>536</v>
      </c>
      <c r="P1030" s="29" t="s">
        <v>545</v>
      </c>
    </row>
    <row r="1031" spans="1:16" ht="13.5" thickBot="1" x14ac:dyDescent="0.25">
      <c r="A1031" s="11" t="str">
        <f t="shared" si="90"/>
        <v> BRNO 20 </v>
      </c>
      <c r="B1031" s="3" t="str">
        <f t="shared" si="91"/>
        <v>I</v>
      </c>
      <c r="C1031" s="11">
        <f t="shared" si="92"/>
        <v>42272.504999999997</v>
      </c>
      <c r="D1031" s="8" t="str">
        <f t="shared" si="93"/>
        <v>vis</v>
      </c>
      <c r="E1031" s="26">
        <f>VLOOKUP(C1031,Active!C$21:E$973,3,FALSE)</f>
        <v>-591.01050397679694</v>
      </c>
      <c r="F1031" s="3" t="s">
        <v>3176</v>
      </c>
      <c r="G1031" s="8" t="str">
        <f t="shared" si="94"/>
        <v>42272.505</v>
      </c>
      <c r="H1031" s="11">
        <f t="shared" si="95"/>
        <v>-591</v>
      </c>
      <c r="I1031" s="27" t="s">
        <v>569</v>
      </c>
      <c r="J1031" s="28" t="s">
        <v>570</v>
      </c>
      <c r="K1031" s="27">
        <v>-591</v>
      </c>
      <c r="L1031" s="27" t="s">
        <v>3239</v>
      </c>
      <c r="M1031" s="28" t="s">
        <v>155</v>
      </c>
      <c r="N1031" s="28"/>
      <c r="O1031" s="29" t="s">
        <v>536</v>
      </c>
      <c r="P1031" s="29" t="s">
        <v>545</v>
      </c>
    </row>
    <row r="1032" spans="1:16" ht="13.5" thickBot="1" x14ac:dyDescent="0.25">
      <c r="A1032" s="11" t="str">
        <f t="shared" si="90"/>
        <v> BRNO 20 </v>
      </c>
      <c r="B1032" s="3" t="str">
        <f t="shared" si="91"/>
        <v>I</v>
      </c>
      <c r="C1032" s="11">
        <f t="shared" si="92"/>
        <v>42290.472999999998</v>
      </c>
      <c r="D1032" s="8" t="str">
        <f t="shared" si="93"/>
        <v>vis</v>
      </c>
      <c r="E1032" s="26">
        <f>VLOOKUP(C1032,Active!C$21:E$973,3,FALSE)</f>
        <v>-558.0188325009857</v>
      </c>
      <c r="F1032" s="3" t="s">
        <v>3176</v>
      </c>
      <c r="G1032" s="8" t="str">
        <f t="shared" si="94"/>
        <v>42290.473</v>
      </c>
      <c r="H1032" s="11">
        <f t="shared" si="95"/>
        <v>-558</v>
      </c>
      <c r="I1032" s="27" t="s">
        <v>571</v>
      </c>
      <c r="J1032" s="28" t="s">
        <v>572</v>
      </c>
      <c r="K1032" s="27">
        <v>-558</v>
      </c>
      <c r="L1032" s="27" t="s">
        <v>3355</v>
      </c>
      <c r="M1032" s="28" t="s">
        <v>155</v>
      </c>
      <c r="N1032" s="28"/>
      <c r="O1032" s="29" t="s">
        <v>536</v>
      </c>
      <c r="P1032" s="29" t="s">
        <v>545</v>
      </c>
    </row>
    <row r="1033" spans="1:16" ht="13.5" thickBot="1" x14ac:dyDescent="0.25">
      <c r="A1033" s="11" t="str">
        <f t="shared" si="90"/>
        <v> AVSJ 6.27 </v>
      </c>
      <c r="B1033" s="3" t="str">
        <f t="shared" si="91"/>
        <v>I</v>
      </c>
      <c r="C1033" s="11">
        <f t="shared" si="92"/>
        <v>42298.639000000003</v>
      </c>
      <c r="D1033" s="8" t="str">
        <f t="shared" si="93"/>
        <v>vis</v>
      </c>
      <c r="E1033" s="26">
        <f>VLOOKUP(C1033,Active!C$21:E$973,3,FALSE)</f>
        <v>-543.02495509272546</v>
      </c>
      <c r="F1033" s="3" t="s">
        <v>3176</v>
      </c>
      <c r="G1033" s="8" t="str">
        <f t="shared" si="94"/>
        <v>42298.639</v>
      </c>
      <c r="H1033" s="11">
        <f t="shared" si="95"/>
        <v>-543</v>
      </c>
      <c r="I1033" s="27" t="s">
        <v>573</v>
      </c>
      <c r="J1033" s="28" t="s">
        <v>574</v>
      </c>
      <c r="K1033" s="27">
        <v>-543</v>
      </c>
      <c r="L1033" s="27" t="s">
        <v>140</v>
      </c>
      <c r="M1033" s="28" t="s">
        <v>155</v>
      </c>
      <c r="N1033" s="28"/>
      <c r="O1033" s="29" t="s">
        <v>575</v>
      </c>
      <c r="P1033" s="29" t="s">
        <v>560</v>
      </c>
    </row>
    <row r="1034" spans="1:16" ht="13.5" thickBot="1" x14ac:dyDescent="0.25">
      <c r="A1034" s="11" t="str">
        <f t="shared" si="90"/>
        <v> BRNO 20 </v>
      </c>
      <c r="B1034" s="3" t="str">
        <f t="shared" si="91"/>
        <v>I</v>
      </c>
      <c r="C1034" s="11">
        <f t="shared" si="92"/>
        <v>42301.364000000001</v>
      </c>
      <c r="D1034" s="8" t="str">
        <f t="shared" si="93"/>
        <v>vis</v>
      </c>
      <c r="E1034" s="26">
        <f>VLOOKUP(C1034,Active!C$21:E$973,3,FALSE)</f>
        <v>-538.02148755201233</v>
      </c>
      <c r="F1034" s="3" t="s">
        <v>3176</v>
      </c>
      <c r="G1034" s="8" t="str">
        <f t="shared" si="94"/>
        <v>42301.364</v>
      </c>
      <c r="H1034" s="11">
        <f t="shared" si="95"/>
        <v>-538</v>
      </c>
      <c r="I1034" s="27" t="s">
        <v>578</v>
      </c>
      <c r="J1034" s="28" t="s">
        <v>579</v>
      </c>
      <c r="K1034" s="27">
        <v>-538</v>
      </c>
      <c r="L1034" s="27" t="s">
        <v>580</v>
      </c>
      <c r="M1034" s="28" t="s">
        <v>155</v>
      </c>
      <c r="N1034" s="28"/>
      <c r="O1034" s="29" t="s">
        <v>581</v>
      </c>
      <c r="P1034" s="29" t="s">
        <v>545</v>
      </c>
    </row>
    <row r="1035" spans="1:16" ht="13.5" thickBot="1" x14ac:dyDescent="0.25">
      <c r="A1035" s="11" t="str">
        <f t="shared" ref="A1035:A1098" si="96">P1035</f>
        <v> BRNO 20 </v>
      </c>
      <c r="B1035" s="3" t="str">
        <f t="shared" ref="B1035:B1098" si="97">IF(H1035=INT(H1035),"I","II")</f>
        <v>I</v>
      </c>
      <c r="C1035" s="11">
        <f t="shared" ref="C1035:C1098" si="98">1*G1035</f>
        <v>42319.341</v>
      </c>
      <c r="D1035" s="8" t="str">
        <f t="shared" ref="D1035:D1098" si="99">VLOOKUP(F1035,I$1:J$5,2,FALSE)</f>
        <v>vis</v>
      </c>
      <c r="E1035" s="26">
        <f>VLOOKUP(C1035,Active!C$21:E$973,3,FALSE)</f>
        <v>-505.01329086230834</v>
      </c>
      <c r="F1035" s="3" t="s">
        <v>3176</v>
      </c>
      <c r="G1035" s="8" t="str">
        <f t="shared" ref="G1035:G1098" si="100">MID(I1035,3,LEN(I1035)-3)</f>
        <v>42319.341</v>
      </c>
      <c r="H1035" s="11">
        <f t="shared" ref="H1035:H1098" si="101">1*K1035</f>
        <v>-505</v>
      </c>
      <c r="I1035" s="27" t="s">
        <v>582</v>
      </c>
      <c r="J1035" s="28" t="s">
        <v>583</v>
      </c>
      <c r="K1035" s="27">
        <v>-505</v>
      </c>
      <c r="L1035" s="27" t="s">
        <v>130</v>
      </c>
      <c r="M1035" s="28" t="s">
        <v>155</v>
      </c>
      <c r="N1035" s="28"/>
      <c r="O1035" s="29" t="s">
        <v>536</v>
      </c>
      <c r="P1035" s="29" t="s">
        <v>545</v>
      </c>
    </row>
    <row r="1036" spans="1:16" ht="13.5" thickBot="1" x14ac:dyDescent="0.25">
      <c r="A1036" s="11" t="str">
        <f t="shared" si="96"/>
        <v> AVSJ 6.27 </v>
      </c>
      <c r="B1036" s="3" t="str">
        <f t="shared" si="97"/>
        <v>I</v>
      </c>
      <c r="C1036" s="11">
        <f t="shared" si="98"/>
        <v>42328.606</v>
      </c>
      <c r="D1036" s="8" t="str">
        <f t="shared" si="99"/>
        <v>vis</v>
      </c>
      <c r="E1036" s="26">
        <f>VLOOKUP(C1036,Active!C$21:E$973,3,FALSE)</f>
        <v>-488.00150122387561</v>
      </c>
      <c r="F1036" s="3" t="s">
        <v>3176</v>
      </c>
      <c r="G1036" s="8" t="str">
        <f t="shared" si="100"/>
        <v>42328.606</v>
      </c>
      <c r="H1036" s="11">
        <f t="shared" si="101"/>
        <v>-488</v>
      </c>
      <c r="I1036" s="27" t="s">
        <v>584</v>
      </c>
      <c r="J1036" s="28" t="s">
        <v>585</v>
      </c>
      <c r="K1036" s="27">
        <v>-488</v>
      </c>
      <c r="L1036" s="27" t="s">
        <v>3236</v>
      </c>
      <c r="M1036" s="28" t="s">
        <v>155</v>
      </c>
      <c r="N1036" s="28"/>
      <c r="O1036" s="29" t="s">
        <v>586</v>
      </c>
      <c r="P1036" s="29" t="s">
        <v>560</v>
      </c>
    </row>
    <row r="1037" spans="1:16" ht="13.5" thickBot="1" x14ac:dyDescent="0.25">
      <c r="A1037" s="11" t="str">
        <f t="shared" si="96"/>
        <v> BRNO 20 </v>
      </c>
      <c r="B1037" s="3" t="str">
        <f t="shared" si="97"/>
        <v>I</v>
      </c>
      <c r="C1037" s="11">
        <f t="shared" si="98"/>
        <v>42338.402000000002</v>
      </c>
      <c r="D1037" s="8" t="str">
        <f t="shared" si="99"/>
        <v>vis</v>
      </c>
      <c r="E1037" s="26">
        <f>VLOOKUP(C1037,Active!C$21:E$973,3,FALSE)</f>
        <v>-470.01472396557733</v>
      </c>
      <c r="F1037" s="3" t="s">
        <v>3176</v>
      </c>
      <c r="G1037" s="8" t="str">
        <f t="shared" si="100"/>
        <v>42338.402</v>
      </c>
      <c r="H1037" s="11">
        <f t="shared" si="101"/>
        <v>-470</v>
      </c>
      <c r="I1037" s="27" t="s">
        <v>590</v>
      </c>
      <c r="J1037" s="28" t="s">
        <v>591</v>
      </c>
      <c r="K1037" s="27">
        <v>-470</v>
      </c>
      <c r="L1037" s="27" t="s">
        <v>135</v>
      </c>
      <c r="M1037" s="28" t="s">
        <v>155</v>
      </c>
      <c r="N1037" s="28"/>
      <c r="O1037" s="29" t="s">
        <v>292</v>
      </c>
      <c r="P1037" s="29" t="s">
        <v>545</v>
      </c>
    </row>
    <row r="1038" spans="1:16" ht="13.5" thickBot="1" x14ac:dyDescent="0.25">
      <c r="A1038" s="11" t="str">
        <f t="shared" si="96"/>
        <v> AVSJ 6.27 </v>
      </c>
      <c r="B1038" s="3" t="str">
        <f t="shared" si="97"/>
        <v>I</v>
      </c>
      <c r="C1038" s="11">
        <f t="shared" si="98"/>
        <v>42342.766000000003</v>
      </c>
      <c r="D1038" s="8" t="str">
        <f t="shared" si="99"/>
        <v>vis</v>
      </c>
      <c r="E1038" s="26">
        <f>VLOOKUP(C1038,Active!C$21:E$973,3,FALSE)</f>
        <v>-462.00183136092011</v>
      </c>
      <c r="F1038" s="3" t="s">
        <v>3176</v>
      </c>
      <c r="G1038" s="8" t="str">
        <f t="shared" si="100"/>
        <v>42342.766</v>
      </c>
      <c r="H1038" s="11">
        <f t="shared" si="101"/>
        <v>-462</v>
      </c>
      <c r="I1038" s="27" t="s">
        <v>592</v>
      </c>
      <c r="J1038" s="28" t="s">
        <v>593</v>
      </c>
      <c r="K1038" s="27">
        <v>-462</v>
      </c>
      <c r="L1038" s="27" t="s">
        <v>3236</v>
      </c>
      <c r="M1038" s="28" t="s">
        <v>155</v>
      </c>
      <c r="N1038" s="28"/>
      <c r="O1038" s="29" t="s">
        <v>289</v>
      </c>
      <c r="P1038" s="29" t="s">
        <v>560</v>
      </c>
    </row>
    <row r="1039" spans="1:16" ht="13.5" thickBot="1" x14ac:dyDescent="0.25">
      <c r="A1039" s="11" t="str">
        <f t="shared" si="96"/>
        <v> AVSJ 6.27 </v>
      </c>
      <c r="B1039" s="3" t="str">
        <f t="shared" si="97"/>
        <v>I</v>
      </c>
      <c r="C1039" s="11">
        <f t="shared" si="98"/>
        <v>42358.563999999998</v>
      </c>
      <c r="D1039" s="8" t="str">
        <f t="shared" si="99"/>
        <v>vis</v>
      </c>
      <c r="E1039" s="26">
        <f>VLOOKUP(C1039,Active!C$21:E$973,3,FALSE)</f>
        <v>-432.99457256891833</v>
      </c>
      <c r="F1039" s="3" t="s">
        <v>3176</v>
      </c>
      <c r="G1039" s="8" t="str">
        <f t="shared" si="100"/>
        <v>42358.564</v>
      </c>
      <c r="H1039" s="11">
        <f t="shared" si="101"/>
        <v>-433</v>
      </c>
      <c r="I1039" s="27" t="s">
        <v>596</v>
      </c>
      <c r="J1039" s="28" t="s">
        <v>597</v>
      </c>
      <c r="K1039" s="27">
        <v>-433</v>
      </c>
      <c r="L1039" s="27" t="s">
        <v>3245</v>
      </c>
      <c r="M1039" s="28" t="s">
        <v>155</v>
      </c>
      <c r="N1039" s="28"/>
      <c r="O1039" s="29" t="s">
        <v>443</v>
      </c>
      <c r="P1039" s="29" t="s">
        <v>560</v>
      </c>
    </row>
    <row r="1040" spans="1:16" ht="13.5" thickBot="1" x14ac:dyDescent="0.25">
      <c r="A1040" s="11" t="str">
        <f t="shared" si="96"/>
        <v> AVSJ 6.27 </v>
      </c>
      <c r="B1040" s="3" t="str">
        <f t="shared" si="97"/>
        <v>I</v>
      </c>
      <c r="C1040" s="11">
        <f t="shared" si="98"/>
        <v>42360.733</v>
      </c>
      <c r="D1040" s="8" t="str">
        <f t="shared" si="99"/>
        <v>vis</v>
      </c>
      <c r="E1040" s="26">
        <f>VLOOKUP(C1040,Active!C$21:E$973,3,FALSE)</f>
        <v>-429.01199601999321</v>
      </c>
      <c r="F1040" s="3" t="s">
        <v>3176</v>
      </c>
      <c r="G1040" s="8" t="str">
        <f t="shared" si="100"/>
        <v>42360.733</v>
      </c>
      <c r="H1040" s="11">
        <f t="shared" si="101"/>
        <v>-429</v>
      </c>
      <c r="I1040" s="27" t="s">
        <v>598</v>
      </c>
      <c r="J1040" s="28" t="s">
        <v>599</v>
      </c>
      <c r="K1040" s="27">
        <v>-429</v>
      </c>
      <c r="L1040" s="27" t="s">
        <v>130</v>
      </c>
      <c r="M1040" s="28" t="s">
        <v>155</v>
      </c>
      <c r="N1040" s="28"/>
      <c r="O1040" s="29" t="s">
        <v>600</v>
      </c>
      <c r="P1040" s="29" t="s">
        <v>560</v>
      </c>
    </row>
    <row r="1041" spans="1:16" ht="13.5" thickBot="1" x14ac:dyDescent="0.25">
      <c r="A1041" s="11" t="str">
        <f t="shared" si="96"/>
        <v> AVSJ 6.27 </v>
      </c>
      <c r="B1041" s="3" t="str">
        <f t="shared" si="97"/>
        <v>I</v>
      </c>
      <c r="C1041" s="11">
        <f t="shared" si="98"/>
        <v>42367.813000000002</v>
      </c>
      <c r="D1041" s="8" t="str">
        <f t="shared" si="99"/>
        <v>vis</v>
      </c>
      <c r="E1041" s="26">
        <f>VLOOKUP(C1041,Active!C$21:E$973,3,FALSE)</f>
        <v>-416.01216108851543</v>
      </c>
      <c r="F1041" s="3" t="s">
        <v>3176</v>
      </c>
      <c r="G1041" s="8" t="str">
        <f t="shared" si="100"/>
        <v>42367.813</v>
      </c>
      <c r="H1041" s="11">
        <f t="shared" si="101"/>
        <v>-416</v>
      </c>
      <c r="I1041" s="27" t="s">
        <v>605</v>
      </c>
      <c r="J1041" s="28" t="s">
        <v>606</v>
      </c>
      <c r="K1041" s="27">
        <v>-416</v>
      </c>
      <c r="L1041" s="27" t="s">
        <v>130</v>
      </c>
      <c r="M1041" s="28" t="s">
        <v>155</v>
      </c>
      <c r="N1041" s="28"/>
      <c r="O1041" s="29" t="s">
        <v>607</v>
      </c>
      <c r="P1041" s="29" t="s">
        <v>560</v>
      </c>
    </row>
    <row r="1042" spans="1:16" ht="13.5" thickBot="1" x14ac:dyDescent="0.25">
      <c r="A1042" s="11" t="str">
        <f t="shared" si="96"/>
        <v> AVSJ 6.27 </v>
      </c>
      <c r="B1042" s="3" t="str">
        <f t="shared" si="97"/>
        <v>I</v>
      </c>
      <c r="C1042" s="11">
        <f t="shared" si="98"/>
        <v>42367.817999999999</v>
      </c>
      <c r="D1042" s="8" t="str">
        <f t="shared" si="99"/>
        <v>vis</v>
      </c>
      <c r="E1042" s="26">
        <f>VLOOKUP(C1042,Active!C$21:E$973,3,FALSE)</f>
        <v>-416.00298041413362</v>
      </c>
      <c r="F1042" s="3" t="s">
        <v>3176</v>
      </c>
      <c r="G1042" s="8" t="str">
        <f t="shared" si="100"/>
        <v>42367.818</v>
      </c>
      <c r="H1042" s="11">
        <f t="shared" si="101"/>
        <v>-416</v>
      </c>
      <c r="I1042" s="27" t="s">
        <v>608</v>
      </c>
      <c r="J1042" s="28" t="s">
        <v>609</v>
      </c>
      <c r="K1042" s="27">
        <v>-416</v>
      </c>
      <c r="L1042" s="27" t="s">
        <v>225</v>
      </c>
      <c r="M1042" s="28" t="s">
        <v>155</v>
      </c>
      <c r="N1042" s="28"/>
      <c r="O1042" s="29" t="s">
        <v>600</v>
      </c>
      <c r="P1042" s="29" t="s">
        <v>560</v>
      </c>
    </row>
    <row r="1043" spans="1:16" ht="13.5" thickBot="1" x14ac:dyDescent="0.25">
      <c r="A1043" s="11" t="str">
        <f t="shared" si="96"/>
        <v> AVSJ 6.27 </v>
      </c>
      <c r="B1043" s="3" t="str">
        <f t="shared" si="97"/>
        <v>I</v>
      </c>
      <c r="C1043" s="11">
        <f t="shared" si="98"/>
        <v>42404.851000000002</v>
      </c>
      <c r="D1043" s="8" t="str">
        <f t="shared" si="99"/>
        <v>vis</v>
      </c>
      <c r="E1043" s="26">
        <f>VLOOKUP(C1043,Active!C$21:E$973,3,FALSE)</f>
        <v>-348.00539750208048</v>
      </c>
      <c r="F1043" s="3" t="s">
        <v>3176</v>
      </c>
      <c r="G1043" s="8" t="str">
        <f t="shared" si="100"/>
        <v>42404.851</v>
      </c>
      <c r="H1043" s="11">
        <f t="shared" si="101"/>
        <v>-348</v>
      </c>
      <c r="I1043" s="27" t="s">
        <v>617</v>
      </c>
      <c r="J1043" s="28" t="s">
        <v>618</v>
      </c>
      <c r="K1043" s="27">
        <v>-348</v>
      </c>
      <c r="L1043" s="27" t="s">
        <v>3177</v>
      </c>
      <c r="M1043" s="28" t="s">
        <v>155</v>
      </c>
      <c r="N1043" s="28"/>
      <c r="O1043" s="29" t="s">
        <v>600</v>
      </c>
      <c r="P1043" s="29" t="s">
        <v>560</v>
      </c>
    </row>
    <row r="1044" spans="1:16" ht="13.5" thickBot="1" x14ac:dyDescent="0.25">
      <c r="A1044" s="11" t="str">
        <f t="shared" si="96"/>
        <v> AVSJ 7.33 </v>
      </c>
      <c r="B1044" s="3" t="str">
        <f t="shared" si="97"/>
        <v>I</v>
      </c>
      <c r="C1044" s="11">
        <f t="shared" si="98"/>
        <v>42429.913</v>
      </c>
      <c r="D1044" s="8" t="str">
        <f t="shared" si="99"/>
        <v>vis</v>
      </c>
      <c r="E1044" s="26">
        <f>VLOOKUP(C1044,Active!C$21:E$973,3,FALSE)</f>
        <v>-301.98818520651696</v>
      </c>
      <c r="F1044" s="3" t="s">
        <v>3176</v>
      </c>
      <c r="G1044" s="8" t="str">
        <f t="shared" si="100"/>
        <v>42429.913</v>
      </c>
      <c r="H1044" s="11">
        <f t="shared" si="101"/>
        <v>-302</v>
      </c>
      <c r="I1044" s="27" t="s">
        <v>622</v>
      </c>
      <c r="J1044" s="28" t="s">
        <v>623</v>
      </c>
      <c r="K1044" s="27">
        <v>-302</v>
      </c>
      <c r="L1044" s="27" t="s">
        <v>65</v>
      </c>
      <c r="M1044" s="28" t="s">
        <v>155</v>
      </c>
      <c r="N1044" s="28"/>
      <c r="O1044" s="29" t="s">
        <v>600</v>
      </c>
      <c r="P1044" s="29" t="s">
        <v>624</v>
      </c>
    </row>
    <row r="1045" spans="1:16" ht="13.5" thickBot="1" x14ac:dyDescent="0.25">
      <c r="A1045" s="11" t="str">
        <f t="shared" si="96"/>
        <v> BRNO 20 </v>
      </c>
      <c r="B1045" s="3" t="str">
        <f t="shared" si="97"/>
        <v>I</v>
      </c>
      <c r="C1045" s="11">
        <f t="shared" si="98"/>
        <v>42454.402999999998</v>
      </c>
      <c r="D1045" s="8" t="str">
        <f t="shared" si="99"/>
        <v>vis</v>
      </c>
      <c r="E1045" s="26">
        <f>VLOOKUP(C1045,Active!C$21:E$973,3,FALSE)</f>
        <v>-257.02124206078463</v>
      </c>
      <c r="F1045" s="3" t="s">
        <v>3176</v>
      </c>
      <c r="G1045" s="8" t="str">
        <f t="shared" si="100"/>
        <v>42454.403</v>
      </c>
      <c r="H1045" s="11">
        <f t="shared" si="101"/>
        <v>-257</v>
      </c>
      <c r="I1045" s="27" t="s">
        <v>628</v>
      </c>
      <c r="J1045" s="28" t="s">
        <v>629</v>
      </c>
      <c r="K1045" s="27">
        <v>-257</v>
      </c>
      <c r="L1045" s="27" t="s">
        <v>580</v>
      </c>
      <c r="M1045" s="28" t="s">
        <v>155</v>
      </c>
      <c r="N1045" s="28"/>
      <c r="O1045" s="29" t="s">
        <v>630</v>
      </c>
      <c r="P1045" s="29" t="s">
        <v>545</v>
      </c>
    </row>
    <row r="1046" spans="1:16" ht="13.5" thickBot="1" x14ac:dyDescent="0.25">
      <c r="A1046" s="11" t="str">
        <f t="shared" si="96"/>
        <v> AVSJ 7.33 </v>
      </c>
      <c r="B1046" s="3" t="str">
        <f t="shared" si="97"/>
        <v>I</v>
      </c>
      <c r="C1046" s="11">
        <f t="shared" si="98"/>
        <v>42456.59</v>
      </c>
      <c r="D1046" s="8" t="str">
        <f t="shared" si="99"/>
        <v>vis</v>
      </c>
      <c r="E1046" s="26">
        <f>VLOOKUP(C1046,Active!C$21:E$973,3,FALSE)</f>
        <v>-253.00561508407424</v>
      </c>
      <c r="F1046" s="3" t="s">
        <v>3176</v>
      </c>
      <c r="G1046" s="8" t="str">
        <f t="shared" si="100"/>
        <v>42456.590</v>
      </c>
      <c r="H1046" s="11">
        <f t="shared" si="101"/>
        <v>-253</v>
      </c>
      <c r="I1046" s="27" t="s">
        <v>631</v>
      </c>
      <c r="J1046" s="28" t="s">
        <v>632</v>
      </c>
      <c r="K1046" s="27">
        <v>-253</v>
      </c>
      <c r="L1046" s="27" t="s">
        <v>3177</v>
      </c>
      <c r="M1046" s="28" t="s">
        <v>155</v>
      </c>
      <c r="N1046" s="28"/>
      <c r="O1046" s="29" t="s">
        <v>289</v>
      </c>
      <c r="P1046" s="29" t="s">
        <v>624</v>
      </c>
    </row>
    <row r="1047" spans="1:16" ht="13.5" thickBot="1" x14ac:dyDescent="0.25">
      <c r="A1047" s="11" t="str">
        <f t="shared" si="96"/>
        <v> AVSJ 7.33 </v>
      </c>
      <c r="B1047" s="3" t="str">
        <f t="shared" si="97"/>
        <v>I</v>
      </c>
      <c r="C1047" s="11">
        <f t="shared" si="98"/>
        <v>42476.745999999999</v>
      </c>
      <c r="D1047" s="8" t="str">
        <f t="shared" si="99"/>
        <v>vis</v>
      </c>
      <c r="E1047" s="26">
        <f>VLOOKUP(C1047,Active!C$21:E$973,3,FALSE)</f>
        <v>-215.99648049666811</v>
      </c>
      <c r="F1047" s="3" t="s">
        <v>3176</v>
      </c>
      <c r="G1047" s="8" t="str">
        <f t="shared" si="100"/>
        <v>42476.746</v>
      </c>
      <c r="H1047" s="11">
        <f t="shared" si="101"/>
        <v>-216</v>
      </c>
      <c r="I1047" s="27" t="s">
        <v>633</v>
      </c>
      <c r="J1047" s="28" t="s">
        <v>634</v>
      </c>
      <c r="K1047" s="27">
        <v>-216</v>
      </c>
      <c r="L1047" s="27" t="s">
        <v>3190</v>
      </c>
      <c r="M1047" s="28" t="s">
        <v>155</v>
      </c>
      <c r="N1047" s="28"/>
      <c r="O1047" s="29" t="s">
        <v>289</v>
      </c>
      <c r="P1047" s="29" t="s">
        <v>624</v>
      </c>
    </row>
    <row r="1048" spans="1:16" ht="13.5" thickBot="1" x14ac:dyDescent="0.25">
      <c r="A1048" s="11" t="str">
        <f t="shared" si="96"/>
        <v> AVSJ 7.33 </v>
      </c>
      <c r="B1048" s="3" t="str">
        <f t="shared" si="97"/>
        <v>I</v>
      </c>
      <c r="C1048" s="11">
        <f t="shared" si="98"/>
        <v>42507.779000000002</v>
      </c>
      <c r="D1048" s="8" t="str">
        <f t="shared" si="99"/>
        <v>vis</v>
      </c>
      <c r="E1048" s="26">
        <f>VLOOKUP(C1048,Active!C$21:E$973,3,FALSE)</f>
        <v>-159.0157068485764</v>
      </c>
      <c r="F1048" s="3" t="s">
        <v>3176</v>
      </c>
      <c r="G1048" s="8" t="str">
        <f t="shared" si="100"/>
        <v>42507.779</v>
      </c>
      <c r="H1048" s="11">
        <f t="shared" si="101"/>
        <v>-159</v>
      </c>
      <c r="I1048" s="27" t="s">
        <v>637</v>
      </c>
      <c r="J1048" s="28" t="s">
        <v>638</v>
      </c>
      <c r="K1048" s="27">
        <v>-159</v>
      </c>
      <c r="L1048" s="27" t="s">
        <v>286</v>
      </c>
      <c r="M1048" s="28" t="s">
        <v>155</v>
      </c>
      <c r="N1048" s="28"/>
      <c r="O1048" s="29" t="s">
        <v>607</v>
      </c>
      <c r="P1048" s="29" t="s">
        <v>624</v>
      </c>
    </row>
    <row r="1049" spans="1:16" ht="13.5" thickBot="1" x14ac:dyDescent="0.25">
      <c r="A1049" s="11" t="str">
        <f t="shared" si="96"/>
        <v> AVSJ 7.33 </v>
      </c>
      <c r="B1049" s="3" t="str">
        <f t="shared" si="97"/>
        <v>I</v>
      </c>
      <c r="C1049" s="11">
        <f t="shared" si="98"/>
        <v>42507.78</v>
      </c>
      <c r="D1049" s="8" t="str">
        <f t="shared" si="99"/>
        <v>vis</v>
      </c>
      <c r="E1049" s="26">
        <f>VLOOKUP(C1049,Active!C$21:E$973,3,FALSE)</f>
        <v>-159.01387071370539</v>
      </c>
      <c r="F1049" s="3" t="s">
        <v>3176</v>
      </c>
      <c r="G1049" s="8" t="str">
        <f t="shared" si="100"/>
        <v>42507.780</v>
      </c>
      <c r="H1049" s="11">
        <f t="shared" si="101"/>
        <v>-159</v>
      </c>
      <c r="I1049" s="27" t="s">
        <v>639</v>
      </c>
      <c r="J1049" s="28" t="s">
        <v>640</v>
      </c>
      <c r="K1049" s="27">
        <v>-159</v>
      </c>
      <c r="L1049" s="27" t="s">
        <v>135</v>
      </c>
      <c r="M1049" s="28" t="s">
        <v>155</v>
      </c>
      <c r="N1049" s="28"/>
      <c r="O1049" s="29" t="s">
        <v>600</v>
      </c>
      <c r="P1049" s="29" t="s">
        <v>624</v>
      </c>
    </row>
    <row r="1050" spans="1:16" ht="13.5" thickBot="1" x14ac:dyDescent="0.25">
      <c r="A1050" s="11" t="str">
        <f t="shared" si="96"/>
        <v> AVSJ 7.33 </v>
      </c>
      <c r="B1050" s="3" t="str">
        <f t="shared" si="97"/>
        <v>I</v>
      </c>
      <c r="C1050" s="11">
        <f t="shared" si="98"/>
        <v>42507.788999999997</v>
      </c>
      <c r="D1050" s="8" t="str">
        <f t="shared" si="99"/>
        <v>vis</v>
      </c>
      <c r="E1050" s="26">
        <f>VLOOKUP(C1050,Active!C$21:E$973,3,FALSE)</f>
        <v>-158.99734549981275</v>
      </c>
      <c r="F1050" s="3" t="s">
        <v>3176</v>
      </c>
      <c r="G1050" s="8" t="str">
        <f t="shared" si="100"/>
        <v>42507.789</v>
      </c>
      <c r="H1050" s="11">
        <f t="shared" si="101"/>
        <v>-159</v>
      </c>
      <c r="I1050" s="27" t="s">
        <v>641</v>
      </c>
      <c r="J1050" s="28" t="s">
        <v>642</v>
      </c>
      <c r="K1050" s="27">
        <v>-159</v>
      </c>
      <c r="L1050" s="27" t="s">
        <v>3</v>
      </c>
      <c r="M1050" s="28" t="s">
        <v>155</v>
      </c>
      <c r="N1050" s="28"/>
      <c r="O1050" s="29" t="s">
        <v>289</v>
      </c>
      <c r="P1050" s="29" t="s">
        <v>624</v>
      </c>
    </row>
    <row r="1051" spans="1:16" ht="13.5" thickBot="1" x14ac:dyDescent="0.25">
      <c r="A1051" s="11" t="str">
        <f t="shared" si="96"/>
        <v> BRNO 20 </v>
      </c>
      <c r="B1051" s="3" t="str">
        <f t="shared" si="97"/>
        <v>I</v>
      </c>
      <c r="C1051" s="11">
        <f t="shared" si="98"/>
        <v>42546.451000000001</v>
      </c>
      <c r="D1051" s="8" t="str">
        <f t="shared" si="99"/>
        <v>vis</v>
      </c>
      <c r="E1051" s="26">
        <f>VLOOKUP(C1051,Active!C$21:E$973,3,FALSE)</f>
        <v>-88.008698872592575</v>
      </c>
      <c r="F1051" s="3" t="s">
        <v>3176</v>
      </c>
      <c r="G1051" s="8" t="str">
        <f t="shared" si="100"/>
        <v>42546.451</v>
      </c>
      <c r="H1051" s="11">
        <f t="shared" si="101"/>
        <v>-88</v>
      </c>
      <c r="I1051" s="27" t="s">
        <v>648</v>
      </c>
      <c r="J1051" s="28" t="s">
        <v>649</v>
      </c>
      <c r="K1051" s="27">
        <v>-88</v>
      </c>
      <c r="L1051" s="27" t="s">
        <v>3295</v>
      </c>
      <c r="M1051" s="28" t="s">
        <v>155</v>
      </c>
      <c r="N1051" s="28"/>
      <c r="O1051" s="29" t="s">
        <v>650</v>
      </c>
      <c r="P1051" s="29" t="s">
        <v>545</v>
      </c>
    </row>
    <row r="1052" spans="1:16" ht="13.5" thickBot="1" x14ac:dyDescent="0.25">
      <c r="A1052" s="11" t="str">
        <f t="shared" si="96"/>
        <v> AVSJ 7.33 </v>
      </c>
      <c r="B1052" s="3" t="str">
        <f t="shared" si="97"/>
        <v>I</v>
      </c>
      <c r="C1052" s="11">
        <f t="shared" si="98"/>
        <v>42579.673000000003</v>
      </c>
      <c r="D1052" s="8" t="str">
        <f t="shared" si="99"/>
        <v>vis</v>
      </c>
      <c r="E1052" s="26">
        <f>VLOOKUP(C1052,Active!C$21:E$973,3,FALSE)</f>
        <v>-27.008625978035063</v>
      </c>
      <c r="F1052" s="3" t="s">
        <v>3176</v>
      </c>
      <c r="G1052" s="8" t="str">
        <f t="shared" si="100"/>
        <v>42579.673</v>
      </c>
      <c r="H1052" s="11">
        <f t="shared" si="101"/>
        <v>-27</v>
      </c>
      <c r="I1052" s="27" t="s">
        <v>656</v>
      </c>
      <c r="J1052" s="28" t="s">
        <v>657</v>
      </c>
      <c r="K1052" s="27">
        <v>-27</v>
      </c>
      <c r="L1052" s="27" t="s">
        <v>3295</v>
      </c>
      <c r="M1052" s="28" t="s">
        <v>155</v>
      </c>
      <c r="N1052" s="28"/>
      <c r="O1052" s="29" t="s">
        <v>289</v>
      </c>
      <c r="P1052" s="29" t="s">
        <v>624</v>
      </c>
    </row>
    <row r="1053" spans="1:16" ht="13.5" thickBot="1" x14ac:dyDescent="0.25">
      <c r="A1053" s="11" t="str">
        <f t="shared" si="96"/>
        <v> AVSJ 7.33 </v>
      </c>
      <c r="B1053" s="3" t="str">
        <f t="shared" si="97"/>
        <v>I</v>
      </c>
      <c r="C1053" s="11">
        <f t="shared" si="98"/>
        <v>42581.847000000002</v>
      </c>
      <c r="D1053" s="8" t="str">
        <f t="shared" si="99"/>
        <v>vis</v>
      </c>
      <c r="E1053" s="26">
        <f>VLOOKUP(C1053,Active!C$21:E$973,3,FALSE)</f>
        <v>-23.016868754728069</v>
      </c>
      <c r="F1053" s="3" t="s">
        <v>3176</v>
      </c>
      <c r="G1053" s="8" t="str">
        <f t="shared" si="100"/>
        <v>42581.847</v>
      </c>
      <c r="H1053" s="11">
        <f t="shared" si="101"/>
        <v>-23</v>
      </c>
      <c r="I1053" s="27" t="s">
        <v>658</v>
      </c>
      <c r="J1053" s="28" t="s">
        <v>659</v>
      </c>
      <c r="K1053" s="27">
        <v>-23</v>
      </c>
      <c r="L1053" s="27" t="s">
        <v>286</v>
      </c>
      <c r="M1053" s="28" t="s">
        <v>155</v>
      </c>
      <c r="N1053" s="28"/>
      <c r="O1053" s="29" t="s">
        <v>600</v>
      </c>
      <c r="P1053" s="29" t="s">
        <v>624</v>
      </c>
    </row>
    <row r="1054" spans="1:16" ht="13.5" thickBot="1" x14ac:dyDescent="0.25">
      <c r="A1054" s="11" t="str">
        <f t="shared" si="96"/>
        <v> AVSJ 7.33 </v>
      </c>
      <c r="B1054" s="3" t="str">
        <f t="shared" si="97"/>
        <v>I</v>
      </c>
      <c r="C1054" s="11">
        <f t="shared" si="98"/>
        <v>42592.749000000003</v>
      </c>
      <c r="D1054" s="8" t="str">
        <f t="shared" si="99"/>
        <v>vis</v>
      </c>
      <c r="E1054" s="26">
        <f>VLOOKUP(C1054,Active!C$21:E$973,3,FALSE)</f>
        <v>-2.9993263221066684</v>
      </c>
      <c r="F1054" s="3" t="s">
        <v>3176</v>
      </c>
      <c r="G1054" s="8" t="str">
        <f t="shared" si="100"/>
        <v>42592.749</v>
      </c>
      <c r="H1054" s="11">
        <f t="shared" si="101"/>
        <v>-3</v>
      </c>
      <c r="I1054" s="27" t="s">
        <v>668</v>
      </c>
      <c r="J1054" s="28" t="s">
        <v>669</v>
      </c>
      <c r="K1054" s="27">
        <v>-3</v>
      </c>
      <c r="L1054" s="27" t="s">
        <v>3298</v>
      </c>
      <c r="M1054" s="28" t="s">
        <v>155</v>
      </c>
      <c r="N1054" s="28"/>
      <c r="O1054" s="29" t="s">
        <v>600</v>
      </c>
      <c r="P1054" s="29" t="s">
        <v>624</v>
      </c>
    </row>
    <row r="1055" spans="1:16" ht="13.5" thickBot="1" x14ac:dyDescent="0.25">
      <c r="A1055" s="11" t="str">
        <f t="shared" si="96"/>
        <v> AVSJ 7.33 </v>
      </c>
      <c r="B1055" s="3" t="str">
        <f t="shared" si="97"/>
        <v>I</v>
      </c>
      <c r="C1055" s="11">
        <f t="shared" si="98"/>
        <v>42593.843000000001</v>
      </c>
      <c r="D1055" s="8" t="str">
        <f t="shared" si="99"/>
        <v>vis</v>
      </c>
      <c r="E1055" s="26">
        <f>VLOOKUP(C1055,Active!C$21:E$973,3,FALSE)</f>
        <v>-0.99059476631594456</v>
      </c>
      <c r="F1055" s="3" t="s">
        <v>3176</v>
      </c>
      <c r="G1055" s="8" t="str">
        <f t="shared" si="100"/>
        <v>42593.843</v>
      </c>
      <c r="H1055" s="11">
        <f t="shared" si="101"/>
        <v>-1</v>
      </c>
      <c r="I1055" s="27" t="s">
        <v>670</v>
      </c>
      <c r="J1055" s="28" t="s">
        <v>671</v>
      </c>
      <c r="K1055" s="27">
        <v>-1</v>
      </c>
      <c r="L1055" s="27" t="s">
        <v>3233</v>
      </c>
      <c r="M1055" s="28" t="s">
        <v>155</v>
      </c>
      <c r="N1055" s="28"/>
      <c r="O1055" s="29" t="s">
        <v>672</v>
      </c>
      <c r="P1055" s="29" t="s">
        <v>624</v>
      </c>
    </row>
    <row r="1056" spans="1:16" ht="13.5" thickBot="1" x14ac:dyDescent="0.25">
      <c r="A1056" s="11" t="str">
        <f t="shared" si="96"/>
        <v> AVSJ 7.33 </v>
      </c>
      <c r="B1056" s="3" t="str">
        <f t="shared" si="97"/>
        <v>I</v>
      </c>
      <c r="C1056" s="11">
        <f t="shared" si="98"/>
        <v>42598.739000000001</v>
      </c>
      <c r="D1056" s="8" t="str">
        <f t="shared" si="99"/>
        <v>vis</v>
      </c>
      <c r="E1056" s="26">
        <f>VLOOKUP(C1056,Active!C$21:E$973,3,FALSE)</f>
        <v>7.9991215930777866</v>
      </c>
      <c r="F1056" s="3" t="s">
        <v>3176</v>
      </c>
      <c r="G1056" s="8" t="str">
        <f t="shared" si="100"/>
        <v>42598.739</v>
      </c>
      <c r="H1056" s="11">
        <f t="shared" si="101"/>
        <v>8</v>
      </c>
      <c r="I1056" s="27" t="s">
        <v>673</v>
      </c>
      <c r="J1056" s="28" t="s">
        <v>674</v>
      </c>
      <c r="K1056" s="27">
        <v>8</v>
      </c>
      <c r="L1056" s="27" t="s">
        <v>101</v>
      </c>
      <c r="M1056" s="28" t="s">
        <v>155</v>
      </c>
      <c r="N1056" s="28"/>
      <c r="O1056" s="29" t="s">
        <v>289</v>
      </c>
      <c r="P1056" s="29" t="s">
        <v>624</v>
      </c>
    </row>
    <row r="1057" spans="1:16" ht="13.5" thickBot="1" x14ac:dyDescent="0.25">
      <c r="A1057" s="11" t="str">
        <f t="shared" si="96"/>
        <v>IBVS 1249 </v>
      </c>
      <c r="B1057" s="3" t="str">
        <f t="shared" si="97"/>
        <v>I</v>
      </c>
      <c r="C1057" s="11">
        <f t="shared" si="98"/>
        <v>42598.739000000001</v>
      </c>
      <c r="D1057" s="8" t="str">
        <f t="shared" si="99"/>
        <v>vis</v>
      </c>
      <c r="E1057" s="26">
        <f>VLOOKUP(C1057,Active!C$21:E$973,3,FALSE)</f>
        <v>7.9991215930777866</v>
      </c>
      <c r="F1057" s="3" t="s">
        <v>3176</v>
      </c>
      <c r="G1057" s="8" t="str">
        <f t="shared" si="100"/>
        <v>42598.739</v>
      </c>
      <c r="H1057" s="11">
        <f t="shared" si="101"/>
        <v>8</v>
      </c>
      <c r="I1057" s="27" t="s">
        <v>673</v>
      </c>
      <c r="J1057" s="28" t="s">
        <v>674</v>
      </c>
      <c r="K1057" s="27">
        <v>8</v>
      </c>
      <c r="L1057" s="27" t="s">
        <v>101</v>
      </c>
      <c r="M1057" s="28" t="s">
        <v>155</v>
      </c>
      <c r="N1057" s="28"/>
      <c r="O1057" s="29" t="s">
        <v>675</v>
      </c>
      <c r="P1057" s="30" t="s">
        <v>676</v>
      </c>
    </row>
    <row r="1058" spans="1:16" ht="13.5" thickBot="1" x14ac:dyDescent="0.25">
      <c r="A1058" s="11" t="str">
        <f t="shared" si="96"/>
        <v> AVSJ 7.33 </v>
      </c>
      <c r="B1058" s="3" t="str">
        <f t="shared" si="97"/>
        <v>I</v>
      </c>
      <c r="C1058" s="11">
        <f t="shared" si="98"/>
        <v>42599.822</v>
      </c>
      <c r="D1058" s="8" t="str">
        <f t="shared" si="99"/>
        <v>vis</v>
      </c>
      <c r="E1058" s="26">
        <f>VLOOKUP(C1058,Active!C$21:E$973,3,FALSE)</f>
        <v>9.9876556652204798</v>
      </c>
      <c r="F1058" s="3" t="s">
        <v>3176</v>
      </c>
      <c r="G1058" s="8" t="str">
        <f t="shared" si="100"/>
        <v>42599.822</v>
      </c>
      <c r="H1058" s="11">
        <f t="shared" si="101"/>
        <v>10</v>
      </c>
      <c r="I1058" s="27" t="s">
        <v>677</v>
      </c>
      <c r="J1058" s="28" t="s">
        <v>678</v>
      </c>
      <c r="K1058" s="27">
        <v>10</v>
      </c>
      <c r="L1058" s="27" t="s">
        <v>130</v>
      </c>
      <c r="M1058" s="28" t="s">
        <v>155</v>
      </c>
      <c r="N1058" s="28"/>
      <c r="O1058" s="29" t="s">
        <v>600</v>
      </c>
      <c r="P1058" s="29" t="s">
        <v>624</v>
      </c>
    </row>
    <row r="1059" spans="1:16" ht="13.5" thickBot="1" x14ac:dyDescent="0.25">
      <c r="A1059" s="11" t="str">
        <f t="shared" si="96"/>
        <v> AVSJ 7.33 </v>
      </c>
      <c r="B1059" s="3" t="str">
        <f t="shared" si="97"/>
        <v>I</v>
      </c>
      <c r="C1059" s="11">
        <f t="shared" si="98"/>
        <v>42604.731</v>
      </c>
      <c r="D1059" s="8" t="str">
        <f t="shared" si="99"/>
        <v>vis</v>
      </c>
      <c r="E1059" s="26">
        <f>VLOOKUP(C1059,Active!C$21:E$973,3,FALSE)</f>
        <v>19.001241778017643</v>
      </c>
      <c r="F1059" s="3" t="s">
        <v>3176</v>
      </c>
      <c r="G1059" s="8" t="str">
        <f t="shared" si="100"/>
        <v>42604.731</v>
      </c>
      <c r="H1059" s="11">
        <f t="shared" si="101"/>
        <v>19</v>
      </c>
      <c r="I1059" s="27" t="s">
        <v>682</v>
      </c>
      <c r="J1059" s="28" t="s">
        <v>683</v>
      </c>
      <c r="K1059" s="27">
        <v>19</v>
      </c>
      <c r="L1059" s="27" t="s">
        <v>3</v>
      </c>
      <c r="M1059" s="28" t="s">
        <v>155</v>
      </c>
      <c r="N1059" s="28"/>
      <c r="O1059" s="29" t="s">
        <v>289</v>
      </c>
      <c r="P1059" s="29" t="s">
        <v>624</v>
      </c>
    </row>
    <row r="1060" spans="1:16" ht="13.5" thickBot="1" x14ac:dyDescent="0.25">
      <c r="A1060" s="11" t="str">
        <f t="shared" si="96"/>
        <v> BRNO 20 </v>
      </c>
      <c r="B1060" s="3" t="str">
        <f t="shared" si="97"/>
        <v>I</v>
      </c>
      <c r="C1060" s="11">
        <f t="shared" si="98"/>
        <v>42631.41</v>
      </c>
      <c r="D1060" s="8" t="str">
        <f t="shared" si="99"/>
        <v>vis</v>
      </c>
      <c r="E1060" s="26">
        <f>VLOOKUP(C1060,Active!C$21:E$973,3,FALSE)</f>
        <v>67.987484170229138</v>
      </c>
      <c r="F1060" s="3" t="s">
        <v>3176</v>
      </c>
      <c r="G1060" s="8" t="str">
        <f t="shared" si="100"/>
        <v>42631.410</v>
      </c>
      <c r="H1060" s="11">
        <f t="shared" si="101"/>
        <v>68</v>
      </c>
      <c r="I1060" s="27" t="s">
        <v>684</v>
      </c>
      <c r="J1060" s="28" t="s">
        <v>685</v>
      </c>
      <c r="K1060" s="27">
        <v>68</v>
      </c>
      <c r="L1060" s="27" t="s">
        <v>130</v>
      </c>
      <c r="M1060" s="28" t="s">
        <v>155</v>
      </c>
      <c r="N1060" s="28"/>
      <c r="O1060" s="29" t="s">
        <v>686</v>
      </c>
      <c r="P1060" s="29" t="s">
        <v>545</v>
      </c>
    </row>
    <row r="1061" spans="1:16" ht="13.5" thickBot="1" x14ac:dyDescent="0.25">
      <c r="A1061" s="11" t="str">
        <f t="shared" si="96"/>
        <v> BRNO 20 </v>
      </c>
      <c r="B1061" s="3" t="str">
        <f t="shared" si="97"/>
        <v>I</v>
      </c>
      <c r="C1061" s="11">
        <f t="shared" si="98"/>
        <v>42632.495000000003</v>
      </c>
      <c r="D1061" s="8" t="str">
        <f t="shared" si="99"/>
        <v>vis</v>
      </c>
      <c r="E1061" s="26">
        <f>VLOOKUP(C1061,Active!C$21:E$973,3,FALSE)</f>
        <v>69.979690512127235</v>
      </c>
      <c r="F1061" s="3" t="s">
        <v>3176</v>
      </c>
      <c r="G1061" s="8" t="str">
        <f t="shared" si="100"/>
        <v>42632.495</v>
      </c>
      <c r="H1061" s="11">
        <f t="shared" si="101"/>
        <v>70</v>
      </c>
      <c r="I1061" s="27" t="s">
        <v>687</v>
      </c>
      <c r="J1061" s="28" t="s">
        <v>688</v>
      </c>
      <c r="K1061" s="27">
        <v>70</v>
      </c>
      <c r="L1061" s="27" t="s">
        <v>3355</v>
      </c>
      <c r="M1061" s="28" t="s">
        <v>155</v>
      </c>
      <c r="N1061" s="28"/>
      <c r="O1061" s="29" t="s">
        <v>630</v>
      </c>
      <c r="P1061" s="29" t="s">
        <v>545</v>
      </c>
    </row>
    <row r="1062" spans="1:16" ht="13.5" thickBot="1" x14ac:dyDescent="0.25">
      <c r="A1062" s="11" t="str">
        <f t="shared" si="96"/>
        <v> BRNO 20 </v>
      </c>
      <c r="B1062" s="3" t="str">
        <f t="shared" si="97"/>
        <v>I</v>
      </c>
      <c r="C1062" s="11">
        <f t="shared" si="98"/>
        <v>42638.48</v>
      </c>
      <c r="D1062" s="8" t="str">
        <f t="shared" si="99"/>
        <v>vis</v>
      </c>
      <c r="E1062" s="26">
        <f>VLOOKUP(C1062,Active!C$21:E$973,3,FALSE)</f>
        <v>80.968957752929853</v>
      </c>
      <c r="F1062" s="3" t="s">
        <v>3176</v>
      </c>
      <c r="G1062" s="8" t="str">
        <f t="shared" si="100"/>
        <v>42638.480</v>
      </c>
      <c r="H1062" s="11">
        <f t="shared" si="101"/>
        <v>81</v>
      </c>
      <c r="I1062" s="27" t="s">
        <v>689</v>
      </c>
      <c r="J1062" s="28" t="s">
        <v>690</v>
      </c>
      <c r="K1062" s="27">
        <v>81</v>
      </c>
      <c r="L1062" s="27" t="s">
        <v>691</v>
      </c>
      <c r="M1062" s="28" t="s">
        <v>155</v>
      </c>
      <c r="N1062" s="28"/>
      <c r="O1062" s="29" t="s">
        <v>692</v>
      </c>
      <c r="P1062" s="29" t="s">
        <v>545</v>
      </c>
    </row>
    <row r="1063" spans="1:16" ht="13.5" thickBot="1" x14ac:dyDescent="0.25">
      <c r="A1063" s="11" t="str">
        <f t="shared" si="96"/>
        <v> BRNO 20 </v>
      </c>
      <c r="B1063" s="3" t="str">
        <f t="shared" si="97"/>
        <v>I</v>
      </c>
      <c r="C1063" s="11">
        <f t="shared" si="98"/>
        <v>42638.483999999997</v>
      </c>
      <c r="D1063" s="8" t="str">
        <f t="shared" si="99"/>
        <v>vis</v>
      </c>
      <c r="E1063" s="26">
        <f>VLOOKUP(C1063,Active!C$21:E$973,3,FALSE)</f>
        <v>80.976302292427306</v>
      </c>
      <c r="F1063" s="3" t="s">
        <v>3176</v>
      </c>
      <c r="G1063" s="8" t="str">
        <f t="shared" si="100"/>
        <v>42638.484</v>
      </c>
      <c r="H1063" s="11">
        <f t="shared" si="101"/>
        <v>81</v>
      </c>
      <c r="I1063" s="27" t="s">
        <v>693</v>
      </c>
      <c r="J1063" s="28" t="s">
        <v>694</v>
      </c>
      <c r="K1063" s="27">
        <v>81</v>
      </c>
      <c r="L1063" s="27" t="s">
        <v>695</v>
      </c>
      <c r="M1063" s="28" t="s">
        <v>155</v>
      </c>
      <c r="N1063" s="28"/>
      <c r="O1063" s="29" t="s">
        <v>630</v>
      </c>
      <c r="P1063" s="29" t="s">
        <v>545</v>
      </c>
    </row>
    <row r="1064" spans="1:16" ht="13.5" thickBot="1" x14ac:dyDescent="0.25">
      <c r="A1064" s="11" t="str">
        <f t="shared" si="96"/>
        <v> BRNO 20 </v>
      </c>
      <c r="B1064" s="3" t="str">
        <f t="shared" si="97"/>
        <v>I</v>
      </c>
      <c r="C1064" s="11">
        <f t="shared" si="98"/>
        <v>42638.485000000001</v>
      </c>
      <c r="D1064" s="8" t="str">
        <f t="shared" si="99"/>
        <v>vis</v>
      </c>
      <c r="E1064" s="26">
        <f>VLOOKUP(C1064,Active!C$21:E$973,3,FALSE)</f>
        <v>80.978138427311691</v>
      </c>
      <c r="F1064" s="3" t="s">
        <v>3176</v>
      </c>
      <c r="G1064" s="8" t="str">
        <f t="shared" si="100"/>
        <v>42638.485</v>
      </c>
      <c r="H1064" s="11">
        <f t="shared" si="101"/>
        <v>81</v>
      </c>
      <c r="I1064" s="27" t="s">
        <v>696</v>
      </c>
      <c r="J1064" s="28" t="s">
        <v>697</v>
      </c>
      <c r="K1064" s="27">
        <v>81</v>
      </c>
      <c r="L1064" s="27" t="s">
        <v>580</v>
      </c>
      <c r="M1064" s="28" t="s">
        <v>155</v>
      </c>
      <c r="N1064" s="28"/>
      <c r="O1064" s="29" t="s">
        <v>698</v>
      </c>
      <c r="P1064" s="29" t="s">
        <v>545</v>
      </c>
    </row>
    <row r="1065" spans="1:16" ht="13.5" thickBot="1" x14ac:dyDescent="0.25">
      <c r="A1065" s="11" t="str">
        <f t="shared" si="96"/>
        <v> AVSJ 7.33 </v>
      </c>
      <c r="B1065" s="3" t="str">
        <f t="shared" si="97"/>
        <v>I</v>
      </c>
      <c r="C1065" s="11">
        <f t="shared" si="98"/>
        <v>42660.83</v>
      </c>
      <c r="D1065" s="8" t="str">
        <f t="shared" si="99"/>
        <v>vis</v>
      </c>
      <c r="E1065" s="26">
        <f>VLOOKUP(C1065,Active!C$21:E$973,3,FALSE)</f>
        <v>122.00657226118365</v>
      </c>
      <c r="F1065" s="3" t="s">
        <v>3176</v>
      </c>
      <c r="G1065" s="8" t="str">
        <f t="shared" si="100"/>
        <v>42660.830</v>
      </c>
      <c r="H1065" s="11">
        <f t="shared" si="101"/>
        <v>122</v>
      </c>
      <c r="I1065" s="27" t="s">
        <v>701</v>
      </c>
      <c r="J1065" s="28" t="s">
        <v>702</v>
      </c>
      <c r="K1065" s="27">
        <v>122</v>
      </c>
      <c r="L1065" s="27" t="s">
        <v>212</v>
      </c>
      <c r="M1065" s="28" t="s">
        <v>155</v>
      </c>
      <c r="N1065" s="28"/>
      <c r="O1065" s="29" t="s">
        <v>289</v>
      </c>
      <c r="P1065" s="29" t="s">
        <v>624</v>
      </c>
    </row>
    <row r="1066" spans="1:16" ht="13.5" thickBot="1" x14ac:dyDescent="0.25">
      <c r="A1066" s="11" t="str">
        <f t="shared" si="96"/>
        <v> AVSJ 7.33 </v>
      </c>
      <c r="B1066" s="3" t="str">
        <f t="shared" si="97"/>
        <v>I</v>
      </c>
      <c r="C1066" s="11">
        <f t="shared" si="98"/>
        <v>42664.637999999999</v>
      </c>
      <c r="D1066" s="8" t="str">
        <f t="shared" si="99"/>
        <v>vis</v>
      </c>
      <c r="E1066" s="26">
        <f>VLOOKUP(C1066,Active!C$21:E$973,3,FALSE)</f>
        <v>128.99857387403949</v>
      </c>
      <c r="F1066" s="3" t="s">
        <v>3176</v>
      </c>
      <c r="G1066" s="8" t="str">
        <f t="shared" si="100"/>
        <v>42664.638</v>
      </c>
      <c r="H1066" s="11">
        <f t="shared" si="101"/>
        <v>129</v>
      </c>
      <c r="I1066" s="27" t="s">
        <v>703</v>
      </c>
      <c r="J1066" s="28" t="s">
        <v>704</v>
      </c>
      <c r="K1066" s="27">
        <v>129</v>
      </c>
      <c r="L1066" s="27" t="s">
        <v>3236</v>
      </c>
      <c r="M1066" s="28" t="s">
        <v>155</v>
      </c>
      <c r="N1066" s="28"/>
      <c r="O1066" s="29" t="s">
        <v>289</v>
      </c>
      <c r="P1066" s="29" t="s">
        <v>624</v>
      </c>
    </row>
    <row r="1067" spans="1:16" ht="13.5" thickBot="1" x14ac:dyDescent="0.25">
      <c r="A1067" s="11" t="str">
        <f t="shared" si="96"/>
        <v>IBVS 1249 </v>
      </c>
      <c r="B1067" s="3" t="str">
        <f t="shared" si="97"/>
        <v>I</v>
      </c>
      <c r="C1067" s="11">
        <f t="shared" si="98"/>
        <v>42664.641000000003</v>
      </c>
      <c r="D1067" s="8" t="str">
        <f t="shared" si="99"/>
        <v>vis</v>
      </c>
      <c r="E1067" s="26">
        <f>VLOOKUP(C1067,Active!C$21:E$973,3,FALSE)</f>
        <v>129.00408227867928</v>
      </c>
      <c r="F1067" s="3" t="s">
        <v>3176</v>
      </c>
      <c r="G1067" s="8" t="str">
        <f t="shared" si="100"/>
        <v>42664.641</v>
      </c>
      <c r="H1067" s="11">
        <f t="shared" si="101"/>
        <v>129</v>
      </c>
      <c r="I1067" s="27" t="s">
        <v>705</v>
      </c>
      <c r="J1067" s="28" t="s">
        <v>706</v>
      </c>
      <c r="K1067" s="27">
        <v>129</v>
      </c>
      <c r="L1067" s="27" t="s">
        <v>3190</v>
      </c>
      <c r="M1067" s="28" t="s">
        <v>155</v>
      </c>
      <c r="N1067" s="28"/>
      <c r="O1067" s="29" t="s">
        <v>707</v>
      </c>
      <c r="P1067" s="30" t="s">
        <v>676</v>
      </c>
    </row>
    <row r="1068" spans="1:16" ht="13.5" thickBot="1" x14ac:dyDescent="0.25">
      <c r="A1068" s="11" t="str">
        <f t="shared" si="96"/>
        <v> AVSJ 7.33 </v>
      </c>
      <c r="B1068" s="3" t="str">
        <f t="shared" si="97"/>
        <v>I</v>
      </c>
      <c r="C1068" s="11">
        <f t="shared" si="98"/>
        <v>42665.724999999999</v>
      </c>
      <c r="D1068" s="8" t="str">
        <f t="shared" si="99"/>
        <v>vis</v>
      </c>
      <c r="E1068" s="26">
        <f>VLOOKUP(C1068,Active!C$21:E$973,3,FALSE)</f>
        <v>130.99445248569299</v>
      </c>
      <c r="F1068" s="3" t="s">
        <v>3176</v>
      </c>
      <c r="G1068" s="8" t="str">
        <f t="shared" si="100"/>
        <v>42665.725</v>
      </c>
      <c r="H1068" s="11">
        <f t="shared" si="101"/>
        <v>131</v>
      </c>
      <c r="I1068" s="27" t="s">
        <v>708</v>
      </c>
      <c r="J1068" s="28" t="s">
        <v>709</v>
      </c>
      <c r="K1068" s="27">
        <v>131</v>
      </c>
      <c r="L1068" s="27" t="s">
        <v>3177</v>
      </c>
      <c r="M1068" s="28" t="s">
        <v>155</v>
      </c>
      <c r="N1068" s="28"/>
      <c r="O1068" s="29" t="s">
        <v>289</v>
      </c>
      <c r="P1068" s="29" t="s">
        <v>624</v>
      </c>
    </row>
    <row r="1069" spans="1:16" ht="13.5" thickBot="1" x14ac:dyDescent="0.25">
      <c r="A1069" s="11" t="str">
        <f t="shared" si="96"/>
        <v> AVSJ 7.33 </v>
      </c>
      <c r="B1069" s="3" t="str">
        <f t="shared" si="97"/>
        <v>I</v>
      </c>
      <c r="C1069" s="11">
        <f t="shared" si="98"/>
        <v>42682.616999999998</v>
      </c>
      <c r="D1069" s="8" t="str">
        <f t="shared" si="99"/>
        <v>vis</v>
      </c>
      <c r="E1069" s="26">
        <f>VLOOKUP(C1069,Active!C$21:E$973,3,FALSE)</f>
        <v>162.01044283349884</v>
      </c>
      <c r="F1069" s="3" t="s">
        <v>3176</v>
      </c>
      <c r="G1069" s="8" t="str">
        <f t="shared" si="100"/>
        <v>42682.617</v>
      </c>
      <c r="H1069" s="11">
        <f t="shared" si="101"/>
        <v>162</v>
      </c>
      <c r="I1069" s="27" t="s">
        <v>713</v>
      </c>
      <c r="J1069" s="28" t="s">
        <v>714</v>
      </c>
      <c r="K1069" s="27">
        <v>162</v>
      </c>
      <c r="L1069" s="27" t="s">
        <v>65</v>
      </c>
      <c r="M1069" s="28" t="s">
        <v>155</v>
      </c>
      <c r="N1069" s="28"/>
      <c r="O1069" s="29" t="s">
        <v>586</v>
      </c>
      <c r="P1069" s="29" t="s">
        <v>624</v>
      </c>
    </row>
    <row r="1070" spans="1:16" ht="13.5" thickBot="1" x14ac:dyDescent="0.25">
      <c r="A1070" s="11" t="str">
        <f t="shared" si="96"/>
        <v> AVSJ 7.33 </v>
      </c>
      <c r="B1070" s="3" t="str">
        <f t="shared" si="97"/>
        <v>I</v>
      </c>
      <c r="C1070" s="11">
        <f t="shared" si="98"/>
        <v>42714.743999999999</v>
      </c>
      <c r="D1070" s="8" t="str">
        <f t="shared" si="99"/>
        <v>vis</v>
      </c>
      <c r="E1070" s="26">
        <f>VLOOKUP(C1070,Active!C$21:E$973,3,FALSE)</f>
        <v>220.99994803738127</v>
      </c>
      <c r="F1070" s="3" t="s">
        <v>3176</v>
      </c>
      <c r="G1070" s="8" t="str">
        <f t="shared" si="100"/>
        <v>42714.744</v>
      </c>
      <c r="H1070" s="11">
        <f t="shared" si="101"/>
        <v>221</v>
      </c>
      <c r="I1070" s="27" t="s">
        <v>715</v>
      </c>
      <c r="J1070" s="28" t="s">
        <v>716</v>
      </c>
      <c r="K1070" s="27">
        <v>221</v>
      </c>
      <c r="L1070" s="27" t="s">
        <v>3298</v>
      </c>
      <c r="M1070" s="28" t="s">
        <v>155</v>
      </c>
      <c r="N1070" s="28"/>
      <c r="O1070" s="29" t="s">
        <v>672</v>
      </c>
      <c r="P1070" s="29" t="s">
        <v>624</v>
      </c>
    </row>
    <row r="1071" spans="1:16" ht="13.5" thickBot="1" x14ac:dyDescent="0.25">
      <c r="A1071" s="11" t="str">
        <f t="shared" si="96"/>
        <v> AVSJ 7.33 </v>
      </c>
      <c r="B1071" s="3" t="str">
        <f t="shared" si="97"/>
        <v>I</v>
      </c>
      <c r="C1071" s="11">
        <f t="shared" si="98"/>
        <v>42774.650999999998</v>
      </c>
      <c r="D1071" s="8" t="str">
        <f t="shared" si="99"/>
        <v>vis</v>
      </c>
      <c r="E1071" s="26">
        <f>VLOOKUP(C1071,Active!C$21:E$973,3,FALSE)</f>
        <v>330.99728013340314</v>
      </c>
      <c r="F1071" s="3" t="s">
        <v>3176</v>
      </c>
      <c r="G1071" s="8" t="str">
        <f t="shared" si="100"/>
        <v>42774.651</v>
      </c>
      <c r="H1071" s="11">
        <f t="shared" si="101"/>
        <v>331</v>
      </c>
      <c r="I1071" s="27" t="s">
        <v>728</v>
      </c>
      <c r="J1071" s="28" t="s">
        <v>729</v>
      </c>
      <c r="K1071" s="27">
        <v>331</v>
      </c>
      <c r="L1071" s="27" t="s">
        <v>3236</v>
      </c>
      <c r="M1071" s="28" t="s">
        <v>155</v>
      </c>
      <c r="N1071" s="28"/>
      <c r="O1071" s="29" t="s">
        <v>600</v>
      </c>
      <c r="P1071" s="29" t="s">
        <v>624</v>
      </c>
    </row>
    <row r="1072" spans="1:16" ht="13.5" thickBot="1" x14ac:dyDescent="0.25">
      <c r="A1072" s="11" t="str">
        <f t="shared" si="96"/>
        <v> BRNO 21 </v>
      </c>
      <c r="B1072" s="3" t="str">
        <f t="shared" si="97"/>
        <v>I</v>
      </c>
      <c r="C1072" s="11">
        <f t="shared" si="98"/>
        <v>42937.481</v>
      </c>
      <c r="D1072" s="8" t="str">
        <f t="shared" si="99"/>
        <v>vis</v>
      </c>
      <c r="E1072" s="26">
        <f>VLOOKUP(C1072,Active!C$21:E$973,3,FALSE)</f>
        <v>629.97512220854719</v>
      </c>
      <c r="F1072" s="3" t="s">
        <v>3176</v>
      </c>
      <c r="G1072" s="8" t="str">
        <f t="shared" si="100"/>
        <v>42937.481</v>
      </c>
      <c r="H1072" s="11">
        <f t="shared" si="101"/>
        <v>630</v>
      </c>
      <c r="I1072" s="27" t="s">
        <v>753</v>
      </c>
      <c r="J1072" s="28" t="s">
        <v>754</v>
      </c>
      <c r="K1072" s="27">
        <v>630</v>
      </c>
      <c r="L1072" s="27" t="s">
        <v>695</v>
      </c>
      <c r="M1072" s="28" t="s">
        <v>155</v>
      </c>
      <c r="N1072" s="28"/>
      <c r="O1072" s="29" t="s">
        <v>630</v>
      </c>
      <c r="P1072" s="29" t="s">
        <v>755</v>
      </c>
    </row>
    <row r="1073" spans="1:16" ht="13.5" thickBot="1" x14ac:dyDescent="0.25">
      <c r="A1073" s="11" t="str">
        <f t="shared" si="96"/>
        <v> BRNO 21 </v>
      </c>
      <c r="B1073" s="3" t="str">
        <f t="shared" si="97"/>
        <v>I</v>
      </c>
      <c r="C1073" s="11">
        <f t="shared" si="98"/>
        <v>42955.457000000002</v>
      </c>
      <c r="D1073" s="8" t="str">
        <f t="shared" si="99"/>
        <v>vis</v>
      </c>
      <c r="E1073" s="26">
        <f>VLOOKUP(C1073,Active!C$21:E$973,3,FALSE)</f>
        <v>662.98148276338009</v>
      </c>
      <c r="F1073" s="3" t="s">
        <v>3176</v>
      </c>
      <c r="G1073" s="8" t="str">
        <f t="shared" si="100"/>
        <v>42955.457</v>
      </c>
      <c r="H1073" s="11">
        <f t="shared" si="101"/>
        <v>663</v>
      </c>
      <c r="I1073" s="27" t="s">
        <v>758</v>
      </c>
      <c r="J1073" s="28" t="s">
        <v>759</v>
      </c>
      <c r="K1073" s="27">
        <v>663</v>
      </c>
      <c r="L1073" s="27" t="s">
        <v>188</v>
      </c>
      <c r="M1073" s="28" t="s">
        <v>155</v>
      </c>
      <c r="N1073" s="28"/>
      <c r="O1073" s="29" t="s">
        <v>760</v>
      </c>
      <c r="P1073" s="29" t="s">
        <v>755</v>
      </c>
    </row>
    <row r="1074" spans="1:16" ht="13.5" thickBot="1" x14ac:dyDescent="0.25">
      <c r="A1074" s="11" t="str">
        <f t="shared" si="96"/>
        <v> BRNO 21 </v>
      </c>
      <c r="B1074" s="3" t="str">
        <f t="shared" si="97"/>
        <v>I</v>
      </c>
      <c r="C1074" s="11">
        <f t="shared" si="98"/>
        <v>42955.464</v>
      </c>
      <c r="D1074" s="8" t="str">
        <f t="shared" si="99"/>
        <v>vis</v>
      </c>
      <c r="E1074" s="26">
        <f>VLOOKUP(C1074,Active!C$21:E$973,3,FALSE)</f>
        <v>662.99433570751739</v>
      </c>
      <c r="F1074" s="3" t="s">
        <v>3176</v>
      </c>
      <c r="G1074" s="8" t="str">
        <f t="shared" si="100"/>
        <v>42955.464</v>
      </c>
      <c r="H1074" s="11">
        <f t="shared" si="101"/>
        <v>663</v>
      </c>
      <c r="I1074" s="27" t="s">
        <v>761</v>
      </c>
      <c r="J1074" s="28" t="s">
        <v>762</v>
      </c>
      <c r="K1074" s="27">
        <v>663</v>
      </c>
      <c r="L1074" s="27" t="s">
        <v>3177</v>
      </c>
      <c r="M1074" s="28" t="s">
        <v>155</v>
      </c>
      <c r="N1074" s="28"/>
      <c r="O1074" s="29" t="s">
        <v>650</v>
      </c>
      <c r="P1074" s="29" t="s">
        <v>755</v>
      </c>
    </row>
    <row r="1075" spans="1:16" ht="13.5" thickBot="1" x14ac:dyDescent="0.25">
      <c r="A1075" s="11" t="str">
        <f t="shared" si="96"/>
        <v> BRNO 21 </v>
      </c>
      <c r="B1075" s="3" t="str">
        <f t="shared" si="97"/>
        <v>I</v>
      </c>
      <c r="C1075" s="11">
        <f t="shared" si="98"/>
        <v>42961.451999999997</v>
      </c>
      <c r="D1075" s="8" t="str">
        <f t="shared" si="99"/>
        <v>vis</v>
      </c>
      <c r="E1075" s="26">
        <f>VLOOKUP(C1075,Active!C$21:E$973,3,FALSE)</f>
        <v>673.98911135294645</v>
      </c>
      <c r="F1075" s="3" t="s">
        <v>3176</v>
      </c>
      <c r="G1075" s="8" t="str">
        <f t="shared" si="100"/>
        <v>42961.452</v>
      </c>
      <c r="H1075" s="11">
        <f t="shared" si="101"/>
        <v>674</v>
      </c>
      <c r="I1075" s="27" t="s">
        <v>766</v>
      </c>
      <c r="J1075" s="28" t="s">
        <v>767</v>
      </c>
      <c r="K1075" s="27">
        <v>674</v>
      </c>
      <c r="L1075" s="27" t="s">
        <v>3239</v>
      </c>
      <c r="M1075" s="28" t="s">
        <v>155</v>
      </c>
      <c r="N1075" s="28"/>
      <c r="O1075" s="29" t="s">
        <v>650</v>
      </c>
      <c r="P1075" s="29" t="s">
        <v>755</v>
      </c>
    </row>
    <row r="1076" spans="1:16" ht="13.5" thickBot="1" x14ac:dyDescent="0.25">
      <c r="A1076" s="11" t="str">
        <f t="shared" si="96"/>
        <v> BRNO 21 </v>
      </c>
      <c r="B1076" s="3" t="str">
        <f t="shared" si="97"/>
        <v>I</v>
      </c>
      <c r="C1076" s="11">
        <f t="shared" si="98"/>
        <v>42961.451999999997</v>
      </c>
      <c r="D1076" s="8" t="str">
        <f t="shared" si="99"/>
        <v>vis</v>
      </c>
      <c r="E1076" s="26">
        <f>VLOOKUP(C1076,Active!C$21:E$973,3,FALSE)</f>
        <v>673.98911135294645</v>
      </c>
      <c r="F1076" s="3" t="s">
        <v>3176</v>
      </c>
      <c r="G1076" s="8" t="str">
        <f t="shared" si="100"/>
        <v>42961.452</v>
      </c>
      <c r="H1076" s="11">
        <f t="shared" si="101"/>
        <v>674</v>
      </c>
      <c r="I1076" s="27" t="s">
        <v>766</v>
      </c>
      <c r="J1076" s="28" t="s">
        <v>767</v>
      </c>
      <c r="K1076" s="27">
        <v>674</v>
      </c>
      <c r="L1076" s="27" t="s">
        <v>3239</v>
      </c>
      <c r="M1076" s="28" t="s">
        <v>155</v>
      </c>
      <c r="N1076" s="28"/>
      <c r="O1076" s="29" t="s">
        <v>768</v>
      </c>
      <c r="P1076" s="29" t="s">
        <v>755</v>
      </c>
    </row>
    <row r="1077" spans="1:16" ht="13.5" thickBot="1" x14ac:dyDescent="0.25">
      <c r="A1077" s="11" t="str">
        <f t="shared" si="96"/>
        <v> BRNO 21 </v>
      </c>
      <c r="B1077" s="3" t="str">
        <f t="shared" si="97"/>
        <v>I</v>
      </c>
      <c r="C1077" s="11">
        <f t="shared" si="98"/>
        <v>43009.389000000003</v>
      </c>
      <c r="D1077" s="8" t="str">
        <f t="shared" si="99"/>
        <v>vis</v>
      </c>
      <c r="E1077" s="26">
        <f>VLOOKUP(C1077,Active!C$21:E$973,3,FALSE)</f>
        <v>762.00790896737635</v>
      </c>
      <c r="F1077" s="3" t="s">
        <v>3176</v>
      </c>
      <c r="G1077" s="8" t="str">
        <f t="shared" si="100"/>
        <v>43009.389</v>
      </c>
      <c r="H1077" s="11">
        <f t="shared" si="101"/>
        <v>762</v>
      </c>
      <c r="I1077" s="27" t="s">
        <v>797</v>
      </c>
      <c r="J1077" s="28" t="s">
        <v>798</v>
      </c>
      <c r="K1077" s="27">
        <v>762</v>
      </c>
      <c r="L1077" s="27" t="s">
        <v>3233</v>
      </c>
      <c r="M1077" s="28" t="s">
        <v>155</v>
      </c>
      <c r="N1077" s="28"/>
      <c r="O1077" s="29" t="s">
        <v>799</v>
      </c>
      <c r="P1077" s="29" t="s">
        <v>755</v>
      </c>
    </row>
    <row r="1078" spans="1:16" ht="13.5" thickBot="1" x14ac:dyDescent="0.25">
      <c r="A1078" s="11" t="str">
        <f t="shared" si="96"/>
        <v> AVSJ 7.25 </v>
      </c>
      <c r="B1078" s="3" t="str">
        <f t="shared" si="97"/>
        <v>I</v>
      </c>
      <c r="C1078" s="11">
        <f t="shared" si="98"/>
        <v>43074.741600000001</v>
      </c>
      <c r="D1078" s="8" t="str">
        <f t="shared" si="99"/>
        <v>vis</v>
      </c>
      <c r="E1078" s="26">
        <f>VLOOKUP(C1078,Active!C$21:E$973,3,FALSE)</f>
        <v>882.004097151368</v>
      </c>
      <c r="F1078" s="3" t="s">
        <v>3176</v>
      </c>
      <c r="G1078" s="8" t="str">
        <f t="shared" si="100"/>
        <v>43074.7416</v>
      </c>
      <c r="H1078" s="11">
        <f t="shared" si="101"/>
        <v>882</v>
      </c>
      <c r="I1078" s="27" t="s">
        <v>829</v>
      </c>
      <c r="J1078" s="28" t="s">
        <v>830</v>
      </c>
      <c r="K1078" s="27">
        <v>882</v>
      </c>
      <c r="L1078" s="27" t="s">
        <v>831</v>
      </c>
      <c r="M1078" s="28" t="s">
        <v>146</v>
      </c>
      <c r="N1078" s="28" t="s">
        <v>147</v>
      </c>
      <c r="O1078" s="29" t="s">
        <v>832</v>
      </c>
      <c r="P1078" s="29" t="s">
        <v>833</v>
      </c>
    </row>
    <row r="1079" spans="1:16" ht="13.5" thickBot="1" x14ac:dyDescent="0.25">
      <c r="A1079" s="11" t="str">
        <f t="shared" si="96"/>
        <v> BRNO 21 </v>
      </c>
      <c r="B1079" s="3" t="str">
        <f t="shared" si="97"/>
        <v>I</v>
      </c>
      <c r="C1079" s="11">
        <f t="shared" si="98"/>
        <v>43454.334000000003</v>
      </c>
      <c r="D1079" s="8" t="str">
        <f t="shared" si="99"/>
        <v>vis</v>
      </c>
      <c r="E1079" s="26">
        <f>VLOOKUP(C1079,Active!C$21:E$973,3,FALSE)</f>
        <v>1578.9869419595982</v>
      </c>
      <c r="F1079" s="3" t="s">
        <v>3176</v>
      </c>
      <c r="G1079" s="8" t="str">
        <f t="shared" si="100"/>
        <v>43454.334</v>
      </c>
      <c r="H1079" s="11">
        <f t="shared" si="101"/>
        <v>1579</v>
      </c>
      <c r="I1079" s="27" t="s">
        <v>919</v>
      </c>
      <c r="J1079" s="28" t="s">
        <v>920</v>
      </c>
      <c r="K1079" s="27">
        <v>1579</v>
      </c>
      <c r="L1079" s="27" t="s">
        <v>3239</v>
      </c>
      <c r="M1079" s="28" t="s">
        <v>155</v>
      </c>
      <c r="N1079" s="28"/>
      <c r="O1079" s="29" t="s">
        <v>768</v>
      </c>
      <c r="P1079" s="29" t="s">
        <v>755</v>
      </c>
    </row>
    <row r="1080" spans="1:16" ht="13.5" thickBot="1" x14ac:dyDescent="0.25">
      <c r="A1080" s="11" t="str">
        <f t="shared" si="96"/>
        <v> BRNO 26 </v>
      </c>
      <c r="B1080" s="3" t="str">
        <f t="shared" si="97"/>
        <v>I</v>
      </c>
      <c r="C1080" s="11">
        <f t="shared" si="98"/>
        <v>45194.404000000002</v>
      </c>
      <c r="D1080" s="8" t="str">
        <f t="shared" si="99"/>
        <v>vis</v>
      </c>
      <c r="E1080" s="26">
        <f>VLOOKUP(C1080,Active!C$21:E$973,3,FALSE)</f>
        <v>4773.9901579498355</v>
      </c>
      <c r="F1080" s="3" t="s">
        <v>3176</v>
      </c>
      <c r="G1080" s="8" t="str">
        <f t="shared" si="100"/>
        <v>45194.404</v>
      </c>
      <c r="H1080" s="11">
        <f t="shared" si="101"/>
        <v>4774</v>
      </c>
      <c r="I1080" s="27" t="s">
        <v>1291</v>
      </c>
      <c r="J1080" s="28" t="s">
        <v>1292</v>
      </c>
      <c r="K1080" s="27">
        <v>4774</v>
      </c>
      <c r="L1080" s="27" t="s">
        <v>3177</v>
      </c>
      <c r="M1080" s="28" t="s">
        <v>155</v>
      </c>
      <c r="N1080" s="28"/>
      <c r="O1080" s="29" t="s">
        <v>1204</v>
      </c>
      <c r="P1080" s="29" t="s">
        <v>1182</v>
      </c>
    </row>
    <row r="1081" spans="1:16" ht="13.5" thickBot="1" x14ac:dyDescent="0.25">
      <c r="A1081" s="11" t="str">
        <f t="shared" si="96"/>
        <v> AA 34.434 </v>
      </c>
      <c r="B1081" s="3" t="str">
        <f t="shared" si="97"/>
        <v>I</v>
      </c>
      <c r="C1081" s="11">
        <f t="shared" si="98"/>
        <v>45580.548300000002</v>
      </c>
      <c r="D1081" s="8" t="str">
        <f t="shared" si="99"/>
        <v>vis</v>
      </c>
      <c r="E1081" s="26">
        <f>VLOOKUP(C1081,Active!C$21:E$973,3,FALSE)</f>
        <v>5483.0031748608208</v>
      </c>
      <c r="F1081" s="3" t="s">
        <v>3176</v>
      </c>
      <c r="G1081" s="8" t="str">
        <f t="shared" si="100"/>
        <v>45580.5483</v>
      </c>
      <c r="H1081" s="11">
        <f t="shared" si="101"/>
        <v>5483</v>
      </c>
      <c r="I1081" s="27" t="s">
        <v>1407</v>
      </c>
      <c r="J1081" s="28" t="s">
        <v>1408</v>
      </c>
      <c r="K1081" s="27">
        <v>5483</v>
      </c>
      <c r="L1081" s="27" t="s">
        <v>1409</v>
      </c>
      <c r="M1081" s="28" t="s">
        <v>146</v>
      </c>
      <c r="N1081" s="28" t="s">
        <v>147</v>
      </c>
      <c r="O1081" s="29" t="s">
        <v>1410</v>
      </c>
      <c r="P1081" s="29" t="s">
        <v>1411</v>
      </c>
    </row>
    <row r="1082" spans="1:16" ht="13.5" thickBot="1" x14ac:dyDescent="0.25">
      <c r="A1082" s="11" t="str">
        <f t="shared" si="96"/>
        <v> AA 34.434 </v>
      </c>
      <c r="B1082" s="3" t="str">
        <f t="shared" si="97"/>
        <v>II</v>
      </c>
      <c r="C1082" s="11">
        <f t="shared" si="98"/>
        <v>45588.442999999999</v>
      </c>
      <c r="D1082" s="8" t="str">
        <f t="shared" si="99"/>
        <v>vis</v>
      </c>
      <c r="E1082" s="26">
        <f>VLOOKUP(C1082,Active!C$21:E$973,3,FALSE)</f>
        <v>5497.498908876848</v>
      </c>
      <c r="F1082" s="3" t="s">
        <v>3176</v>
      </c>
      <c r="G1082" s="8" t="str">
        <f t="shared" si="100"/>
        <v>45588.4430</v>
      </c>
      <c r="H1082" s="11">
        <f t="shared" si="101"/>
        <v>5497.5</v>
      </c>
      <c r="I1082" s="27" t="s">
        <v>1421</v>
      </c>
      <c r="J1082" s="28" t="s">
        <v>1422</v>
      </c>
      <c r="K1082" s="27">
        <v>5497.5</v>
      </c>
      <c r="L1082" s="27" t="s">
        <v>1423</v>
      </c>
      <c r="M1082" s="28" t="s">
        <v>146</v>
      </c>
      <c r="N1082" s="28" t="s">
        <v>147</v>
      </c>
      <c r="O1082" s="29" t="s">
        <v>1410</v>
      </c>
      <c r="P1082" s="29" t="s">
        <v>1411</v>
      </c>
    </row>
    <row r="1083" spans="1:16" ht="13.5" thickBot="1" x14ac:dyDescent="0.25">
      <c r="A1083" s="11" t="str">
        <f t="shared" si="96"/>
        <v> AA 34.434 </v>
      </c>
      <c r="B1083" s="3" t="str">
        <f t="shared" si="97"/>
        <v>II</v>
      </c>
      <c r="C1083" s="11">
        <f t="shared" si="98"/>
        <v>45605.322899999999</v>
      </c>
      <c r="D1083" s="8" t="str">
        <f t="shared" si="99"/>
        <v>vis</v>
      </c>
      <c r="E1083" s="26">
        <f>VLOOKUP(C1083,Active!C$21:E$973,3,FALSE)</f>
        <v>5528.4926819926386</v>
      </c>
      <c r="F1083" s="3" t="s">
        <v>3176</v>
      </c>
      <c r="G1083" s="8" t="str">
        <f t="shared" si="100"/>
        <v>45605.3229</v>
      </c>
      <c r="H1083" s="11">
        <f t="shared" si="101"/>
        <v>5528.5</v>
      </c>
      <c r="I1083" s="27" t="s">
        <v>1452</v>
      </c>
      <c r="J1083" s="28" t="s">
        <v>1453</v>
      </c>
      <c r="K1083" s="27">
        <v>5528.5</v>
      </c>
      <c r="L1083" s="27" t="s">
        <v>1454</v>
      </c>
      <c r="M1083" s="28" t="s">
        <v>146</v>
      </c>
      <c r="N1083" s="28" t="s">
        <v>147</v>
      </c>
      <c r="O1083" s="29" t="s">
        <v>1410</v>
      </c>
      <c r="P1083" s="29" t="s">
        <v>1411</v>
      </c>
    </row>
    <row r="1084" spans="1:16" ht="13.5" thickBot="1" x14ac:dyDescent="0.25">
      <c r="A1084" s="11" t="str">
        <f t="shared" si="96"/>
        <v> AA 34.434 </v>
      </c>
      <c r="B1084" s="3" t="str">
        <f t="shared" si="97"/>
        <v>II</v>
      </c>
      <c r="C1084" s="11">
        <f t="shared" si="98"/>
        <v>45606.415500000003</v>
      </c>
      <c r="D1084" s="8" t="str">
        <f t="shared" si="99"/>
        <v>vis</v>
      </c>
      <c r="E1084" s="26">
        <f>VLOOKUP(C1084,Active!C$21:E$973,3,FALSE)</f>
        <v>5530.4988429596124</v>
      </c>
      <c r="F1084" s="3" t="s">
        <v>3176</v>
      </c>
      <c r="G1084" s="8" t="str">
        <f t="shared" si="100"/>
        <v>45606.4155</v>
      </c>
      <c r="H1084" s="11">
        <f t="shared" si="101"/>
        <v>5530.5</v>
      </c>
      <c r="I1084" s="27" t="s">
        <v>1455</v>
      </c>
      <c r="J1084" s="28" t="s">
        <v>1456</v>
      </c>
      <c r="K1084" s="27">
        <v>5530.5</v>
      </c>
      <c r="L1084" s="27" t="s">
        <v>1423</v>
      </c>
      <c r="M1084" s="28" t="s">
        <v>146</v>
      </c>
      <c r="N1084" s="28" t="s">
        <v>147</v>
      </c>
      <c r="O1084" s="29" t="s">
        <v>1410</v>
      </c>
      <c r="P1084" s="29" t="s">
        <v>1411</v>
      </c>
    </row>
    <row r="1085" spans="1:16" ht="13.5" thickBot="1" x14ac:dyDescent="0.25">
      <c r="A1085" s="11" t="str">
        <f t="shared" si="96"/>
        <v> AA 34.434 </v>
      </c>
      <c r="B1085" s="3" t="str">
        <f t="shared" si="97"/>
        <v>I</v>
      </c>
      <c r="C1085" s="11">
        <f t="shared" si="98"/>
        <v>45609.4133</v>
      </c>
      <c r="D1085" s="8" t="str">
        <f t="shared" si="99"/>
        <v>vis</v>
      </c>
      <c r="E1085" s="26">
        <f>VLOOKUP(C1085,Active!C$21:E$973,3,FALSE)</f>
        <v>5536.0032080948586</v>
      </c>
      <c r="F1085" s="3" t="s">
        <v>3176</v>
      </c>
      <c r="G1085" s="8" t="str">
        <f t="shared" si="100"/>
        <v>45609.4133</v>
      </c>
      <c r="H1085" s="11">
        <f t="shared" si="101"/>
        <v>5536</v>
      </c>
      <c r="I1085" s="27" t="s">
        <v>1457</v>
      </c>
      <c r="J1085" s="28" t="s">
        <v>1458</v>
      </c>
      <c r="K1085" s="27">
        <v>5536</v>
      </c>
      <c r="L1085" s="27" t="s">
        <v>1409</v>
      </c>
      <c r="M1085" s="28" t="s">
        <v>146</v>
      </c>
      <c r="N1085" s="28" t="s">
        <v>147</v>
      </c>
      <c r="O1085" s="29" t="s">
        <v>1410</v>
      </c>
      <c r="P1085" s="29" t="s">
        <v>1411</v>
      </c>
    </row>
    <row r="1086" spans="1:16" ht="13.5" thickBot="1" x14ac:dyDescent="0.25">
      <c r="A1086" s="11" t="str">
        <f t="shared" si="96"/>
        <v> VSSC 63.24 </v>
      </c>
      <c r="B1086" s="3" t="str">
        <f t="shared" si="97"/>
        <v>I</v>
      </c>
      <c r="C1086" s="11">
        <f t="shared" si="98"/>
        <v>46183.444000000003</v>
      </c>
      <c r="D1086" s="8" t="str">
        <f t="shared" si="99"/>
        <v>vis</v>
      </c>
      <c r="E1086" s="26">
        <f>VLOOKUP(C1086,Active!C$21:E$973,3,FALSE)</f>
        <v>6590.000997021245</v>
      </c>
      <c r="F1086" s="3" t="s">
        <v>3176</v>
      </c>
      <c r="G1086" s="8" t="str">
        <f t="shared" si="100"/>
        <v>46183.444</v>
      </c>
      <c r="H1086" s="11">
        <f t="shared" si="101"/>
        <v>6590</v>
      </c>
      <c r="I1086" s="27" t="s">
        <v>1518</v>
      </c>
      <c r="J1086" s="28" t="s">
        <v>1519</v>
      </c>
      <c r="K1086" s="27">
        <v>6590</v>
      </c>
      <c r="L1086" s="27" t="s">
        <v>212</v>
      </c>
      <c r="M1086" s="28" t="s">
        <v>155</v>
      </c>
      <c r="N1086" s="28"/>
      <c r="O1086" s="29" t="s">
        <v>1520</v>
      </c>
      <c r="P1086" s="29" t="s">
        <v>1510</v>
      </c>
    </row>
    <row r="1087" spans="1:16" ht="13.5" thickBot="1" x14ac:dyDescent="0.25">
      <c r="A1087" s="11" t="str">
        <f t="shared" si="96"/>
        <v> VSSC 73 </v>
      </c>
      <c r="B1087" s="3" t="str">
        <f t="shared" si="97"/>
        <v>I</v>
      </c>
      <c r="C1087" s="11">
        <f t="shared" si="98"/>
        <v>47574.411999999997</v>
      </c>
      <c r="D1087" s="8" t="str">
        <f t="shared" si="99"/>
        <v>vis</v>
      </c>
      <c r="E1087" s="26">
        <f>VLOOKUP(C1087,Active!C$21:E$973,3,FALSE)</f>
        <v>9144.0058550668909</v>
      </c>
      <c r="F1087" s="3" t="s">
        <v>3176</v>
      </c>
      <c r="G1087" s="8" t="str">
        <f t="shared" si="100"/>
        <v>47574.412</v>
      </c>
      <c r="H1087" s="11">
        <f t="shared" si="101"/>
        <v>9144</v>
      </c>
      <c r="I1087" s="27" t="s">
        <v>1780</v>
      </c>
      <c r="J1087" s="28" t="s">
        <v>1781</v>
      </c>
      <c r="K1087" s="27">
        <v>9144</v>
      </c>
      <c r="L1087" s="27" t="s">
        <v>252</v>
      </c>
      <c r="M1087" s="28" t="s">
        <v>155</v>
      </c>
      <c r="N1087" s="28"/>
      <c r="O1087" s="29" t="s">
        <v>1782</v>
      </c>
      <c r="P1087" s="29" t="s">
        <v>1783</v>
      </c>
    </row>
    <row r="1088" spans="1:16" ht="13.5" thickBot="1" x14ac:dyDescent="0.25">
      <c r="A1088" s="11" t="str">
        <f t="shared" si="96"/>
        <v>IBVS 5728 </v>
      </c>
      <c r="B1088" s="3" t="str">
        <f t="shared" si="97"/>
        <v>I</v>
      </c>
      <c r="C1088" s="11">
        <f t="shared" si="98"/>
        <v>47732.8995</v>
      </c>
      <c r="D1088" s="8" t="str">
        <f t="shared" si="99"/>
        <v>vis</v>
      </c>
      <c r="E1088" s="26">
        <f>VLOOKUP(C1088,Active!C$21:E$973,3,FALSE)</f>
        <v>9435.0102814372458</v>
      </c>
      <c r="F1088" s="3" t="s">
        <v>3176</v>
      </c>
      <c r="G1088" s="8" t="str">
        <f t="shared" si="100"/>
        <v>47732.8995</v>
      </c>
      <c r="H1088" s="11">
        <f t="shared" si="101"/>
        <v>9435</v>
      </c>
      <c r="I1088" s="27" t="s">
        <v>1798</v>
      </c>
      <c r="J1088" s="28" t="s">
        <v>1799</v>
      </c>
      <c r="K1088" s="27">
        <v>9435</v>
      </c>
      <c r="L1088" s="27" t="s">
        <v>1800</v>
      </c>
      <c r="M1088" s="28" t="s">
        <v>146</v>
      </c>
      <c r="N1088" s="28" t="s">
        <v>147</v>
      </c>
      <c r="O1088" s="29" t="s">
        <v>202</v>
      </c>
      <c r="P1088" s="30" t="s">
        <v>203</v>
      </c>
    </row>
    <row r="1089" spans="1:16" ht="13.5" thickBot="1" x14ac:dyDescent="0.25">
      <c r="A1089" s="11" t="str">
        <f t="shared" si="96"/>
        <v> VSSC 73 </v>
      </c>
      <c r="B1089" s="3" t="str">
        <f t="shared" si="97"/>
        <v>I</v>
      </c>
      <c r="C1089" s="11">
        <f t="shared" si="98"/>
        <v>47751.411999999997</v>
      </c>
      <c r="D1089" s="8" t="str">
        <f t="shared" si="99"/>
        <v>vis</v>
      </c>
      <c r="E1089" s="26">
        <f>VLOOKUP(C1089,Active!C$21:E$973,3,FALSE)</f>
        <v>9469.0017283537545</v>
      </c>
      <c r="F1089" s="3" t="s">
        <v>3176</v>
      </c>
      <c r="G1089" s="8" t="str">
        <f t="shared" si="100"/>
        <v>47751.412</v>
      </c>
      <c r="H1089" s="11">
        <f t="shared" si="101"/>
        <v>9469</v>
      </c>
      <c r="I1089" s="27" t="s">
        <v>1809</v>
      </c>
      <c r="J1089" s="28" t="s">
        <v>1810</v>
      </c>
      <c r="K1089" s="27">
        <v>9469</v>
      </c>
      <c r="L1089" s="27" t="s">
        <v>3233</v>
      </c>
      <c r="M1089" s="28" t="s">
        <v>155</v>
      </c>
      <c r="N1089" s="28"/>
      <c r="O1089" s="29" t="s">
        <v>1414</v>
      </c>
      <c r="P1089" s="29" t="s">
        <v>1783</v>
      </c>
    </row>
    <row r="1090" spans="1:16" ht="13.5" thickBot="1" x14ac:dyDescent="0.25">
      <c r="A1090" s="11" t="str">
        <f t="shared" si="96"/>
        <v> VSSC 73 </v>
      </c>
      <c r="B1090" s="3" t="str">
        <f t="shared" si="97"/>
        <v>I</v>
      </c>
      <c r="C1090" s="11">
        <f t="shared" si="98"/>
        <v>47757.406000000003</v>
      </c>
      <c r="D1090" s="8" t="str">
        <f t="shared" si="99"/>
        <v>vis</v>
      </c>
      <c r="E1090" s="26">
        <f>VLOOKUP(C1090,Active!C$21:E$973,3,FALSE)</f>
        <v>9480.0075208084636</v>
      </c>
      <c r="F1090" s="3" t="s">
        <v>3176</v>
      </c>
      <c r="G1090" s="8" t="str">
        <f t="shared" si="100"/>
        <v>47757.406</v>
      </c>
      <c r="H1090" s="11">
        <f t="shared" si="101"/>
        <v>9480</v>
      </c>
      <c r="I1090" s="27" t="s">
        <v>1811</v>
      </c>
      <c r="J1090" s="28" t="s">
        <v>1812</v>
      </c>
      <c r="K1090" s="27">
        <v>9480</v>
      </c>
      <c r="L1090" s="27" t="s">
        <v>3289</v>
      </c>
      <c r="M1090" s="28" t="s">
        <v>155</v>
      </c>
      <c r="N1090" s="28"/>
      <c r="O1090" s="29" t="s">
        <v>1414</v>
      </c>
      <c r="P1090" s="29" t="s">
        <v>1783</v>
      </c>
    </row>
    <row r="1091" spans="1:16" ht="13.5" thickBot="1" x14ac:dyDescent="0.25">
      <c r="A1091" s="11" t="str">
        <f t="shared" si="96"/>
        <v>IBVS 5728 </v>
      </c>
      <c r="B1091" s="3" t="str">
        <f t="shared" si="97"/>
        <v>I</v>
      </c>
      <c r="C1091" s="11">
        <f t="shared" si="98"/>
        <v>48067.841899999999</v>
      </c>
      <c r="D1091" s="8" t="str">
        <f t="shared" si="99"/>
        <v>vis</v>
      </c>
      <c r="E1091" s="26">
        <f>VLOOKUP(C1091,Active!C$21:E$973,3,FALSE)</f>
        <v>10050.009703972826</v>
      </c>
      <c r="F1091" s="3" t="s">
        <v>3176</v>
      </c>
      <c r="G1091" s="8" t="str">
        <f t="shared" si="100"/>
        <v>48067.8419</v>
      </c>
      <c r="H1091" s="11">
        <f t="shared" si="101"/>
        <v>10050</v>
      </c>
      <c r="I1091" s="27" t="s">
        <v>1839</v>
      </c>
      <c r="J1091" s="28" t="s">
        <v>1840</v>
      </c>
      <c r="K1091" s="27">
        <v>10050</v>
      </c>
      <c r="L1091" s="27" t="s">
        <v>1800</v>
      </c>
      <c r="M1091" s="28" t="s">
        <v>146</v>
      </c>
      <c r="N1091" s="28" t="s">
        <v>147</v>
      </c>
      <c r="O1091" s="29" t="s">
        <v>202</v>
      </c>
      <c r="P1091" s="30" t="s">
        <v>203</v>
      </c>
    </row>
    <row r="1092" spans="1:16" ht="13.5" thickBot="1" x14ac:dyDescent="0.25">
      <c r="A1092" s="11" t="str">
        <f t="shared" si="96"/>
        <v>IBVS 5728 </v>
      </c>
      <c r="B1092" s="3" t="str">
        <f t="shared" si="97"/>
        <v>I</v>
      </c>
      <c r="C1092" s="11">
        <f t="shared" si="98"/>
        <v>48121.760300000002</v>
      </c>
      <c r="D1092" s="8" t="str">
        <f t="shared" si="99"/>
        <v>vis</v>
      </c>
      <c r="E1092" s="26">
        <f>VLOOKUP(C1092,Active!C$21:E$973,3,FALSE)</f>
        <v>10149.011158742494</v>
      </c>
      <c r="F1092" s="3" t="s">
        <v>3176</v>
      </c>
      <c r="G1092" s="8" t="str">
        <f t="shared" si="100"/>
        <v>48121.7603</v>
      </c>
      <c r="H1092" s="11">
        <f t="shared" si="101"/>
        <v>10149</v>
      </c>
      <c r="I1092" s="27" t="s">
        <v>1877</v>
      </c>
      <c r="J1092" s="28" t="s">
        <v>1878</v>
      </c>
      <c r="K1092" s="27">
        <v>10149</v>
      </c>
      <c r="L1092" s="27" t="s">
        <v>1879</v>
      </c>
      <c r="M1092" s="28" t="s">
        <v>146</v>
      </c>
      <c r="N1092" s="28" t="s">
        <v>147</v>
      </c>
      <c r="O1092" s="29" t="s">
        <v>202</v>
      </c>
      <c r="P1092" s="30" t="s">
        <v>203</v>
      </c>
    </row>
    <row r="1093" spans="1:16" ht="13.5" thickBot="1" x14ac:dyDescent="0.25">
      <c r="A1093" s="11" t="str">
        <f t="shared" si="96"/>
        <v> BRNO 31 </v>
      </c>
      <c r="B1093" s="3" t="str">
        <f t="shared" si="97"/>
        <v>I</v>
      </c>
      <c r="C1093" s="11">
        <f t="shared" si="98"/>
        <v>48423.466999999997</v>
      </c>
      <c r="D1093" s="8" t="str">
        <f t="shared" si="99"/>
        <v>vis</v>
      </c>
      <c r="E1093" s="26">
        <f>VLOOKUP(C1093,Active!C$21:E$973,3,FALSE)</f>
        <v>10702.985353335693</v>
      </c>
      <c r="F1093" s="3" t="s">
        <v>3176</v>
      </c>
      <c r="G1093" s="8" t="str">
        <f t="shared" si="100"/>
        <v>48423.467</v>
      </c>
      <c r="H1093" s="11">
        <f t="shared" si="101"/>
        <v>10703</v>
      </c>
      <c r="I1093" s="27" t="s">
        <v>1902</v>
      </c>
      <c r="J1093" s="28" t="s">
        <v>1903</v>
      </c>
      <c r="K1093" s="27">
        <v>10703</v>
      </c>
      <c r="L1093" s="27" t="s">
        <v>3177</v>
      </c>
      <c r="M1093" s="28" t="s">
        <v>155</v>
      </c>
      <c r="N1093" s="28"/>
      <c r="O1093" s="29" t="s">
        <v>1843</v>
      </c>
      <c r="P1093" s="29" t="s">
        <v>1838</v>
      </c>
    </row>
    <row r="1094" spans="1:16" ht="13.5" thickBot="1" x14ac:dyDescent="0.25">
      <c r="A1094" s="11" t="str">
        <f t="shared" si="96"/>
        <v> BRNO 31 </v>
      </c>
      <c r="B1094" s="3" t="str">
        <f t="shared" si="97"/>
        <v>I</v>
      </c>
      <c r="C1094" s="11">
        <f t="shared" si="98"/>
        <v>48423.466999999997</v>
      </c>
      <c r="D1094" s="8" t="str">
        <f t="shared" si="99"/>
        <v>vis</v>
      </c>
      <c r="E1094" s="26">
        <f>VLOOKUP(C1094,Active!C$21:E$973,3,FALSE)</f>
        <v>10702.985353335693</v>
      </c>
      <c r="F1094" s="3" t="s">
        <v>3176</v>
      </c>
      <c r="G1094" s="8" t="str">
        <f t="shared" si="100"/>
        <v>48423.467</v>
      </c>
      <c r="H1094" s="11">
        <f t="shared" si="101"/>
        <v>10703</v>
      </c>
      <c r="I1094" s="27" t="s">
        <v>1902</v>
      </c>
      <c r="J1094" s="28" t="s">
        <v>1903</v>
      </c>
      <c r="K1094" s="27">
        <v>10703</v>
      </c>
      <c r="L1094" s="27" t="s">
        <v>3177</v>
      </c>
      <c r="M1094" s="28" t="s">
        <v>155</v>
      </c>
      <c r="N1094" s="28"/>
      <c r="O1094" s="29" t="s">
        <v>1846</v>
      </c>
      <c r="P1094" s="29" t="s">
        <v>1838</v>
      </c>
    </row>
    <row r="1095" spans="1:16" ht="13.5" thickBot="1" x14ac:dyDescent="0.25">
      <c r="A1095" s="11" t="str">
        <f t="shared" si="96"/>
        <v> AA 42.363 </v>
      </c>
      <c r="B1095" s="3" t="str">
        <f t="shared" si="97"/>
        <v>I</v>
      </c>
      <c r="C1095" s="11">
        <f t="shared" si="98"/>
        <v>48533.494200000001</v>
      </c>
      <c r="D1095" s="8" t="str">
        <f t="shared" si="99"/>
        <v>vis</v>
      </c>
      <c r="E1095" s="26">
        <f>VLOOKUP(C1095,Active!C$21:E$973,3,FALSE)</f>
        <v>10905.010132710322</v>
      </c>
      <c r="F1095" s="3" t="s">
        <v>3176</v>
      </c>
      <c r="G1095" s="8" t="str">
        <f t="shared" si="100"/>
        <v>48533.4942</v>
      </c>
      <c r="H1095" s="11">
        <f t="shared" si="101"/>
        <v>10905</v>
      </c>
      <c r="I1095" s="27" t="s">
        <v>1986</v>
      </c>
      <c r="J1095" s="28" t="s">
        <v>1987</v>
      </c>
      <c r="K1095" s="27">
        <v>10905</v>
      </c>
      <c r="L1095" s="27" t="s">
        <v>1988</v>
      </c>
      <c r="M1095" s="28" t="s">
        <v>146</v>
      </c>
      <c r="N1095" s="28" t="s">
        <v>2885</v>
      </c>
      <c r="O1095" s="29" t="s">
        <v>1957</v>
      </c>
      <c r="P1095" s="29" t="s">
        <v>1958</v>
      </c>
    </row>
    <row r="1096" spans="1:16" ht="13.5" thickBot="1" x14ac:dyDescent="0.25">
      <c r="A1096" s="11" t="str">
        <f t="shared" si="96"/>
        <v> BRNO 32 </v>
      </c>
      <c r="B1096" s="3" t="str">
        <f t="shared" si="97"/>
        <v>I</v>
      </c>
      <c r="C1096" s="11">
        <f t="shared" si="98"/>
        <v>48562.372199999998</v>
      </c>
      <c r="D1096" s="8" t="str">
        <f t="shared" si="99"/>
        <v>vis</v>
      </c>
      <c r="E1096" s="26">
        <f>VLOOKUP(C1096,Active!C$21:E$973,3,FALSE)</f>
        <v>10958.034035697763</v>
      </c>
      <c r="F1096" s="3" t="s">
        <v>3176</v>
      </c>
      <c r="G1096" s="8" t="str">
        <f t="shared" si="100"/>
        <v>48562.3722</v>
      </c>
      <c r="H1096" s="11">
        <f t="shared" si="101"/>
        <v>10958</v>
      </c>
      <c r="I1096" s="27" t="s">
        <v>2000</v>
      </c>
      <c r="J1096" s="28" t="s">
        <v>2001</v>
      </c>
      <c r="K1096" s="27">
        <v>10958</v>
      </c>
      <c r="L1096" s="27" t="s">
        <v>2002</v>
      </c>
      <c r="M1096" s="28" t="s">
        <v>155</v>
      </c>
      <c r="N1096" s="28"/>
      <c r="O1096" s="29" t="s">
        <v>2003</v>
      </c>
      <c r="P1096" s="29" t="s">
        <v>2004</v>
      </c>
    </row>
    <row r="1097" spans="1:16" ht="13.5" thickBot="1" x14ac:dyDescent="0.25">
      <c r="A1097" s="11" t="str">
        <f t="shared" si="96"/>
        <v>IBVS 3915 </v>
      </c>
      <c r="B1097" s="3" t="str">
        <f t="shared" si="97"/>
        <v>I</v>
      </c>
      <c r="C1097" s="11">
        <f t="shared" si="98"/>
        <v>48850.465100000001</v>
      </c>
      <c r="D1097" s="8" t="str">
        <f t="shared" si="99"/>
        <v>vis</v>
      </c>
      <c r="E1097" s="26">
        <f>VLOOKUP(C1097,Active!C$21:E$973,3,FALSE)</f>
        <v>11487.011457298024</v>
      </c>
      <c r="F1097" s="3" t="s">
        <v>3176</v>
      </c>
      <c r="G1097" s="8" t="str">
        <f t="shared" si="100"/>
        <v>48850.4651</v>
      </c>
      <c r="H1097" s="11">
        <f t="shared" si="101"/>
        <v>11487</v>
      </c>
      <c r="I1097" s="27" t="s">
        <v>2083</v>
      </c>
      <c r="J1097" s="28" t="s">
        <v>2084</v>
      </c>
      <c r="K1097" s="27">
        <v>11487</v>
      </c>
      <c r="L1097" s="27" t="s">
        <v>2085</v>
      </c>
      <c r="M1097" s="28" t="s">
        <v>146</v>
      </c>
      <c r="N1097" s="28" t="s">
        <v>1428</v>
      </c>
      <c r="O1097" s="29" t="s">
        <v>2043</v>
      </c>
      <c r="P1097" s="30" t="s">
        <v>2044</v>
      </c>
    </row>
    <row r="1098" spans="1:16" ht="13.5" thickBot="1" x14ac:dyDescent="0.25">
      <c r="A1098" s="11" t="str">
        <f t="shared" si="96"/>
        <v> BRNO 32 </v>
      </c>
      <c r="B1098" s="3" t="str">
        <f t="shared" si="97"/>
        <v>I</v>
      </c>
      <c r="C1098" s="11">
        <f t="shared" si="98"/>
        <v>49924.461900000002</v>
      </c>
      <c r="D1098" s="8" t="str">
        <f t="shared" si="99"/>
        <v>vis</v>
      </c>
      <c r="E1098" s="26" t="e">
        <f>VLOOKUP(C1098,Active!C$21:E$973,3,FALSE)</f>
        <v>#N/A</v>
      </c>
      <c r="F1098" s="3" t="s">
        <v>3176</v>
      </c>
      <c r="G1098" s="8" t="str">
        <f t="shared" si="100"/>
        <v>49924.4619</v>
      </c>
      <c r="H1098" s="11">
        <f t="shared" si="101"/>
        <v>13459</v>
      </c>
      <c r="I1098" s="27" t="s">
        <v>2204</v>
      </c>
      <c r="J1098" s="28" t="s">
        <v>2205</v>
      </c>
      <c r="K1098" s="27">
        <v>13459</v>
      </c>
      <c r="L1098" s="27" t="s">
        <v>2206</v>
      </c>
      <c r="M1098" s="28" t="s">
        <v>155</v>
      </c>
      <c r="N1098" s="28"/>
      <c r="O1098" s="29" t="s">
        <v>2207</v>
      </c>
      <c r="P1098" s="29" t="s">
        <v>2004</v>
      </c>
    </row>
    <row r="1099" spans="1:16" ht="13.5" thickBot="1" x14ac:dyDescent="0.25">
      <c r="A1099" s="11" t="str">
        <f t="shared" ref="A1099:A1162" si="102">P1099</f>
        <v> BRNO 32 </v>
      </c>
      <c r="B1099" s="3" t="str">
        <f t="shared" ref="B1099:B1162" si="103">IF(H1099=INT(H1099),"I","II")</f>
        <v>I</v>
      </c>
      <c r="C1099" s="11">
        <f t="shared" ref="C1099:C1162" si="104">1*G1099</f>
        <v>49954.4139</v>
      </c>
      <c r="D1099" s="8" t="str">
        <f t="shared" ref="D1099:D1162" si="105">VLOOKUP(F1099,I$1:J$5,2,FALSE)</f>
        <v>vis</v>
      </c>
      <c r="E1099" s="26" t="e">
        <f>VLOOKUP(C1099,Active!C$21:E$973,3,FALSE)</f>
        <v>#N/A</v>
      </c>
      <c r="F1099" s="3" t="s">
        <v>3176</v>
      </c>
      <c r="G1099" s="8" t="str">
        <f t="shared" ref="G1099:G1162" si="106">MID(I1099,3,LEN(I1099)-3)</f>
        <v>49954.4139</v>
      </c>
      <c r="H1099" s="11">
        <f t="shared" ref="H1099:H1162" si="107">1*K1099</f>
        <v>13514</v>
      </c>
      <c r="I1099" s="27" t="s">
        <v>2210</v>
      </c>
      <c r="J1099" s="28" t="s">
        <v>2211</v>
      </c>
      <c r="K1099" s="27">
        <v>13514</v>
      </c>
      <c r="L1099" s="27" t="s">
        <v>2212</v>
      </c>
      <c r="M1099" s="28" t="s">
        <v>155</v>
      </c>
      <c r="N1099" s="28"/>
      <c r="O1099" s="29" t="s">
        <v>2213</v>
      </c>
      <c r="P1099" s="29" t="s">
        <v>2004</v>
      </c>
    </row>
    <row r="1100" spans="1:16" ht="13.5" thickBot="1" x14ac:dyDescent="0.25">
      <c r="A1100" s="11" t="str">
        <f t="shared" si="102"/>
        <v> BRNO 32 </v>
      </c>
      <c r="B1100" s="3" t="str">
        <f t="shared" si="103"/>
        <v>I</v>
      </c>
      <c r="C1100" s="11">
        <f t="shared" si="104"/>
        <v>49954.414599999996</v>
      </c>
      <c r="D1100" s="8" t="str">
        <f t="shared" si="105"/>
        <v>vis</v>
      </c>
      <c r="E1100" s="26" t="e">
        <f>VLOOKUP(C1100,Active!C$21:E$973,3,FALSE)</f>
        <v>#N/A</v>
      </c>
      <c r="F1100" s="3" t="s">
        <v>3176</v>
      </c>
      <c r="G1100" s="8" t="str">
        <f t="shared" si="106"/>
        <v>49954.4146</v>
      </c>
      <c r="H1100" s="11">
        <f t="shared" si="107"/>
        <v>13514</v>
      </c>
      <c r="I1100" s="27" t="s">
        <v>2214</v>
      </c>
      <c r="J1100" s="28" t="s">
        <v>2215</v>
      </c>
      <c r="K1100" s="27">
        <v>13514</v>
      </c>
      <c r="L1100" s="27" t="s">
        <v>1946</v>
      </c>
      <c r="M1100" s="28" t="s">
        <v>155</v>
      </c>
      <c r="N1100" s="28"/>
      <c r="O1100" s="29" t="s">
        <v>2216</v>
      </c>
      <c r="P1100" s="29" t="s">
        <v>2004</v>
      </c>
    </row>
    <row r="1101" spans="1:16" ht="13.5" thickBot="1" x14ac:dyDescent="0.25">
      <c r="A1101" s="11" t="str">
        <f t="shared" si="102"/>
        <v> BRNO 32 </v>
      </c>
      <c r="B1101" s="3" t="str">
        <f t="shared" si="103"/>
        <v>I</v>
      </c>
      <c r="C1101" s="11">
        <f t="shared" si="104"/>
        <v>49954.415300000001</v>
      </c>
      <c r="D1101" s="8" t="str">
        <f t="shared" si="105"/>
        <v>vis</v>
      </c>
      <c r="E1101" s="26" t="e">
        <f>VLOOKUP(C1101,Active!C$21:E$973,3,FALSE)</f>
        <v>#N/A</v>
      </c>
      <c r="F1101" s="3" t="s">
        <v>3176</v>
      </c>
      <c r="G1101" s="8" t="str">
        <f t="shared" si="106"/>
        <v>49954.4153</v>
      </c>
      <c r="H1101" s="11">
        <f t="shared" si="107"/>
        <v>13514</v>
      </c>
      <c r="I1101" s="27" t="s">
        <v>2217</v>
      </c>
      <c r="J1101" s="28" t="s">
        <v>2218</v>
      </c>
      <c r="K1101" s="27">
        <v>13514</v>
      </c>
      <c r="L1101" s="27" t="s">
        <v>2219</v>
      </c>
      <c r="M1101" s="28" t="s">
        <v>155</v>
      </c>
      <c r="N1101" s="28"/>
      <c r="O1101" s="29" t="s">
        <v>2220</v>
      </c>
      <c r="P1101" s="29" t="s">
        <v>2004</v>
      </c>
    </row>
    <row r="1102" spans="1:16" ht="13.5" thickBot="1" x14ac:dyDescent="0.25">
      <c r="A1102" s="11" t="str">
        <f t="shared" si="102"/>
        <v> BRNO 32 </v>
      </c>
      <c r="B1102" s="3" t="str">
        <f t="shared" si="103"/>
        <v>I</v>
      </c>
      <c r="C1102" s="11">
        <f t="shared" si="104"/>
        <v>49954.415300000001</v>
      </c>
      <c r="D1102" s="8" t="str">
        <f t="shared" si="105"/>
        <v>vis</v>
      </c>
      <c r="E1102" s="26" t="e">
        <f>VLOOKUP(C1102,Active!C$21:E$973,3,FALSE)</f>
        <v>#N/A</v>
      </c>
      <c r="F1102" s="3" t="s">
        <v>3176</v>
      </c>
      <c r="G1102" s="8" t="str">
        <f t="shared" si="106"/>
        <v>49954.4153</v>
      </c>
      <c r="H1102" s="11">
        <f t="shared" si="107"/>
        <v>13514</v>
      </c>
      <c r="I1102" s="27" t="s">
        <v>2217</v>
      </c>
      <c r="J1102" s="28" t="s">
        <v>2218</v>
      </c>
      <c r="K1102" s="27">
        <v>13514</v>
      </c>
      <c r="L1102" s="27" t="s">
        <v>2219</v>
      </c>
      <c r="M1102" s="28" t="s">
        <v>155</v>
      </c>
      <c r="N1102" s="28"/>
      <c r="O1102" s="29" t="s">
        <v>2221</v>
      </c>
      <c r="P1102" s="29" t="s">
        <v>2004</v>
      </c>
    </row>
    <row r="1103" spans="1:16" ht="13.5" thickBot="1" x14ac:dyDescent="0.25">
      <c r="A1103" s="11" t="str">
        <f t="shared" si="102"/>
        <v> BRNO 32 </v>
      </c>
      <c r="B1103" s="3" t="str">
        <f t="shared" si="103"/>
        <v>I</v>
      </c>
      <c r="C1103" s="11">
        <f t="shared" si="104"/>
        <v>49954.417399999998</v>
      </c>
      <c r="D1103" s="8" t="str">
        <f t="shared" si="105"/>
        <v>vis</v>
      </c>
      <c r="E1103" s="26" t="e">
        <f>VLOOKUP(C1103,Active!C$21:E$973,3,FALSE)</f>
        <v>#N/A</v>
      </c>
      <c r="F1103" s="3" t="s">
        <v>3176</v>
      </c>
      <c r="G1103" s="8" t="str">
        <f t="shared" si="106"/>
        <v>49954.4174</v>
      </c>
      <c r="H1103" s="11">
        <f t="shared" si="107"/>
        <v>13514</v>
      </c>
      <c r="I1103" s="27" t="s">
        <v>2222</v>
      </c>
      <c r="J1103" s="28" t="s">
        <v>2223</v>
      </c>
      <c r="K1103" s="27">
        <v>13514</v>
      </c>
      <c r="L1103" s="27" t="s">
        <v>2224</v>
      </c>
      <c r="M1103" s="28" t="s">
        <v>155</v>
      </c>
      <c r="N1103" s="28"/>
      <c r="O1103" s="29" t="s">
        <v>2039</v>
      </c>
      <c r="P1103" s="29" t="s">
        <v>2004</v>
      </c>
    </row>
    <row r="1104" spans="1:16" ht="13.5" thickBot="1" x14ac:dyDescent="0.25">
      <c r="A1104" s="11" t="str">
        <f t="shared" si="102"/>
        <v> BRNO 32 </v>
      </c>
      <c r="B1104" s="3" t="str">
        <f t="shared" si="103"/>
        <v>I</v>
      </c>
      <c r="C1104" s="11">
        <f t="shared" si="104"/>
        <v>49954.421600000001</v>
      </c>
      <c r="D1104" s="8" t="str">
        <f t="shared" si="105"/>
        <v>vis</v>
      </c>
      <c r="E1104" s="26" t="e">
        <f>VLOOKUP(C1104,Active!C$21:E$973,3,FALSE)</f>
        <v>#N/A</v>
      </c>
      <c r="F1104" s="3" t="s">
        <v>3176</v>
      </c>
      <c r="G1104" s="8" t="str">
        <f t="shared" si="106"/>
        <v>49954.4216</v>
      </c>
      <c r="H1104" s="11">
        <f t="shared" si="107"/>
        <v>13514</v>
      </c>
      <c r="I1104" s="27" t="s">
        <v>2225</v>
      </c>
      <c r="J1104" s="28" t="s">
        <v>2226</v>
      </c>
      <c r="K1104" s="27">
        <v>13514</v>
      </c>
      <c r="L1104" s="27" t="s">
        <v>2227</v>
      </c>
      <c r="M1104" s="28" t="s">
        <v>155</v>
      </c>
      <c r="N1104" s="28"/>
      <c r="O1104" s="29" t="s">
        <v>2228</v>
      </c>
      <c r="P1104" s="29" t="s">
        <v>2004</v>
      </c>
    </row>
    <row r="1105" spans="1:16" ht="13.5" thickBot="1" x14ac:dyDescent="0.25">
      <c r="A1105" s="11" t="str">
        <f t="shared" si="102"/>
        <v> BRNO 32 </v>
      </c>
      <c r="B1105" s="3" t="str">
        <f t="shared" si="103"/>
        <v>I</v>
      </c>
      <c r="C1105" s="11">
        <f t="shared" si="104"/>
        <v>50320.399299999997</v>
      </c>
      <c r="D1105" s="8" t="str">
        <f t="shared" si="105"/>
        <v>vis</v>
      </c>
      <c r="E1105" s="26" t="e">
        <f>VLOOKUP(C1105,Active!C$21:E$973,3,FALSE)</f>
        <v>#N/A</v>
      </c>
      <c r="F1105" s="3" t="s">
        <v>3176</v>
      </c>
      <c r="G1105" s="8" t="str">
        <f t="shared" si="106"/>
        <v>50320.3993</v>
      </c>
      <c r="H1105" s="11">
        <f t="shared" si="107"/>
        <v>14186</v>
      </c>
      <c r="I1105" s="27" t="s">
        <v>2251</v>
      </c>
      <c r="J1105" s="28" t="s">
        <v>2252</v>
      </c>
      <c r="K1105" s="27">
        <v>14186</v>
      </c>
      <c r="L1105" s="27" t="s">
        <v>1973</v>
      </c>
      <c r="M1105" s="28" t="s">
        <v>155</v>
      </c>
      <c r="N1105" s="28"/>
      <c r="O1105" s="29" t="s">
        <v>2207</v>
      </c>
      <c r="P1105" s="29" t="s">
        <v>2004</v>
      </c>
    </row>
    <row r="1106" spans="1:16" ht="13.5" thickBot="1" x14ac:dyDescent="0.25">
      <c r="A1106" s="11" t="str">
        <f t="shared" si="102"/>
        <v> BRNO 32 </v>
      </c>
      <c r="B1106" s="3" t="str">
        <f t="shared" si="103"/>
        <v>I</v>
      </c>
      <c r="C1106" s="11">
        <f t="shared" si="104"/>
        <v>50320.402099999999</v>
      </c>
      <c r="D1106" s="8" t="str">
        <f t="shared" si="105"/>
        <v>vis</v>
      </c>
      <c r="E1106" s="26" t="e">
        <f>VLOOKUP(C1106,Active!C$21:E$973,3,FALSE)</f>
        <v>#N/A</v>
      </c>
      <c r="F1106" s="3" t="s">
        <v>3176</v>
      </c>
      <c r="G1106" s="8" t="str">
        <f t="shared" si="106"/>
        <v>50320.4021</v>
      </c>
      <c r="H1106" s="11">
        <f t="shared" si="107"/>
        <v>14186</v>
      </c>
      <c r="I1106" s="27" t="s">
        <v>2253</v>
      </c>
      <c r="J1106" s="28" t="s">
        <v>2254</v>
      </c>
      <c r="K1106" s="27">
        <v>14186</v>
      </c>
      <c r="L1106" s="27" t="s">
        <v>2255</v>
      </c>
      <c r="M1106" s="28" t="s">
        <v>155</v>
      </c>
      <c r="N1106" s="28"/>
      <c r="O1106" s="29" t="s">
        <v>2256</v>
      </c>
      <c r="P1106" s="29" t="s">
        <v>2004</v>
      </c>
    </row>
    <row r="1107" spans="1:16" ht="13.5" thickBot="1" x14ac:dyDescent="0.25">
      <c r="A1107" s="11" t="str">
        <f t="shared" si="102"/>
        <v> BRNO 32 </v>
      </c>
      <c r="B1107" s="3" t="str">
        <f t="shared" si="103"/>
        <v>I</v>
      </c>
      <c r="C1107" s="11">
        <f t="shared" si="104"/>
        <v>50490.316200000001</v>
      </c>
      <c r="D1107" s="8" t="str">
        <f t="shared" si="105"/>
        <v>vis</v>
      </c>
      <c r="E1107" s="26" t="e">
        <f>VLOOKUP(C1107,Active!C$21:E$973,3,FALSE)</f>
        <v>#N/A</v>
      </c>
      <c r="F1107" s="3" t="s">
        <v>3176</v>
      </c>
      <c r="G1107" s="8" t="str">
        <f t="shared" si="106"/>
        <v>50490.3162</v>
      </c>
      <c r="H1107" s="11">
        <f t="shared" si="107"/>
        <v>14498</v>
      </c>
      <c r="I1107" s="27" t="s">
        <v>2265</v>
      </c>
      <c r="J1107" s="28" t="s">
        <v>2266</v>
      </c>
      <c r="K1107" s="27">
        <v>14498</v>
      </c>
      <c r="L1107" s="27" t="s">
        <v>2267</v>
      </c>
      <c r="M1107" s="28" t="s">
        <v>155</v>
      </c>
      <c r="N1107" s="28"/>
      <c r="O1107" s="29" t="s">
        <v>327</v>
      </c>
      <c r="P1107" s="29" t="s">
        <v>2004</v>
      </c>
    </row>
    <row r="1108" spans="1:16" ht="13.5" thickBot="1" x14ac:dyDescent="0.25">
      <c r="A1108" s="11" t="str">
        <f t="shared" si="102"/>
        <v> BRNO 32 </v>
      </c>
      <c r="B1108" s="3" t="str">
        <f t="shared" si="103"/>
        <v>I</v>
      </c>
      <c r="C1108" s="11">
        <f t="shared" si="104"/>
        <v>50515.368999999999</v>
      </c>
      <c r="D1108" s="8" t="str">
        <f t="shared" si="105"/>
        <v>vis</v>
      </c>
      <c r="E1108" s="26" t="e">
        <f>VLOOKUP(C1108,Active!C$21:E$973,3,FALSE)</f>
        <v>#N/A</v>
      </c>
      <c r="F1108" s="3" t="s">
        <v>3176</v>
      </c>
      <c r="G1108" s="8" t="str">
        <f t="shared" si="106"/>
        <v>50515.3690</v>
      </c>
      <c r="H1108" s="11">
        <f t="shared" si="107"/>
        <v>14544</v>
      </c>
      <c r="I1108" s="27" t="s">
        <v>2268</v>
      </c>
      <c r="J1108" s="28" t="s">
        <v>2269</v>
      </c>
      <c r="K1108" s="27">
        <v>14544</v>
      </c>
      <c r="L1108" s="27" t="s">
        <v>2270</v>
      </c>
      <c r="M1108" s="28" t="s">
        <v>155</v>
      </c>
      <c r="N1108" s="28"/>
      <c r="O1108" s="29" t="s">
        <v>327</v>
      </c>
      <c r="P1108" s="29" t="s">
        <v>2004</v>
      </c>
    </row>
    <row r="1109" spans="1:16" ht="13.5" thickBot="1" x14ac:dyDescent="0.25">
      <c r="A1109" s="11" t="str">
        <f t="shared" si="102"/>
        <v> BRNO 32 </v>
      </c>
      <c r="B1109" s="3" t="str">
        <f t="shared" si="103"/>
        <v>I</v>
      </c>
      <c r="C1109" s="11">
        <f t="shared" si="104"/>
        <v>50607.404900000001</v>
      </c>
      <c r="D1109" s="8" t="str">
        <f t="shared" si="105"/>
        <v>vis</v>
      </c>
      <c r="E1109" s="26" t="e">
        <f>VLOOKUP(C1109,Active!C$21:E$973,3,FALSE)</f>
        <v>#N/A</v>
      </c>
      <c r="F1109" s="3" t="s">
        <v>3176</v>
      </c>
      <c r="G1109" s="8" t="str">
        <f t="shared" si="106"/>
        <v>50607.4049</v>
      </c>
      <c r="H1109" s="11">
        <f t="shared" si="107"/>
        <v>14713</v>
      </c>
      <c r="I1109" s="27" t="s">
        <v>2271</v>
      </c>
      <c r="J1109" s="28" t="s">
        <v>2272</v>
      </c>
      <c r="K1109" s="27">
        <v>14713</v>
      </c>
      <c r="L1109" s="27" t="s">
        <v>2273</v>
      </c>
      <c r="M1109" s="28" t="s">
        <v>155</v>
      </c>
      <c r="N1109" s="28"/>
      <c r="O1109" s="29" t="s">
        <v>327</v>
      </c>
      <c r="P1109" s="29" t="s">
        <v>2004</v>
      </c>
    </row>
    <row r="1110" spans="1:16" ht="13.5" thickBot="1" x14ac:dyDescent="0.25">
      <c r="A1110" s="11" t="str">
        <f t="shared" si="102"/>
        <v> BRNO 32 </v>
      </c>
      <c r="B1110" s="3" t="str">
        <f t="shared" si="103"/>
        <v>I</v>
      </c>
      <c r="C1110" s="11">
        <f t="shared" si="104"/>
        <v>50607.411800000002</v>
      </c>
      <c r="D1110" s="8" t="str">
        <f t="shared" si="105"/>
        <v>vis</v>
      </c>
      <c r="E1110" s="26" t="e">
        <f>VLOOKUP(C1110,Active!C$21:E$973,3,FALSE)</f>
        <v>#N/A</v>
      </c>
      <c r="F1110" s="3" t="s">
        <v>3176</v>
      </c>
      <c r="G1110" s="8" t="str">
        <f t="shared" si="106"/>
        <v>50607.4118</v>
      </c>
      <c r="H1110" s="11">
        <f t="shared" si="107"/>
        <v>14713</v>
      </c>
      <c r="I1110" s="27" t="s">
        <v>2274</v>
      </c>
      <c r="J1110" s="28" t="s">
        <v>2275</v>
      </c>
      <c r="K1110" s="27">
        <v>14713</v>
      </c>
      <c r="L1110" s="27" t="s">
        <v>2276</v>
      </c>
      <c r="M1110" s="28" t="s">
        <v>155</v>
      </c>
      <c r="N1110" s="28"/>
      <c r="O1110" s="29" t="s">
        <v>2277</v>
      </c>
      <c r="P1110" s="29" t="s">
        <v>2004</v>
      </c>
    </row>
    <row r="1111" spans="1:16" ht="13.5" thickBot="1" x14ac:dyDescent="0.25">
      <c r="A1111" s="11" t="str">
        <f t="shared" si="102"/>
        <v> BRNO 32 </v>
      </c>
      <c r="B1111" s="3" t="str">
        <f t="shared" si="103"/>
        <v>I</v>
      </c>
      <c r="C1111" s="11">
        <f t="shared" si="104"/>
        <v>50607.414599999996</v>
      </c>
      <c r="D1111" s="8" t="str">
        <f t="shared" si="105"/>
        <v>vis</v>
      </c>
      <c r="E1111" s="26" t="e">
        <f>VLOOKUP(C1111,Active!C$21:E$973,3,FALSE)</f>
        <v>#N/A</v>
      </c>
      <c r="F1111" s="3" t="s">
        <v>3176</v>
      </c>
      <c r="G1111" s="8" t="str">
        <f t="shared" si="106"/>
        <v>50607.4146</v>
      </c>
      <c r="H1111" s="11">
        <f t="shared" si="107"/>
        <v>14713</v>
      </c>
      <c r="I1111" s="27" t="s">
        <v>2278</v>
      </c>
      <c r="J1111" s="28" t="s">
        <v>2279</v>
      </c>
      <c r="K1111" s="27">
        <v>14713</v>
      </c>
      <c r="L1111" s="27" t="s">
        <v>2280</v>
      </c>
      <c r="M1111" s="28" t="s">
        <v>155</v>
      </c>
      <c r="N1111" s="28"/>
      <c r="O1111" s="29" t="s">
        <v>2207</v>
      </c>
      <c r="P1111" s="29" t="s">
        <v>2004</v>
      </c>
    </row>
    <row r="1112" spans="1:16" ht="13.5" thickBot="1" x14ac:dyDescent="0.25">
      <c r="A1112" s="11" t="str">
        <f t="shared" si="102"/>
        <v> BRNO 32 </v>
      </c>
      <c r="B1112" s="3" t="str">
        <f t="shared" si="103"/>
        <v>I</v>
      </c>
      <c r="C1112" s="11">
        <f t="shared" si="104"/>
        <v>50668.405899999998</v>
      </c>
      <c r="D1112" s="8" t="str">
        <f t="shared" si="105"/>
        <v>vis</v>
      </c>
      <c r="E1112" s="26" t="e">
        <f>VLOOKUP(C1112,Active!C$21:E$973,3,FALSE)</f>
        <v>#N/A</v>
      </c>
      <c r="F1112" s="3" t="s">
        <v>3176</v>
      </c>
      <c r="G1112" s="8" t="str">
        <f t="shared" si="106"/>
        <v>50668.4059</v>
      </c>
      <c r="H1112" s="11">
        <f t="shared" si="107"/>
        <v>14825</v>
      </c>
      <c r="I1112" s="27" t="s">
        <v>2284</v>
      </c>
      <c r="J1112" s="28" t="s">
        <v>2285</v>
      </c>
      <c r="K1112" s="27">
        <v>14825</v>
      </c>
      <c r="L1112" s="27" t="s">
        <v>2286</v>
      </c>
      <c r="M1112" s="28" t="s">
        <v>155</v>
      </c>
      <c r="N1112" s="28"/>
      <c r="O1112" s="29" t="s">
        <v>2003</v>
      </c>
      <c r="P1112" s="29" t="s">
        <v>2004</v>
      </c>
    </row>
    <row r="1113" spans="1:16" ht="13.5" thickBot="1" x14ac:dyDescent="0.25">
      <c r="A1113" s="11" t="str">
        <f t="shared" si="102"/>
        <v> BRNO 32 </v>
      </c>
      <c r="B1113" s="3" t="str">
        <f t="shared" si="103"/>
        <v>I</v>
      </c>
      <c r="C1113" s="11">
        <f t="shared" si="104"/>
        <v>50668.41</v>
      </c>
      <c r="D1113" s="8" t="str">
        <f t="shared" si="105"/>
        <v>vis</v>
      </c>
      <c r="E1113" s="26" t="e">
        <f>VLOOKUP(C1113,Active!C$21:E$973,3,FALSE)</f>
        <v>#N/A</v>
      </c>
      <c r="F1113" s="3" t="s">
        <v>3176</v>
      </c>
      <c r="G1113" s="8" t="str">
        <f t="shared" si="106"/>
        <v>50668.4100</v>
      </c>
      <c r="H1113" s="11">
        <f t="shared" si="107"/>
        <v>14825</v>
      </c>
      <c r="I1113" s="27" t="s">
        <v>2287</v>
      </c>
      <c r="J1113" s="28" t="s">
        <v>2288</v>
      </c>
      <c r="K1113" s="27">
        <v>14825</v>
      </c>
      <c r="L1113" s="27" t="s">
        <v>2289</v>
      </c>
      <c r="M1113" s="28" t="s">
        <v>155</v>
      </c>
      <c r="N1113" s="28"/>
      <c r="O1113" s="29" t="s">
        <v>1843</v>
      </c>
      <c r="P1113" s="29" t="s">
        <v>2004</v>
      </c>
    </row>
    <row r="1114" spans="1:16" ht="13.5" thickBot="1" x14ac:dyDescent="0.25">
      <c r="A1114" s="11" t="str">
        <f t="shared" si="102"/>
        <v> BRNO 32 </v>
      </c>
      <c r="B1114" s="3" t="str">
        <f t="shared" si="103"/>
        <v>I</v>
      </c>
      <c r="C1114" s="11">
        <f t="shared" si="104"/>
        <v>50746.290099999998</v>
      </c>
      <c r="D1114" s="8" t="str">
        <f t="shared" si="105"/>
        <v>vis</v>
      </c>
      <c r="E1114" s="26" t="e">
        <f>VLOOKUP(C1114,Active!C$21:E$973,3,FALSE)</f>
        <v>#N/A</v>
      </c>
      <c r="F1114" s="3" t="s">
        <v>3176</v>
      </c>
      <c r="G1114" s="8" t="str">
        <f t="shared" si="106"/>
        <v>50746.2901</v>
      </c>
      <c r="H1114" s="11">
        <f t="shared" si="107"/>
        <v>14968</v>
      </c>
      <c r="I1114" s="27" t="s">
        <v>2317</v>
      </c>
      <c r="J1114" s="28" t="s">
        <v>2318</v>
      </c>
      <c r="K1114" s="27">
        <v>14968</v>
      </c>
      <c r="L1114" s="27" t="s">
        <v>2319</v>
      </c>
      <c r="M1114" s="28" t="s">
        <v>155</v>
      </c>
      <c r="N1114" s="28"/>
      <c r="O1114" s="29" t="s">
        <v>327</v>
      </c>
      <c r="P1114" s="29" t="s">
        <v>2004</v>
      </c>
    </row>
    <row r="1115" spans="1:16" ht="13.5" thickBot="1" x14ac:dyDescent="0.25">
      <c r="A1115" s="11" t="str">
        <f t="shared" si="102"/>
        <v> BRNO 32 </v>
      </c>
      <c r="B1115" s="3" t="str">
        <f t="shared" si="103"/>
        <v>I</v>
      </c>
      <c r="C1115" s="11">
        <f t="shared" si="104"/>
        <v>50899.319300000003</v>
      </c>
      <c r="D1115" s="8" t="str">
        <f t="shared" si="105"/>
        <v>vis</v>
      </c>
      <c r="E1115" s="26" t="e">
        <f>VLOOKUP(C1115,Active!C$21:E$973,3,FALSE)</f>
        <v>#N/A</v>
      </c>
      <c r="F1115" s="3" t="s">
        <v>3176</v>
      </c>
      <c r="G1115" s="8" t="str">
        <f t="shared" si="106"/>
        <v>50899.3193</v>
      </c>
      <c r="H1115" s="11">
        <f t="shared" si="107"/>
        <v>15249</v>
      </c>
      <c r="I1115" s="27" t="s">
        <v>2336</v>
      </c>
      <c r="J1115" s="28" t="s">
        <v>2337</v>
      </c>
      <c r="K1115" s="27">
        <v>15249</v>
      </c>
      <c r="L1115" s="27" t="s">
        <v>2338</v>
      </c>
      <c r="M1115" s="28" t="s">
        <v>155</v>
      </c>
      <c r="N1115" s="28"/>
      <c r="O1115" s="29" t="s">
        <v>2339</v>
      </c>
      <c r="P1115" s="29" t="s">
        <v>2004</v>
      </c>
    </row>
    <row r="1116" spans="1:16" ht="13.5" thickBot="1" x14ac:dyDescent="0.25">
      <c r="A1116" s="11" t="str">
        <f t="shared" si="102"/>
        <v>BAVM 117 </v>
      </c>
      <c r="B1116" s="3" t="str">
        <f t="shared" si="103"/>
        <v>I</v>
      </c>
      <c r="C1116" s="11">
        <f t="shared" si="104"/>
        <v>50899.335299999999</v>
      </c>
      <c r="D1116" s="8" t="str">
        <f t="shared" si="105"/>
        <v>vis</v>
      </c>
      <c r="E1116" s="26" t="e">
        <f>VLOOKUP(C1116,Active!C$21:E$973,3,FALSE)</f>
        <v>#N/A</v>
      </c>
      <c r="F1116" s="3" t="s">
        <v>3176</v>
      </c>
      <c r="G1116" s="8" t="str">
        <f t="shared" si="106"/>
        <v>50899.3353</v>
      </c>
      <c r="H1116" s="11">
        <f t="shared" si="107"/>
        <v>15249</v>
      </c>
      <c r="I1116" s="27" t="s">
        <v>2340</v>
      </c>
      <c r="J1116" s="28" t="s">
        <v>2341</v>
      </c>
      <c r="K1116" s="27">
        <v>15249</v>
      </c>
      <c r="L1116" s="27" t="s">
        <v>2342</v>
      </c>
      <c r="M1116" s="28" t="s">
        <v>146</v>
      </c>
      <c r="N1116" s="28" t="s">
        <v>2343</v>
      </c>
      <c r="O1116" s="29" t="s">
        <v>1015</v>
      </c>
      <c r="P1116" s="30" t="s">
        <v>2344</v>
      </c>
    </row>
    <row r="1117" spans="1:16" ht="13.5" thickBot="1" x14ac:dyDescent="0.25">
      <c r="A1117" s="11" t="str">
        <f t="shared" si="102"/>
        <v> BRNO 32 </v>
      </c>
      <c r="B1117" s="3" t="str">
        <f t="shared" si="103"/>
        <v>I</v>
      </c>
      <c r="C1117" s="11">
        <f t="shared" si="104"/>
        <v>50943.451399999998</v>
      </c>
      <c r="D1117" s="8" t="str">
        <f t="shared" si="105"/>
        <v>vis</v>
      </c>
      <c r="E1117" s="26" t="e">
        <f>VLOOKUP(C1117,Active!C$21:E$973,3,FALSE)</f>
        <v>#N/A</v>
      </c>
      <c r="F1117" s="3" t="s">
        <v>3176</v>
      </c>
      <c r="G1117" s="8" t="str">
        <f t="shared" si="106"/>
        <v>50943.4514</v>
      </c>
      <c r="H1117" s="11">
        <f t="shared" si="107"/>
        <v>15330</v>
      </c>
      <c r="I1117" s="27" t="s">
        <v>2348</v>
      </c>
      <c r="J1117" s="28" t="s">
        <v>2349</v>
      </c>
      <c r="K1117" s="27">
        <v>15330</v>
      </c>
      <c r="L1117" s="27" t="s">
        <v>2350</v>
      </c>
      <c r="M1117" s="28" t="s">
        <v>155</v>
      </c>
      <c r="N1117" s="28"/>
      <c r="O1117" s="29" t="s">
        <v>2351</v>
      </c>
      <c r="P1117" s="29" t="s">
        <v>2004</v>
      </c>
    </row>
    <row r="1118" spans="1:16" ht="13.5" thickBot="1" x14ac:dyDescent="0.25">
      <c r="A1118" s="11" t="str">
        <f t="shared" si="102"/>
        <v> BRNO 32 </v>
      </c>
      <c r="B1118" s="3" t="str">
        <f t="shared" si="103"/>
        <v>I</v>
      </c>
      <c r="C1118" s="11">
        <f t="shared" si="104"/>
        <v>50992.461300000003</v>
      </c>
      <c r="D1118" s="8" t="str">
        <f t="shared" si="105"/>
        <v>vis</v>
      </c>
      <c r="E1118" s="26" t="e">
        <f>VLOOKUP(C1118,Active!C$21:E$973,3,FALSE)</f>
        <v>#N/A</v>
      </c>
      <c r="F1118" s="3" t="s">
        <v>3176</v>
      </c>
      <c r="G1118" s="8" t="str">
        <f t="shared" si="106"/>
        <v>50992.4613</v>
      </c>
      <c r="H1118" s="11">
        <f t="shared" si="107"/>
        <v>15420</v>
      </c>
      <c r="I1118" s="27" t="s">
        <v>2352</v>
      </c>
      <c r="J1118" s="28" t="s">
        <v>2353</v>
      </c>
      <c r="K1118" s="27">
        <v>15420</v>
      </c>
      <c r="L1118" s="27" t="s">
        <v>2354</v>
      </c>
      <c r="M1118" s="28" t="s">
        <v>155</v>
      </c>
      <c r="N1118" s="28"/>
      <c r="O1118" s="29" t="s">
        <v>2277</v>
      </c>
      <c r="P1118" s="29" t="s">
        <v>2004</v>
      </c>
    </row>
    <row r="1119" spans="1:16" ht="13.5" thickBot="1" x14ac:dyDescent="0.25">
      <c r="A1119" s="11" t="str">
        <f t="shared" si="102"/>
        <v> BRNO 32 </v>
      </c>
      <c r="B1119" s="3" t="str">
        <f t="shared" si="103"/>
        <v>I</v>
      </c>
      <c r="C1119" s="11">
        <f t="shared" si="104"/>
        <v>51016.430500000002</v>
      </c>
      <c r="D1119" s="8" t="str">
        <f t="shared" si="105"/>
        <v>vis</v>
      </c>
      <c r="E1119" s="26" t="e">
        <f>VLOOKUP(C1119,Active!C$21:E$973,3,FALSE)</f>
        <v>#N/A</v>
      </c>
      <c r="F1119" s="3" t="s">
        <v>3176</v>
      </c>
      <c r="G1119" s="8" t="str">
        <f t="shared" si="106"/>
        <v>51016.4305</v>
      </c>
      <c r="H1119" s="11">
        <f t="shared" si="107"/>
        <v>15464</v>
      </c>
      <c r="I1119" s="27" t="s">
        <v>2355</v>
      </c>
      <c r="J1119" s="28" t="s">
        <v>2356</v>
      </c>
      <c r="K1119" s="27">
        <v>15464</v>
      </c>
      <c r="L1119" s="27" t="s">
        <v>2357</v>
      </c>
      <c r="M1119" s="28" t="s">
        <v>155</v>
      </c>
      <c r="N1119" s="28"/>
      <c r="O1119" s="29" t="s">
        <v>2216</v>
      </c>
      <c r="P1119" s="29" t="s">
        <v>2004</v>
      </c>
    </row>
    <row r="1120" spans="1:16" ht="13.5" thickBot="1" x14ac:dyDescent="0.25">
      <c r="A1120" s="11" t="str">
        <f t="shared" si="102"/>
        <v> BRNO 32 </v>
      </c>
      <c r="B1120" s="3" t="str">
        <f t="shared" si="103"/>
        <v>I</v>
      </c>
      <c r="C1120" s="11">
        <f t="shared" si="104"/>
        <v>51035.49</v>
      </c>
      <c r="D1120" s="8" t="str">
        <f t="shared" si="105"/>
        <v>vis</v>
      </c>
      <c r="E1120" s="26" t="e">
        <f>VLOOKUP(C1120,Active!C$21:E$973,3,FALSE)</f>
        <v>#N/A</v>
      </c>
      <c r="F1120" s="3" t="s">
        <v>3176</v>
      </c>
      <c r="G1120" s="8" t="str">
        <f t="shared" si="106"/>
        <v>51035.4900</v>
      </c>
      <c r="H1120" s="11">
        <f t="shared" si="107"/>
        <v>15499</v>
      </c>
      <c r="I1120" s="27" t="s">
        <v>2363</v>
      </c>
      <c r="J1120" s="28" t="s">
        <v>2364</v>
      </c>
      <c r="K1120" s="27">
        <v>15499</v>
      </c>
      <c r="L1120" s="27" t="s">
        <v>2365</v>
      </c>
      <c r="M1120" s="28" t="s">
        <v>146</v>
      </c>
      <c r="N1120" s="28" t="s">
        <v>147</v>
      </c>
      <c r="O1120" s="29" t="s">
        <v>2366</v>
      </c>
      <c r="P1120" s="29" t="s">
        <v>2004</v>
      </c>
    </row>
    <row r="1121" spans="1:16" ht="13.5" thickBot="1" x14ac:dyDescent="0.25">
      <c r="A1121" s="11" t="str">
        <f t="shared" si="102"/>
        <v>BAVM 117 </v>
      </c>
      <c r="B1121" s="3" t="str">
        <f t="shared" si="103"/>
        <v>I</v>
      </c>
      <c r="C1121" s="11">
        <f t="shared" si="104"/>
        <v>51040.391100000001</v>
      </c>
      <c r="D1121" s="8" t="str">
        <f t="shared" si="105"/>
        <v>vis</v>
      </c>
      <c r="E1121" s="26" t="e">
        <f>VLOOKUP(C1121,Active!C$21:E$973,3,FALSE)</f>
        <v>#N/A</v>
      </c>
      <c r="F1121" s="3" t="s">
        <v>3176</v>
      </c>
      <c r="G1121" s="8" t="str">
        <f t="shared" si="106"/>
        <v>51040.3911</v>
      </c>
      <c r="H1121" s="11">
        <f t="shared" si="107"/>
        <v>15508</v>
      </c>
      <c r="I1121" s="27" t="s">
        <v>2367</v>
      </c>
      <c r="J1121" s="28" t="s">
        <v>2368</v>
      </c>
      <c r="K1121" s="27">
        <v>15508</v>
      </c>
      <c r="L1121" s="27" t="s">
        <v>2369</v>
      </c>
      <c r="M1121" s="28" t="s">
        <v>146</v>
      </c>
      <c r="N1121" s="28" t="s">
        <v>2343</v>
      </c>
      <c r="O1121" s="29" t="s">
        <v>1015</v>
      </c>
      <c r="P1121" s="30" t="s">
        <v>2344</v>
      </c>
    </row>
    <row r="1122" spans="1:16" ht="13.5" thickBot="1" x14ac:dyDescent="0.25">
      <c r="A1122" s="11" t="str">
        <f t="shared" si="102"/>
        <v> BRNO 32 </v>
      </c>
      <c r="B1122" s="3" t="str">
        <f t="shared" si="103"/>
        <v>I</v>
      </c>
      <c r="C1122" s="11">
        <f t="shared" si="104"/>
        <v>51137.325700000001</v>
      </c>
      <c r="D1122" s="8" t="str">
        <f t="shared" si="105"/>
        <v>vis</v>
      </c>
      <c r="E1122" s="26" t="e">
        <f>VLOOKUP(C1122,Active!C$21:E$973,3,FALSE)</f>
        <v>#N/A</v>
      </c>
      <c r="F1122" s="3" t="s">
        <v>3176</v>
      </c>
      <c r="G1122" s="8" t="str">
        <f t="shared" si="106"/>
        <v>51137.3257</v>
      </c>
      <c r="H1122" s="11">
        <f t="shared" si="107"/>
        <v>15686</v>
      </c>
      <c r="I1122" s="27" t="s">
        <v>2400</v>
      </c>
      <c r="J1122" s="28" t="s">
        <v>2401</v>
      </c>
      <c r="K1122" s="27">
        <v>15686</v>
      </c>
      <c r="L1122" s="27" t="s">
        <v>2402</v>
      </c>
      <c r="M1122" s="28" t="s">
        <v>155</v>
      </c>
      <c r="N1122" s="28"/>
      <c r="O1122" s="29" t="s">
        <v>327</v>
      </c>
      <c r="P1122" s="29" t="s">
        <v>2004</v>
      </c>
    </row>
    <row r="1123" spans="1:16" ht="13.5" thickBot="1" x14ac:dyDescent="0.25">
      <c r="A1123" s="11" t="str">
        <f t="shared" si="102"/>
        <v> BRNO 32 </v>
      </c>
      <c r="B1123" s="3" t="str">
        <f t="shared" si="103"/>
        <v>I</v>
      </c>
      <c r="C1123" s="11">
        <f t="shared" si="104"/>
        <v>51167.281799999997</v>
      </c>
      <c r="D1123" s="8" t="str">
        <f t="shared" si="105"/>
        <v>vis</v>
      </c>
      <c r="E1123" s="26" t="e">
        <f>VLOOKUP(C1123,Active!C$21:E$973,3,FALSE)</f>
        <v>#N/A</v>
      </c>
      <c r="F1123" s="3" t="s">
        <v>3176</v>
      </c>
      <c r="G1123" s="8" t="str">
        <f t="shared" si="106"/>
        <v>51167.2818</v>
      </c>
      <c r="H1123" s="11">
        <f t="shared" si="107"/>
        <v>15741</v>
      </c>
      <c r="I1123" s="27" t="s">
        <v>2407</v>
      </c>
      <c r="J1123" s="28" t="s">
        <v>2408</v>
      </c>
      <c r="K1123" s="27">
        <v>15741</v>
      </c>
      <c r="L1123" s="27" t="s">
        <v>2409</v>
      </c>
      <c r="M1123" s="28" t="s">
        <v>155</v>
      </c>
      <c r="N1123" s="28"/>
      <c r="O1123" s="29" t="s">
        <v>327</v>
      </c>
      <c r="P1123" s="29" t="s">
        <v>2004</v>
      </c>
    </row>
    <row r="1124" spans="1:16" ht="13.5" thickBot="1" x14ac:dyDescent="0.25">
      <c r="A1124" s="11" t="str">
        <f t="shared" si="102"/>
        <v> BRNO 32 </v>
      </c>
      <c r="B1124" s="3" t="str">
        <f t="shared" si="103"/>
        <v>I</v>
      </c>
      <c r="C1124" s="11">
        <f t="shared" si="104"/>
        <v>51191.248099999997</v>
      </c>
      <c r="D1124" s="8" t="str">
        <f t="shared" si="105"/>
        <v>vis</v>
      </c>
      <c r="E1124" s="26" t="e">
        <f>VLOOKUP(C1124,Active!C$21:E$973,3,FALSE)</f>
        <v>#N/A</v>
      </c>
      <c r="F1124" s="3" t="s">
        <v>3176</v>
      </c>
      <c r="G1124" s="8" t="str">
        <f t="shared" si="106"/>
        <v>51191.2481</v>
      </c>
      <c r="H1124" s="11">
        <f t="shared" si="107"/>
        <v>15785</v>
      </c>
      <c r="I1124" s="27" t="s">
        <v>2410</v>
      </c>
      <c r="J1124" s="28" t="s">
        <v>2411</v>
      </c>
      <c r="K1124" s="27">
        <v>15785</v>
      </c>
      <c r="L1124" s="27" t="s">
        <v>1800</v>
      </c>
      <c r="M1124" s="28" t="s">
        <v>155</v>
      </c>
      <c r="N1124" s="28"/>
      <c r="O1124" s="29" t="s">
        <v>327</v>
      </c>
      <c r="P1124" s="29" t="s">
        <v>2004</v>
      </c>
    </row>
    <row r="1125" spans="1:16" ht="13.5" thickBot="1" x14ac:dyDescent="0.25">
      <c r="A1125" s="11" t="str">
        <f t="shared" si="102"/>
        <v> BRNO 32 </v>
      </c>
      <c r="B1125" s="3" t="str">
        <f t="shared" si="103"/>
        <v>I</v>
      </c>
      <c r="C1125" s="11">
        <f t="shared" si="104"/>
        <v>51315.4159</v>
      </c>
      <c r="D1125" s="8" t="str">
        <f t="shared" si="105"/>
        <v>vis</v>
      </c>
      <c r="E1125" s="26" t="e">
        <f>VLOOKUP(C1125,Active!C$21:E$973,3,FALSE)</f>
        <v>#N/A</v>
      </c>
      <c r="F1125" s="3" t="s">
        <v>3176</v>
      </c>
      <c r="G1125" s="8" t="str">
        <f t="shared" si="106"/>
        <v>51315.4159</v>
      </c>
      <c r="H1125" s="11">
        <f t="shared" si="107"/>
        <v>16013</v>
      </c>
      <c r="I1125" s="27" t="s">
        <v>2417</v>
      </c>
      <c r="J1125" s="28" t="s">
        <v>2418</v>
      </c>
      <c r="K1125" s="27">
        <v>16013</v>
      </c>
      <c r="L1125" s="27" t="s">
        <v>2419</v>
      </c>
      <c r="M1125" s="28" t="s">
        <v>155</v>
      </c>
      <c r="N1125" s="28"/>
      <c r="O1125" s="29" t="s">
        <v>327</v>
      </c>
      <c r="P1125" s="29" t="s">
        <v>2004</v>
      </c>
    </row>
    <row r="1126" spans="1:16" ht="13.5" thickBot="1" x14ac:dyDescent="0.25">
      <c r="A1126" s="11" t="str">
        <f t="shared" si="102"/>
        <v>VSB 47 </v>
      </c>
      <c r="B1126" s="3" t="str">
        <f t="shared" si="103"/>
        <v>I</v>
      </c>
      <c r="C1126" s="11">
        <f t="shared" si="104"/>
        <v>51402.021999999997</v>
      </c>
      <c r="D1126" s="8" t="str">
        <f t="shared" si="105"/>
        <v>vis</v>
      </c>
      <c r="E1126" s="26" t="e">
        <f>VLOOKUP(C1126,Active!C$21:E$973,3,FALSE)</f>
        <v>#N/A</v>
      </c>
      <c r="F1126" s="3" t="s">
        <v>3176</v>
      </c>
      <c r="G1126" s="8" t="str">
        <f t="shared" si="106"/>
        <v>51402.022</v>
      </c>
      <c r="H1126" s="11">
        <f t="shared" si="107"/>
        <v>16172</v>
      </c>
      <c r="I1126" s="27" t="s">
        <v>2420</v>
      </c>
      <c r="J1126" s="28" t="s">
        <v>2421</v>
      </c>
      <c r="K1126" s="27">
        <v>16172</v>
      </c>
      <c r="L1126" s="27" t="s">
        <v>60</v>
      </c>
      <c r="M1126" s="28" t="s">
        <v>155</v>
      </c>
      <c r="N1126" s="28"/>
      <c r="O1126" s="29" t="s">
        <v>2422</v>
      </c>
      <c r="P1126" s="30" t="s">
        <v>2423</v>
      </c>
    </row>
    <row r="1127" spans="1:16" ht="13.5" thickBot="1" x14ac:dyDescent="0.25">
      <c r="A1127" s="11" t="str">
        <f t="shared" si="102"/>
        <v> AOEB 7 </v>
      </c>
      <c r="B1127" s="3" t="str">
        <f t="shared" si="103"/>
        <v>I</v>
      </c>
      <c r="C1127" s="11">
        <f t="shared" si="104"/>
        <v>51427.612999999998</v>
      </c>
      <c r="D1127" s="8" t="str">
        <f t="shared" si="105"/>
        <v>vis</v>
      </c>
      <c r="E1127" s="26" t="e">
        <f>VLOOKUP(C1127,Active!C$21:E$973,3,FALSE)</f>
        <v>#N/A</v>
      </c>
      <c r="F1127" s="3" t="s">
        <v>3176</v>
      </c>
      <c r="G1127" s="8" t="str">
        <f t="shared" si="106"/>
        <v>51427.613</v>
      </c>
      <c r="H1127" s="11">
        <f t="shared" si="107"/>
        <v>16219</v>
      </c>
      <c r="I1127" s="27" t="s">
        <v>2424</v>
      </c>
      <c r="J1127" s="28" t="s">
        <v>2425</v>
      </c>
      <c r="K1127" s="27">
        <v>16219</v>
      </c>
      <c r="L1127" s="27" t="s">
        <v>3289</v>
      </c>
      <c r="M1127" s="28" t="s">
        <v>155</v>
      </c>
      <c r="N1127" s="28"/>
      <c r="O1127" s="29" t="s">
        <v>289</v>
      </c>
      <c r="P1127" s="29" t="s">
        <v>2426</v>
      </c>
    </row>
    <row r="1128" spans="1:16" ht="13.5" thickBot="1" x14ac:dyDescent="0.25">
      <c r="A1128" s="11" t="str">
        <f t="shared" si="102"/>
        <v> AOEB 7 </v>
      </c>
      <c r="B1128" s="3" t="str">
        <f t="shared" si="103"/>
        <v>I</v>
      </c>
      <c r="C1128" s="11">
        <f t="shared" si="104"/>
        <v>51428.697999999997</v>
      </c>
      <c r="D1128" s="8" t="str">
        <f t="shared" si="105"/>
        <v>vis</v>
      </c>
      <c r="E1128" s="26" t="e">
        <f>VLOOKUP(C1128,Active!C$21:E$973,3,FALSE)</f>
        <v>#N/A</v>
      </c>
      <c r="F1128" s="3" t="s">
        <v>3176</v>
      </c>
      <c r="G1128" s="8" t="str">
        <f t="shared" si="106"/>
        <v>51428.698</v>
      </c>
      <c r="H1128" s="11">
        <f t="shared" si="107"/>
        <v>16221</v>
      </c>
      <c r="I1128" s="27" t="s">
        <v>2427</v>
      </c>
      <c r="J1128" s="28" t="s">
        <v>2428</v>
      </c>
      <c r="K1128" s="27">
        <v>16221</v>
      </c>
      <c r="L1128" s="27" t="s">
        <v>3233</v>
      </c>
      <c r="M1128" s="28" t="s">
        <v>155</v>
      </c>
      <c r="N1128" s="28"/>
      <c r="O1128" s="29" t="s">
        <v>289</v>
      </c>
      <c r="P1128" s="29" t="s">
        <v>2426</v>
      </c>
    </row>
    <row r="1129" spans="1:16" ht="13.5" thickBot="1" x14ac:dyDescent="0.25">
      <c r="A1129" s="11" t="str">
        <f t="shared" si="102"/>
        <v> AOEB 7 </v>
      </c>
      <c r="B1129" s="3" t="str">
        <f t="shared" si="103"/>
        <v>I</v>
      </c>
      <c r="C1129" s="11">
        <f t="shared" si="104"/>
        <v>51433.606</v>
      </c>
      <c r="D1129" s="8" t="str">
        <f t="shared" si="105"/>
        <v>vis</v>
      </c>
      <c r="E1129" s="26" t="e">
        <f>VLOOKUP(C1129,Active!C$21:E$973,3,FALSE)</f>
        <v>#N/A</v>
      </c>
      <c r="F1129" s="3" t="s">
        <v>3176</v>
      </c>
      <c r="G1129" s="8" t="str">
        <f t="shared" si="106"/>
        <v>51433.606</v>
      </c>
      <c r="H1129" s="11">
        <f t="shared" si="107"/>
        <v>16230</v>
      </c>
      <c r="I1129" s="27" t="s">
        <v>2429</v>
      </c>
      <c r="J1129" s="28" t="s">
        <v>2430</v>
      </c>
      <c r="K1129" s="27">
        <v>16230</v>
      </c>
      <c r="L1129" s="27" t="s">
        <v>164</v>
      </c>
      <c r="M1129" s="28" t="s">
        <v>155</v>
      </c>
      <c r="N1129" s="28"/>
      <c r="O1129" s="29" t="s">
        <v>289</v>
      </c>
      <c r="P1129" s="29" t="s">
        <v>2426</v>
      </c>
    </row>
    <row r="1130" spans="1:16" ht="13.5" thickBot="1" x14ac:dyDescent="0.25">
      <c r="A1130" s="11" t="str">
        <f t="shared" si="102"/>
        <v> AOEB 7 </v>
      </c>
      <c r="B1130" s="3" t="str">
        <f t="shared" si="103"/>
        <v>I</v>
      </c>
      <c r="C1130" s="11">
        <f t="shared" si="104"/>
        <v>51433.608999999997</v>
      </c>
      <c r="D1130" s="8" t="str">
        <f t="shared" si="105"/>
        <v>vis</v>
      </c>
      <c r="E1130" s="26" t="e">
        <f>VLOOKUP(C1130,Active!C$21:E$973,3,FALSE)</f>
        <v>#N/A</v>
      </c>
      <c r="F1130" s="3" t="s">
        <v>3176</v>
      </c>
      <c r="G1130" s="8" t="str">
        <f t="shared" si="106"/>
        <v>51433.609</v>
      </c>
      <c r="H1130" s="11">
        <f t="shared" si="107"/>
        <v>16230</v>
      </c>
      <c r="I1130" s="27" t="s">
        <v>2431</v>
      </c>
      <c r="J1130" s="28" t="s">
        <v>2432</v>
      </c>
      <c r="K1130" s="27">
        <v>16230</v>
      </c>
      <c r="L1130" s="27" t="s">
        <v>8</v>
      </c>
      <c r="M1130" s="28" t="s">
        <v>155</v>
      </c>
      <c r="N1130" s="28"/>
      <c r="O1130" s="29" t="s">
        <v>607</v>
      </c>
      <c r="P1130" s="29" t="s">
        <v>2426</v>
      </c>
    </row>
    <row r="1131" spans="1:16" ht="13.5" thickBot="1" x14ac:dyDescent="0.25">
      <c r="A1131" s="11" t="str">
        <f t="shared" si="102"/>
        <v> AOEB 7 </v>
      </c>
      <c r="B1131" s="3" t="str">
        <f t="shared" si="103"/>
        <v>I</v>
      </c>
      <c r="C1131" s="11">
        <f t="shared" si="104"/>
        <v>51433.610999999997</v>
      </c>
      <c r="D1131" s="8" t="str">
        <f t="shared" si="105"/>
        <v>vis</v>
      </c>
      <c r="E1131" s="26" t="e">
        <f>VLOOKUP(C1131,Active!C$21:E$973,3,FALSE)</f>
        <v>#N/A</v>
      </c>
      <c r="F1131" s="3" t="s">
        <v>3176</v>
      </c>
      <c r="G1131" s="8" t="str">
        <f t="shared" si="106"/>
        <v>51433.611</v>
      </c>
      <c r="H1131" s="11">
        <f t="shared" si="107"/>
        <v>16230</v>
      </c>
      <c r="I1131" s="27" t="s">
        <v>2433</v>
      </c>
      <c r="J1131" s="28" t="s">
        <v>2434</v>
      </c>
      <c r="K1131" s="27">
        <v>16230</v>
      </c>
      <c r="L1131" s="27" t="s">
        <v>3346</v>
      </c>
      <c r="M1131" s="28" t="s">
        <v>155</v>
      </c>
      <c r="N1131" s="28"/>
      <c r="O1131" s="29" t="s">
        <v>2374</v>
      </c>
      <c r="P1131" s="29" t="s">
        <v>2426</v>
      </c>
    </row>
    <row r="1132" spans="1:16" ht="13.5" thickBot="1" x14ac:dyDescent="0.25">
      <c r="A1132" s="11" t="str">
        <f t="shared" si="102"/>
        <v> AOEB 7 </v>
      </c>
      <c r="B1132" s="3" t="str">
        <f t="shared" si="103"/>
        <v>I</v>
      </c>
      <c r="C1132" s="11">
        <f t="shared" si="104"/>
        <v>51439.597000000002</v>
      </c>
      <c r="D1132" s="8" t="str">
        <f t="shared" si="105"/>
        <v>vis</v>
      </c>
      <c r="E1132" s="26" t="e">
        <f>VLOOKUP(C1132,Active!C$21:E$973,3,FALSE)</f>
        <v>#N/A</v>
      </c>
      <c r="F1132" s="3" t="s">
        <v>3176</v>
      </c>
      <c r="G1132" s="8" t="str">
        <f t="shared" si="106"/>
        <v>51439.597</v>
      </c>
      <c r="H1132" s="11">
        <f t="shared" si="107"/>
        <v>16241</v>
      </c>
      <c r="I1132" s="27" t="s">
        <v>2435</v>
      </c>
      <c r="J1132" s="28" t="s">
        <v>2436</v>
      </c>
      <c r="K1132" s="27">
        <v>16241</v>
      </c>
      <c r="L1132" s="27" t="s">
        <v>164</v>
      </c>
      <c r="M1132" s="28" t="s">
        <v>155</v>
      </c>
      <c r="N1132" s="28"/>
      <c r="O1132" s="29" t="s">
        <v>289</v>
      </c>
      <c r="P1132" s="29" t="s">
        <v>2426</v>
      </c>
    </row>
    <row r="1133" spans="1:16" ht="13.5" thickBot="1" x14ac:dyDescent="0.25">
      <c r="A1133" s="11" t="str">
        <f t="shared" si="102"/>
        <v>IBVS 4840 </v>
      </c>
      <c r="B1133" s="3" t="str">
        <f t="shared" si="103"/>
        <v>I</v>
      </c>
      <c r="C1133" s="11">
        <f t="shared" si="104"/>
        <v>51442.865700000002</v>
      </c>
      <c r="D1133" s="8" t="str">
        <f t="shared" si="105"/>
        <v>vis</v>
      </c>
      <c r="E1133" s="26" t="e">
        <f>VLOOKUP(C1133,Active!C$21:E$973,3,FALSE)</f>
        <v>#N/A</v>
      </c>
      <c r="F1133" s="3" t="s">
        <v>3176</v>
      </c>
      <c r="G1133" s="8" t="str">
        <f t="shared" si="106"/>
        <v>51442.8657</v>
      </c>
      <c r="H1133" s="11">
        <f t="shared" si="107"/>
        <v>16247</v>
      </c>
      <c r="I1133" s="27" t="s">
        <v>2437</v>
      </c>
      <c r="J1133" s="28" t="s">
        <v>2438</v>
      </c>
      <c r="K1133" s="27">
        <v>16247</v>
      </c>
      <c r="L1133" s="27" t="s">
        <v>2328</v>
      </c>
      <c r="M1133" s="28" t="s">
        <v>146</v>
      </c>
      <c r="N1133" s="28" t="s">
        <v>147</v>
      </c>
      <c r="O1133" s="29" t="s">
        <v>2439</v>
      </c>
      <c r="P1133" s="30" t="s">
        <v>2440</v>
      </c>
    </row>
    <row r="1134" spans="1:16" ht="13.5" thickBot="1" x14ac:dyDescent="0.25">
      <c r="A1134" s="11" t="str">
        <f t="shared" si="102"/>
        <v> BRNO 32 </v>
      </c>
      <c r="B1134" s="3" t="str">
        <f t="shared" si="103"/>
        <v>I</v>
      </c>
      <c r="C1134" s="11">
        <f t="shared" si="104"/>
        <v>51467.3629</v>
      </c>
      <c r="D1134" s="8" t="str">
        <f t="shared" si="105"/>
        <v>vis</v>
      </c>
      <c r="E1134" s="26" t="e">
        <f>VLOOKUP(C1134,Active!C$21:E$973,3,FALSE)</f>
        <v>#N/A</v>
      </c>
      <c r="F1134" s="3" t="s">
        <v>3176</v>
      </c>
      <c r="G1134" s="8" t="str">
        <f t="shared" si="106"/>
        <v>51467.3629</v>
      </c>
      <c r="H1134" s="11">
        <f t="shared" si="107"/>
        <v>16292</v>
      </c>
      <c r="I1134" s="27" t="s">
        <v>2441</v>
      </c>
      <c r="J1134" s="28" t="s">
        <v>2442</v>
      </c>
      <c r="K1134" s="27">
        <v>16292</v>
      </c>
      <c r="L1134" s="27" t="s">
        <v>237</v>
      </c>
      <c r="M1134" s="28" t="s">
        <v>155</v>
      </c>
      <c r="N1134" s="28"/>
      <c r="O1134" s="29" t="s">
        <v>327</v>
      </c>
      <c r="P1134" s="29" t="s">
        <v>2004</v>
      </c>
    </row>
    <row r="1135" spans="1:16" ht="13.5" thickBot="1" x14ac:dyDescent="0.25">
      <c r="A1135" s="11" t="str">
        <f t="shared" si="102"/>
        <v> AOEB 7 </v>
      </c>
      <c r="B1135" s="3" t="str">
        <f t="shared" si="103"/>
        <v>I</v>
      </c>
      <c r="C1135" s="11">
        <f t="shared" si="104"/>
        <v>51469.550999999999</v>
      </c>
      <c r="D1135" s="8" t="str">
        <f t="shared" si="105"/>
        <v>vis</v>
      </c>
      <c r="E1135" s="26" t="e">
        <f>VLOOKUP(C1135,Active!C$21:E$973,3,FALSE)</f>
        <v>#N/A</v>
      </c>
      <c r="F1135" s="3" t="s">
        <v>3176</v>
      </c>
      <c r="G1135" s="8" t="str">
        <f t="shared" si="106"/>
        <v>51469.551</v>
      </c>
      <c r="H1135" s="11">
        <f t="shared" si="107"/>
        <v>16296</v>
      </c>
      <c r="I1135" s="27" t="s">
        <v>2443</v>
      </c>
      <c r="J1135" s="28" t="s">
        <v>2444</v>
      </c>
      <c r="K1135" s="27">
        <v>16296</v>
      </c>
      <c r="L1135" s="27" t="s">
        <v>164</v>
      </c>
      <c r="M1135" s="28" t="s">
        <v>155</v>
      </c>
      <c r="N1135" s="28"/>
      <c r="O1135" s="29" t="s">
        <v>2414</v>
      </c>
      <c r="P1135" s="29" t="s">
        <v>2426</v>
      </c>
    </row>
    <row r="1136" spans="1:16" ht="13.5" thickBot="1" x14ac:dyDescent="0.25">
      <c r="A1136" s="11" t="str">
        <f t="shared" si="102"/>
        <v> AOEB 7 </v>
      </c>
      <c r="B1136" s="3" t="str">
        <f t="shared" si="103"/>
        <v>I</v>
      </c>
      <c r="C1136" s="11">
        <f t="shared" si="104"/>
        <v>51487.523999999998</v>
      </c>
      <c r="D1136" s="8" t="str">
        <f t="shared" si="105"/>
        <v>vis</v>
      </c>
      <c r="E1136" s="26" t="e">
        <f>VLOOKUP(C1136,Active!C$21:E$973,3,FALSE)</f>
        <v>#N/A</v>
      </c>
      <c r="F1136" s="3" t="s">
        <v>3176</v>
      </c>
      <c r="G1136" s="8" t="str">
        <f t="shared" si="106"/>
        <v>51487.524</v>
      </c>
      <c r="H1136" s="11">
        <f t="shared" si="107"/>
        <v>16329</v>
      </c>
      <c r="I1136" s="27" t="s">
        <v>2449</v>
      </c>
      <c r="J1136" s="28" t="s">
        <v>2450</v>
      </c>
      <c r="K1136" s="27">
        <v>16329</v>
      </c>
      <c r="L1136" s="27" t="s">
        <v>3335</v>
      </c>
      <c r="M1136" s="28" t="s">
        <v>155</v>
      </c>
      <c r="N1136" s="28"/>
      <c r="O1136" s="29" t="s">
        <v>2264</v>
      </c>
      <c r="P1136" s="29" t="s">
        <v>2426</v>
      </c>
    </row>
    <row r="1137" spans="1:16" ht="13.5" thickBot="1" x14ac:dyDescent="0.25">
      <c r="A1137" s="11" t="str">
        <f t="shared" si="102"/>
        <v> AOEB 7 </v>
      </c>
      <c r="B1137" s="3" t="str">
        <f t="shared" si="103"/>
        <v>I</v>
      </c>
      <c r="C1137" s="11">
        <f t="shared" si="104"/>
        <v>51488.610999999997</v>
      </c>
      <c r="D1137" s="8" t="str">
        <f t="shared" si="105"/>
        <v>vis</v>
      </c>
      <c r="E1137" s="26" t="e">
        <f>VLOOKUP(C1137,Active!C$21:E$973,3,FALSE)</f>
        <v>#N/A</v>
      </c>
      <c r="F1137" s="3" t="s">
        <v>3176</v>
      </c>
      <c r="G1137" s="8" t="str">
        <f t="shared" si="106"/>
        <v>51488.611</v>
      </c>
      <c r="H1137" s="11">
        <f t="shared" si="107"/>
        <v>16331</v>
      </c>
      <c r="I1137" s="27" t="s">
        <v>2451</v>
      </c>
      <c r="J1137" s="28" t="s">
        <v>2452</v>
      </c>
      <c r="K1137" s="27">
        <v>16331</v>
      </c>
      <c r="L1137" s="27" t="s">
        <v>3289</v>
      </c>
      <c r="M1137" s="28" t="s">
        <v>155</v>
      </c>
      <c r="N1137" s="28"/>
      <c r="O1137" s="29" t="s">
        <v>607</v>
      </c>
      <c r="P1137" s="29" t="s">
        <v>2426</v>
      </c>
    </row>
    <row r="1138" spans="1:16" ht="13.5" thickBot="1" x14ac:dyDescent="0.25">
      <c r="A1138" s="11" t="str">
        <f t="shared" si="102"/>
        <v> AOEB 7 </v>
      </c>
      <c r="B1138" s="3" t="str">
        <f t="shared" si="103"/>
        <v>I</v>
      </c>
      <c r="C1138" s="11">
        <f t="shared" si="104"/>
        <v>51544.713000000003</v>
      </c>
      <c r="D1138" s="8" t="str">
        <f t="shared" si="105"/>
        <v>vis</v>
      </c>
      <c r="E1138" s="26" t="e">
        <f>VLOOKUP(C1138,Active!C$21:E$973,3,FALSE)</f>
        <v>#N/A</v>
      </c>
      <c r="F1138" s="3" t="s">
        <v>3176</v>
      </c>
      <c r="G1138" s="8" t="str">
        <f t="shared" si="106"/>
        <v>51544.713</v>
      </c>
      <c r="H1138" s="11">
        <f t="shared" si="107"/>
        <v>16434</v>
      </c>
      <c r="I1138" s="27" t="s">
        <v>2453</v>
      </c>
      <c r="J1138" s="28" t="s">
        <v>2454</v>
      </c>
      <c r="K1138" s="27">
        <v>16434</v>
      </c>
      <c r="L1138" s="27" t="s">
        <v>60</v>
      </c>
      <c r="M1138" s="28" t="s">
        <v>155</v>
      </c>
      <c r="N1138" s="28"/>
      <c r="O1138" s="29" t="s">
        <v>607</v>
      </c>
      <c r="P1138" s="29" t="s">
        <v>2426</v>
      </c>
    </row>
    <row r="1139" spans="1:16" ht="13.5" thickBot="1" x14ac:dyDescent="0.25">
      <c r="A1139" s="11" t="str">
        <f t="shared" si="102"/>
        <v>IBVS 5040 </v>
      </c>
      <c r="B1139" s="3" t="str">
        <f t="shared" si="103"/>
        <v>I</v>
      </c>
      <c r="C1139" s="11">
        <f t="shared" si="104"/>
        <v>51564.8609</v>
      </c>
      <c r="D1139" s="8" t="str">
        <f t="shared" si="105"/>
        <v>vis</v>
      </c>
      <c r="E1139" s="26" t="e">
        <f>VLOOKUP(C1139,Active!C$21:E$973,3,FALSE)</f>
        <v>#N/A</v>
      </c>
      <c r="F1139" s="3" t="s">
        <v>3176</v>
      </c>
      <c r="G1139" s="8" t="str">
        <f t="shared" si="106"/>
        <v>51564.8609</v>
      </c>
      <c r="H1139" s="11">
        <f t="shared" si="107"/>
        <v>16471</v>
      </c>
      <c r="I1139" s="27" t="s">
        <v>2455</v>
      </c>
      <c r="J1139" s="28" t="s">
        <v>2456</v>
      </c>
      <c r="K1139" s="27">
        <v>16471</v>
      </c>
      <c r="L1139" s="27" t="s">
        <v>2457</v>
      </c>
      <c r="M1139" s="28" t="s">
        <v>146</v>
      </c>
      <c r="N1139" s="28" t="s">
        <v>147</v>
      </c>
      <c r="O1139" s="29" t="s">
        <v>2439</v>
      </c>
      <c r="P1139" s="30" t="s">
        <v>2458</v>
      </c>
    </row>
    <row r="1140" spans="1:16" ht="13.5" thickBot="1" x14ac:dyDescent="0.25">
      <c r="A1140" s="11" t="str">
        <f t="shared" si="102"/>
        <v> BRNO 32 </v>
      </c>
      <c r="B1140" s="3" t="str">
        <f t="shared" si="103"/>
        <v>I</v>
      </c>
      <c r="C1140" s="11">
        <f t="shared" si="104"/>
        <v>51664.529199999997</v>
      </c>
      <c r="D1140" s="8" t="str">
        <f t="shared" si="105"/>
        <v>vis</v>
      </c>
      <c r="E1140" s="26" t="e">
        <f>VLOOKUP(C1140,Active!C$21:E$973,3,FALSE)</f>
        <v>#N/A</v>
      </c>
      <c r="F1140" s="3" t="s">
        <v>3176</v>
      </c>
      <c r="G1140" s="8" t="str">
        <f t="shared" si="106"/>
        <v>51664.5292</v>
      </c>
      <c r="H1140" s="11">
        <f t="shared" si="107"/>
        <v>16654</v>
      </c>
      <c r="I1140" s="27" t="s">
        <v>2459</v>
      </c>
      <c r="J1140" s="28" t="s">
        <v>2460</v>
      </c>
      <c r="K1140" s="27">
        <v>16654</v>
      </c>
      <c r="L1140" s="27" t="s">
        <v>2461</v>
      </c>
      <c r="M1140" s="28" t="s">
        <v>155</v>
      </c>
      <c r="N1140" s="28"/>
      <c r="O1140" s="29" t="s">
        <v>2462</v>
      </c>
      <c r="P1140" s="29" t="s">
        <v>2004</v>
      </c>
    </row>
    <row r="1141" spans="1:16" ht="13.5" thickBot="1" x14ac:dyDescent="0.25">
      <c r="A1141" s="11" t="str">
        <f t="shared" si="102"/>
        <v>IBVS 5056 </v>
      </c>
      <c r="B1141" s="3" t="str">
        <f t="shared" si="103"/>
        <v>I</v>
      </c>
      <c r="C1141" s="11">
        <f t="shared" si="104"/>
        <v>51718.443500000001</v>
      </c>
      <c r="D1141" s="8" t="str">
        <f t="shared" si="105"/>
        <v>vis</v>
      </c>
      <c r="E1141" s="26" t="e">
        <f>VLOOKUP(C1141,Active!C$21:E$973,3,FALSE)</f>
        <v>#N/A</v>
      </c>
      <c r="F1141" s="3" t="s">
        <v>3176</v>
      </c>
      <c r="G1141" s="8" t="str">
        <f t="shared" si="106"/>
        <v>51718.4435</v>
      </c>
      <c r="H1141" s="11">
        <f t="shared" si="107"/>
        <v>16753</v>
      </c>
      <c r="I1141" s="27" t="s">
        <v>2463</v>
      </c>
      <c r="J1141" s="28" t="s">
        <v>2464</v>
      </c>
      <c r="K1141" s="27">
        <v>16753</v>
      </c>
      <c r="L1141" s="27" t="s">
        <v>1973</v>
      </c>
      <c r="M1141" s="28" t="s">
        <v>146</v>
      </c>
      <c r="N1141" s="28" t="s">
        <v>2399</v>
      </c>
      <c r="O1141" s="29" t="s">
        <v>2393</v>
      </c>
      <c r="P1141" s="30" t="s">
        <v>2465</v>
      </c>
    </row>
    <row r="1142" spans="1:16" ht="13.5" thickBot="1" x14ac:dyDescent="0.25">
      <c r="A1142" s="11" t="str">
        <f t="shared" si="102"/>
        <v>IBVS 5056 </v>
      </c>
      <c r="B1142" s="3" t="str">
        <f t="shared" si="103"/>
        <v>I</v>
      </c>
      <c r="C1142" s="11">
        <f t="shared" si="104"/>
        <v>51718.443899999998</v>
      </c>
      <c r="D1142" s="8" t="str">
        <f t="shared" si="105"/>
        <v>vis</v>
      </c>
      <c r="E1142" s="26" t="e">
        <f>VLOOKUP(C1142,Active!C$21:E$973,3,FALSE)</f>
        <v>#N/A</v>
      </c>
      <c r="F1142" s="3" t="s">
        <v>3176</v>
      </c>
      <c r="G1142" s="8" t="str">
        <f t="shared" si="106"/>
        <v>51718.4439</v>
      </c>
      <c r="H1142" s="11">
        <f t="shared" si="107"/>
        <v>16753</v>
      </c>
      <c r="I1142" s="27" t="s">
        <v>2466</v>
      </c>
      <c r="J1142" s="28" t="s">
        <v>2467</v>
      </c>
      <c r="K1142" s="27">
        <v>16753</v>
      </c>
      <c r="L1142" s="27" t="s">
        <v>2398</v>
      </c>
      <c r="M1142" s="28" t="s">
        <v>146</v>
      </c>
      <c r="N1142" s="28" t="s">
        <v>1428</v>
      </c>
      <c r="O1142" s="29" t="s">
        <v>2393</v>
      </c>
      <c r="P1142" s="30" t="s">
        <v>2465</v>
      </c>
    </row>
    <row r="1143" spans="1:16" ht="13.5" thickBot="1" x14ac:dyDescent="0.25">
      <c r="A1143" s="11" t="str">
        <f t="shared" si="102"/>
        <v>IBVS 5056 </v>
      </c>
      <c r="B1143" s="3" t="str">
        <f t="shared" si="103"/>
        <v>I</v>
      </c>
      <c r="C1143" s="11">
        <f t="shared" si="104"/>
        <v>51718.444100000001</v>
      </c>
      <c r="D1143" s="8" t="str">
        <f t="shared" si="105"/>
        <v>vis</v>
      </c>
      <c r="E1143" s="26" t="e">
        <f>VLOOKUP(C1143,Active!C$21:E$973,3,FALSE)</f>
        <v>#N/A</v>
      </c>
      <c r="F1143" s="3" t="s">
        <v>3176</v>
      </c>
      <c r="G1143" s="8" t="str">
        <f t="shared" si="106"/>
        <v>51718.4441</v>
      </c>
      <c r="H1143" s="11">
        <f t="shared" si="107"/>
        <v>16753</v>
      </c>
      <c r="I1143" s="27" t="s">
        <v>2468</v>
      </c>
      <c r="J1143" s="28" t="s">
        <v>2467</v>
      </c>
      <c r="K1143" s="27">
        <v>16753</v>
      </c>
      <c r="L1143" s="27" t="s">
        <v>1934</v>
      </c>
      <c r="M1143" s="28" t="s">
        <v>146</v>
      </c>
      <c r="N1143" s="28" t="s">
        <v>2885</v>
      </c>
      <c r="O1143" s="29" t="s">
        <v>2393</v>
      </c>
      <c r="P1143" s="30" t="s">
        <v>2465</v>
      </c>
    </row>
    <row r="1144" spans="1:16" ht="13.5" thickBot="1" x14ac:dyDescent="0.25">
      <c r="A1144" s="11" t="str">
        <f t="shared" si="102"/>
        <v> AOEB 7 </v>
      </c>
      <c r="B1144" s="3" t="str">
        <f t="shared" si="103"/>
        <v>I</v>
      </c>
      <c r="C1144" s="11">
        <f t="shared" si="104"/>
        <v>51734.784</v>
      </c>
      <c r="D1144" s="8" t="str">
        <f t="shared" si="105"/>
        <v>vis</v>
      </c>
      <c r="E1144" s="26" t="e">
        <f>VLOOKUP(C1144,Active!C$21:E$973,3,FALSE)</f>
        <v>#N/A</v>
      </c>
      <c r="F1144" s="3" t="s">
        <v>3176</v>
      </c>
      <c r="G1144" s="8" t="str">
        <f t="shared" si="106"/>
        <v>51734.784</v>
      </c>
      <c r="H1144" s="11">
        <f t="shared" si="107"/>
        <v>16783</v>
      </c>
      <c r="I1144" s="27" t="s">
        <v>2469</v>
      </c>
      <c r="J1144" s="28" t="s">
        <v>2470</v>
      </c>
      <c r="K1144" s="27">
        <v>16783</v>
      </c>
      <c r="L1144" s="27" t="s">
        <v>3199</v>
      </c>
      <c r="M1144" s="28" t="s">
        <v>155</v>
      </c>
      <c r="N1144" s="28"/>
      <c r="O1144" s="29" t="s">
        <v>1191</v>
      </c>
      <c r="P1144" s="29" t="s">
        <v>2426</v>
      </c>
    </row>
    <row r="1145" spans="1:16" ht="13.5" thickBot="1" x14ac:dyDescent="0.25">
      <c r="A1145" s="11" t="str">
        <f t="shared" si="102"/>
        <v> AOEB 7 </v>
      </c>
      <c r="B1145" s="3" t="str">
        <f t="shared" si="103"/>
        <v>I</v>
      </c>
      <c r="C1145" s="11">
        <f t="shared" si="104"/>
        <v>51739.684399999998</v>
      </c>
      <c r="D1145" s="8" t="str">
        <f t="shared" si="105"/>
        <v>vis</v>
      </c>
      <c r="E1145" s="26" t="e">
        <f>VLOOKUP(C1145,Active!C$21:E$973,3,FALSE)</f>
        <v>#N/A</v>
      </c>
      <c r="F1145" s="3" t="s">
        <v>3176</v>
      </c>
      <c r="G1145" s="8" t="str">
        <f t="shared" si="106"/>
        <v>51739.6844</v>
      </c>
      <c r="H1145" s="11">
        <f t="shared" si="107"/>
        <v>16792</v>
      </c>
      <c r="I1145" s="27" t="s">
        <v>2471</v>
      </c>
      <c r="J1145" s="28" t="s">
        <v>2472</v>
      </c>
      <c r="K1145" s="27">
        <v>16792</v>
      </c>
      <c r="L1145" s="27" t="s">
        <v>1934</v>
      </c>
      <c r="M1145" s="28" t="s">
        <v>2250</v>
      </c>
      <c r="N1145" s="28" t="s">
        <v>2473</v>
      </c>
      <c r="O1145" s="29" t="s">
        <v>2474</v>
      </c>
      <c r="P1145" s="29" t="s">
        <v>2426</v>
      </c>
    </row>
    <row r="1146" spans="1:16" ht="13.5" thickBot="1" x14ac:dyDescent="0.25">
      <c r="A1146" s="11" t="str">
        <f t="shared" si="102"/>
        <v> AOEB 7 </v>
      </c>
      <c r="B1146" s="3" t="str">
        <f t="shared" si="103"/>
        <v>I</v>
      </c>
      <c r="C1146" s="11">
        <f t="shared" si="104"/>
        <v>51775.63</v>
      </c>
      <c r="D1146" s="8" t="str">
        <f t="shared" si="105"/>
        <v>vis</v>
      </c>
      <c r="E1146" s="26" t="e">
        <f>VLOOKUP(C1146,Active!C$21:E$973,3,FALSE)</f>
        <v>#N/A</v>
      </c>
      <c r="F1146" s="3" t="s">
        <v>3176</v>
      </c>
      <c r="G1146" s="8" t="str">
        <f t="shared" si="106"/>
        <v>51775.630</v>
      </c>
      <c r="H1146" s="11">
        <f t="shared" si="107"/>
        <v>16858</v>
      </c>
      <c r="I1146" s="27" t="s">
        <v>2478</v>
      </c>
      <c r="J1146" s="28" t="s">
        <v>2479</v>
      </c>
      <c r="K1146" s="27">
        <v>16858</v>
      </c>
      <c r="L1146" s="27" t="s">
        <v>3199</v>
      </c>
      <c r="M1146" s="28" t="s">
        <v>155</v>
      </c>
      <c r="N1146" s="28"/>
      <c r="O1146" s="29" t="s">
        <v>1191</v>
      </c>
      <c r="P1146" s="29" t="s">
        <v>2426</v>
      </c>
    </row>
    <row r="1147" spans="1:16" ht="13.5" thickBot="1" x14ac:dyDescent="0.25">
      <c r="A1147" s="11" t="str">
        <f t="shared" si="102"/>
        <v> AOEB 7 </v>
      </c>
      <c r="B1147" s="3" t="str">
        <f t="shared" si="103"/>
        <v>I</v>
      </c>
      <c r="C1147" s="11">
        <f t="shared" si="104"/>
        <v>51781.608999999997</v>
      </c>
      <c r="D1147" s="8" t="str">
        <f t="shared" si="105"/>
        <v>vis</v>
      </c>
      <c r="E1147" s="26" t="e">
        <f>VLOOKUP(C1147,Active!C$21:E$973,3,FALSE)</f>
        <v>#N/A</v>
      </c>
      <c r="F1147" s="3" t="s">
        <v>3176</v>
      </c>
      <c r="G1147" s="8" t="str">
        <f t="shared" si="106"/>
        <v>51781.609</v>
      </c>
      <c r="H1147" s="11">
        <f t="shared" si="107"/>
        <v>16869</v>
      </c>
      <c r="I1147" s="27" t="s">
        <v>2480</v>
      </c>
      <c r="J1147" s="28" t="s">
        <v>2481</v>
      </c>
      <c r="K1147" s="27">
        <v>16869</v>
      </c>
      <c r="L1147" s="27" t="s">
        <v>3</v>
      </c>
      <c r="M1147" s="28" t="s">
        <v>155</v>
      </c>
      <c r="N1147" s="28"/>
      <c r="O1147" s="29" t="s">
        <v>1885</v>
      </c>
      <c r="P1147" s="29" t="s">
        <v>2426</v>
      </c>
    </row>
    <row r="1148" spans="1:16" ht="13.5" thickBot="1" x14ac:dyDescent="0.25">
      <c r="A1148" s="11" t="str">
        <f t="shared" si="102"/>
        <v> AOEB 7 </v>
      </c>
      <c r="B1148" s="3" t="str">
        <f t="shared" si="103"/>
        <v>I</v>
      </c>
      <c r="C1148" s="11">
        <f t="shared" si="104"/>
        <v>51799.59</v>
      </c>
      <c r="D1148" s="8" t="str">
        <f t="shared" si="105"/>
        <v>vis</v>
      </c>
      <c r="E1148" s="26" t="e">
        <f>VLOOKUP(C1148,Active!C$21:E$973,3,FALSE)</f>
        <v>#N/A</v>
      </c>
      <c r="F1148" s="3" t="s">
        <v>3176</v>
      </c>
      <c r="G1148" s="8" t="str">
        <f t="shared" si="106"/>
        <v>51799.590</v>
      </c>
      <c r="H1148" s="11">
        <f t="shared" si="107"/>
        <v>16902</v>
      </c>
      <c r="I1148" s="27" t="s">
        <v>2482</v>
      </c>
      <c r="J1148" s="28" t="s">
        <v>2483</v>
      </c>
      <c r="K1148" s="27">
        <v>16902</v>
      </c>
      <c r="L1148" s="27" t="s">
        <v>3289</v>
      </c>
      <c r="M1148" s="28" t="s">
        <v>155</v>
      </c>
      <c r="N1148" s="28"/>
      <c r="O1148" s="29" t="s">
        <v>2414</v>
      </c>
      <c r="P1148" s="29" t="s">
        <v>2426</v>
      </c>
    </row>
    <row r="1149" spans="1:16" ht="13.5" thickBot="1" x14ac:dyDescent="0.25">
      <c r="A1149" s="11" t="str">
        <f t="shared" si="102"/>
        <v> AOEB 7 </v>
      </c>
      <c r="B1149" s="3" t="str">
        <f t="shared" si="103"/>
        <v>I</v>
      </c>
      <c r="C1149" s="11">
        <f t="shared" si="104"/>
        <v>51835.54</v>
      </c>
      <c r="D1149" s="8" t="str">
        <f t="shared" si="105"/>
        <v>vis</v>
      </c>
      <c r="E1149" s="26" t="e">
        <f>VLOOKUP(C1149,Active!C$21:E$973,3,FALSE)</f>
        <v>#N/A</v>
      </c>
      <c r="F1149" s="3" t="s">
        <v>3176</v>
      </c>
      <c r="G1149" s="8" t="str">
        <f t="shared" si="106"/>
        <v>51835.540</v>
      </c>
      <c r="H1149" s="11">
        <f t="shared" si="107"/>
        <v>16968</v>
      </c>
      <c r="I1149" s="27" t="s">
        <v>2484</v>
      </c>
      <c r="J1149" s="28" t="s">
        <v>2485</v>
      </c>
      <c r="K1149" s="27">
        <v>16968</v>
      </c>
      <c r="L1149" s="27" t="s">
        <v>8</v>
      </c>
      <c r="M1149" s="28" t="s">
        <v>155</v>
      </c>
      <c r="N1149" s="28"/>
      <c r="O1149" s="29" t="s">
        <v>2414</v>
      </c>
      <c r="P1149" s="29" t="s">
        <v>2426</v>
      </c>
    </row>
    <row r="1150" spans="1:16" ht="13.5" thickBot="1" x14ac:dyDescent="0.25">
      <c r="A1150" s="11" t="str">
        <f t="shared" si="102"/>
        <v> AOEB 7 </v>
      </c>
      <c r="B1150" s="3" t="str">
        <f t="shared" si="103"/>
        <v>I</v>
      </c>
      <c r="C1150" s="11">
        <f t="shared" si="104"/>
        <v>51836.635000000002</v>
      </c>
      <c r="D1150" s="8" t="str">
        <f t="shared" si="105"/>
        <v>vis</v>
      </c>
      <c r="E1150" s="26" t="e">
        <f>VLOOKUP(C1150,Active!C$21:E$973,3,FALSE)</f>
        <v>#N/A</v>
      </c>
      <c r="F1150" s="3" t="s">
        <v>3176</v>
      </c>
      <c r="G1150" s="8" t="str">
        <f t="shared" si="106"/>
        <v>51836.635</v>
      </c>
      <c r="H1150" s="11">
        <f t="shared" si="107"/>
        <v>16970</v>
      </c>
      <c r="I1150" s="27" t="s">
        <v>2486</v>
      </c>
      <c r="J1150" s="28" t="s">
        <v>2487</v>
      </c>
      <c r="K1150" s="27">
        <v>16970</v>
      </c>
      <c r="L1150" s="27" t="s">
        <v>3315</v>
      </c>
      <c r="M1150" s="28" t="s">
        <v>155</v>
      </c>
      <c r="N1150" s="28"/>
      <c r="O1150" s="29" t="s">
        <v>607</v>
      </c>
      <c r="P1150" s="29" t="s">
        <v>2426</v>
      </c>
    </row>
    <row r="1151" spans="1:16" ht="13.5" thickBot="1" x14ac:dyDescent="0.25">
      <c r="A1151" s="11" t="str">
        <f t="shared" si="102"/>
        <v> AOEB 7 </v>
      </c>
      <c r="B1151" s="3" t="str">
        <f t="shared" si="103"/>
        <v>I</v>
      </c>
      <c r="C1151" s="11">
        <f t="shared" si="104"/>
        <v>51873.650999999998</v>
      </c>
      <c r="D1151" s="8" t="str">
        <f t="shared" si="105"/>
        <v>vis</v>
      </c>
      <c r="E1151" s="26" t="e">
        <f>VLOOKUP(C1151,Active!C$21:E$973,3,FALSE)</f>
        <v>#N/A</v>
      </c>
      <c r="F1151" s="3" t="s">
        <v>3176</v>
      </c>
      <c r="G1151" s="8" t="str">
        <f t="shared" si="106"/>
        <v>51873.651</v>
      </c>
      <c r="H1151" s="11">
        <f t="shared" si="107"/>
        <v>17038</v>
      </c>
      <c r="I1151" s="27" t="s">
        <v>2488</v>
      </c>
      <c r="J1151" s="28" t="s">
        <v>2489</v>
      </c>
      <c r="K1151" s="27">
        <v>17038</v>
      </c>
      <c r="L1151" s="27" t="s">
        <v>3190</v>
      </c>
      <c r="M1151" s="28" t="s">
        <v>155</v>
      </c>
      <c r="N1151" s="28"/>
      <c r="O1151" s="29" t="s">
        <v>607</v>
      </c>
      <c r="P1151" s="29" t="s">
        <v>2426</v>
      </c>
    </row>
    <row r="1152" spans="1:16" ht="13.5" thickBot="1" x14ac:dyDescent="0.25">
      <c r="A1152" s="11" t="str">
        <f t="shared" si="102"/>
        <v> AOEB 7 </v>
      </c>
      <c r="B1152" s="3" t="str">
        <f t="shared" si="103"/>
        <v>I</v>
      </c>
      <c r="C1152" s="11">
        <f t="shared" si="104"/>
        <v>51896.535600000003</v>
      </c>
      <c r="D1152" s="8" t="str">
        <f t="shared" si="105"/>
        <v>vis</v>
      </c>
      <c r="E1152" s="26" t="e">
        <f>VLOOKUP(C1152,Active!C$21:E$973,3,FALSE)</f>
        <v>#N/A</v>
      </c>
      <c r="F1152" s="3" t="s">
        <v>3176</v>
      </c>
      <c r="G1152" s="8" t="str">
        <f t="shared" si="106"/>
        <v>51896.5356</v>
      </c>
      <c r="H1152" s="11">
        <f t="shared" si="107"/>
        <v>17080</v>
      </c>
      <c r="I1152" s="27" t="s">
        <v>2490</v>
      </c>
      <c r="J1152" s="28" t="s">
        <v>2491</v>
      </c>
      <c r="K1152" s="27">
        <v>17080</v>
      </c>
      <c r="L1152" s="27" t="s">
        <v>2457</v>
      </c>
      <c r="M1152" s="28" t="s">
        <v>2250</v>
      </c>
      <c r="N1152" s="28" t="s">
        <v>2473</v>
      </c>
      <c r="O1152" s="29" t="s">
        <v>2492</v>
      </c>
      <c r="P1152" s="29" t="s">
        <v>2426</v>
      </c>
    </row>
    <row r="1153" spans="1:16" ht="13.5" thickBot="1" x14ac:dyDescent="0.25">
      <c r="A1153" s="11" t="str">
        <f t="shared" si="102"/>
        <v>OEJV 0074 </v>
      </c>
      <c r="B1153" s="3" t="str">
        <f t="shared" si="103"/>
        <v>I</v>
      </c>
      <c r="C1153" s="11">
        <f t="shared" si="104"/>
        <v>51901.440999999999</v>
      </c>
      <c r="D1153" s="8" t="str">
        <f t="shared" si="105"/>
        <v>vis</v>
      </c>
      <c r="E1153" s="26" t="e">
        <f>VLOOKUP(C1153,Active!C$21:E$973,3,FALSE)</f>
        <v>#N/A</v>
      </c>
      <c r="F1153" s="3" t="s">
        <v>3176</v>
      </c>
      <c r="G1153" s="8" t="str">
        <f t="shared" si="106"/>
        <v>51901.441</v>
      </c>
      <c r="H1153" s="11">
        <f t="shared" si="107"/>
        <v>17089</v>
      </c>
      <c r="I1153" s="27" t="s">
        <v>2493</v>
      </c>
      <c r="J1153" s="28" t="s">
        <v>2494</v>
      </c>
      <c r="K1153" s="27">
        <v>17089</v>
      </c>
      <c r="L1153" s="27" t="s">
        <v>3346</v>
      </c>
      <c r="M1153" s="28" t="s">
        <v>155</v>
      </c>
      <c r="N1153" s="28"/>
      <c r="O1153" s="29" t="s">
        <v>2495</v>
      </c>
      <c r="P1153" s="30" t="s">
        <v>2496</v>
      </c>
    </row>
    <row r="1154" spans="1:16" ht="13.5" thickBot="1" x14ac:dyDescent="0.25">
      <c r="A1154" s="11" t="str">
        <f t="shared" si="102"/>
        <v>OEJV 0074 </v>
      </c>
      <c r="B1154" s="3" t="str">
        <f t="shared" si="103"/>
        <v>I</v>
      </c>
      <c r="C1154" s="11">
        <f t="shared" si="104"/>
        <v>51901.445</v>
      </c>
      <c r="D1154" s="8" t="str">
        <f t="shared" si="105"/>
        <v>vis</v>
      </c>
      <c r="E1154" s="26" t="e">
        <f>VLOOKUP(C1154,Active!C$21:E$973,3,FALSE)</f>
        <v>#N/A</v>
      </c>
      <c r="F1154" s="3" t="s">
        <v>3176</v>
      </c>
      <c r="G1154" s="8" t="str">
        <f t="shared" si="106"/>
        <v>51901.445</v>
      </c>
      <c r="H1154" s="11">
        <f t="shared" si="107"/>
        <v>17089</v>
      </c>
      <c r="I1154" s="27" t="s">
        <v>2497</v>
      </c>
      <c r="J1154" s="28" t="s">
        <v>2498</v>
      </c>
      <c r="K1154" s="27">
        <v>17089</v>
      </c>
      <c r="L1154" s="27" t="s">
        <v>3315</v>
      </c>
      <c r="M1154" s="28" t="s">
        <v>155</v>
      </c>
      <c r="N1154" s="28"/>
      <c r="O1154" s="29" t="s">
        <v>2499</v>
      </c>
      <c r="P1154" s="30" t="s">
        <v>2496</v>
      </c>
    </row>
    <row r="1155" spans="1:16" ht="13.5" thickBot="1" x14ac:dyDescent="0.25">
      <c r="A1155" s="11" t="str">
        <f t="shared" si="102"/>
        <v>OEJV 0074 </v>
      </c>
      <c r="B1155" s="3" t="str">
        <f t="shared" si="103"/>
        <v>I</v>
      </c>
      <c r="C1155" s="11">
        <f t="shared" si="104"/>
        <v>51901.447</v>
      </c>
      <c r="D1155" s="8" t="str">
        <f t="shared" si="105"/>
        <v>vis</v>
      </c>
      <c r="E1155" s="26" t="e">
        <f>VLOOKUP(C1155,Active!C$21:E$973,3,FALSE)</f>
        <v>#N/A</v>
      </c>
      <c r="F1155" s="3" t="s">
        <v>3176</v>
      </c>
      <c r="G1155" s="8" t="str">
        <f t="shared" si="106"/>
        <v>51901.447</v>
      </c>
      <c r="H1155" s="11">
        <f t="shared" si="107"/>
        <v>17089</v>
      </c>
      <c r="I1155" s="27" t="s">
        <v>2500</v>
      </c>
      <c r="J1155" s="28" t="s">
        <v>2501</v>
      </c>
      <c r="K1155" s="27">
        <v>17089</v>
      </c>
      <c r="L1155" s="27" t="s">
        <v>11</v>
      </c>
      <c r="M1155" s="28" t="s">
        <v>155</v>
      </c>
      <c r="N1155" s="28"/>
      <c r="O1155" s="29" t="s">
        <v>2207</v>
      </c>
      <c r="P1155" s="30" t="s">
        <v>2496</v>
      </c>
    </row>
    <row r="1156" spans="1:16" ht="13.5" thickBot="1" x14ac:dyDescent="0.25">
      <c r="A1156" s="11" t="str">
        <f t="shared" si="102"/>
        <v> AOEB 7 </v>
      </c>
      <c r="B1156" s="3" t="str">
        <f t="shared" si="103"/>
        <v>I</v>
      </c>
      <c r="C1156" s="11">
        <f t="shared" si="104"/>
        <v>51909.599000000002</v>
      </c>
      <c r="D1156" s="8" t="str">
        <f t="shared" si="105"/>
        <v>vis</v>
      </c>
      <c r="E1156" s="26" t="e">
        <f>VLOOKUP(C1156,Active!C$21:E$973,3,FALSE)</f>
        <v>#N/A</v>
      </c>
      <c r="F1156" s="3" t="s">
        <v>3176</v>
      </c>
      <c r="G1156" s="8" t="str">
        <f t="shared" si="106"/>
        <v>51909.599</v>
      </c>
      <c r="H1156" s="11">
        <f t="shared" si="107"/>
        <v>17104</v>
      </c>
      <c r="I1156" s="27" t="s">
        <v>2502</v>
      </c>
      <c r="J1156" s="28" t="s">
        <v>2503</v>
      </c>
      <c r="K1156" s="27">
        <v>17104</v>
      </c>
      <c r="L1156" s="27" t="s">
        <v>3233</v>
      </c>
      <c r="M1156" s="28" t="s">
        <v>155</v>
      </c>
      <c r="N1156" s="28"/>
      <c r="O1156" s="29" t="s">
        <v>2414</v>
      </c>
      <c r="P1156" s="29" t="s">
        <v>2426</v>
      </c>
    </row>
    <row r="1157" spans="1:16" ht="13.5" thickBot="1" x14ac:dyDescent="0.25">
      <c r="A1157" s="11" t="str">
        <f t="shared" si="102"/>
        <v> AOEB 7 </v>
      </c>
      <c r="B1157" s="3" t="str">
        <f t="shared" si="103"/>
        <v>I</v>
      </c>
      <c r="C1157" s="11">
        <f t="shared" si="104"/>
        <v>51915.593999999997</v>
      </c>
      <c r="D1157" s="8" t="str">
        <f t="shared" si="105"/>
        <v>vis</v>
      </c>
      <c r="E1157" s="26" t="e">
        <f>VLOOKUP(C1157,Active!C$21:E$973,3,FALSE)</f>
        <v>#N/A</v>
      </c>
      <c r="F1157" s="3" t="s">
        <v>3176</v>
      </c>
      <c r="G1157" s="8" t="str">
        <f t="shared" si="106"/>
        <v>51915.594</v>
      </c>
      <c r="H1157" s="11">
        <f t="shared" si="107"/>
        <v>17115</v>
      </c>
      <c r="I1157" s="27" t="s">
        <v>2504</v>
      </c>
      <c r="J1157" s="28" t="s">
        <v>2505</v>
      </c>
      <c r="K1157" s="27">
        <v>17115</v>
      </c>
      <c r="L1157" s="27" t="s">
        <v>3289</v>
      </c>
      <c r="M1157" s="28" t="s">
        <v>155</v>
      </c>
      <c r="N1157" s="28"/>
      <c r="O1157" s="29" t="s">
        <v>607</v>
      </c>
      <c r="P1157" s="29" t="s">
        <v>2426</v>
      </c>
    </row>
    <row r="1158" spans="1:16" ht="13.5" thickBot="1" x14ac:dyDescent="0.25">
      <c r="A1158" s="11" t="str">
        <f t="shared" si="102"/>
        <v> AOEB 7 </v>
      </c>
      <c r="B1158" s="3" t="str">
        <f t="shared" si="103"/>
        <v>I</v>
      </c>
      <c r="C1158" s="11">
        <f t="shared" si="104"/>
        <v>51958.618999999999</v>
      </c>
      <c r="D1158" s="8" t="str">
        <f t="shared" si="105"/>
        <v>vis</v>
      </c>
      <c r="E1158" s="26" t="e">
        <f>VLOOKUP(C1158,Active!C$21:E$973,3,FALSE)</f>
        <v>#N/A</v>
      </c>
      <c r="F1158" s="3" t="s">
        <v>3176</v>
      </c>
      <c r="G1158" s="8" t="str">
        <f t="shared" si="106"/>
        <v>51958.619</v>
      </c>
      <c r="H1158" s="11">
        <f t="shared" si="107"/>
        <v>17194</v>
      </c>
      <c r="I1158" s="27" t="s">
        <v>2506</v>
      </c>
      <c r="J1158" s="28" t="s">
        <v>2507</v>
      </c>
      <c r="K1158" s="27">
        <v>17194</v>
      </c>
      <c r="L1158" s="27" t="s">
        <v>3289</v>
      </c>
      <c r="M1158" s="28" t="s">
        <v>155</v>
      </c>
      <c r="N1158" s="28"/>
      <c r="O1158" s="29" t="s">
        <v>607</v>
      </c>
      <c r="P1158" s="29" t="s">
        <v>2426</v>
      </c>
    </row>
    <row r="1159" spans="1:16" ht="13.5" thickBot="1" x14ac:dyDescent="0.25">
      <c r="A1159" s="11" t="str">
        <f t="shared" si="102"/>
        <v> AOEB 7 </v>
      </c>
      <c r="B1159" s="3" t="str">
        <f t="shared" si="103"/>
        <v>I</v>
      </c>
      <c r="C1159" s="11">
        <f t="shared" si="104"/>
        <v>51989.65</v>
      </c>
      <c r="D1159" s="8" t="str">
        <f t="shared" si="105"/>
        <v>vis</v>
      </c>
      <c r="E1159" s="26" t="e">
        <f>VLOOKUP(C1159,Active!C$21:E$973,3,FALSE)</f>
        <v>#N/A</v>
      </c>
      <c r="F1159" s="3" t="s">
        <v>3176</v>
      </c>
      <c r="G1159" s="8" t="str">
        <f t="shared" si="106"/>
        <v>51989.650</v>
      </c>
      <c r="H1159" s="11">
        <f t="shared" si="107"/>
        <v>17251</v>
      </c>
      <c r="I1159" s="27" t="s">
        <v>2508</v>
      </c>
      <c r="J1159" s="28" t="s">
        <v>2509</v>
      </c>
      <c r="K1159" s="27">
        <v>17251</v>
      </c>
      <c r="L1159" s="27" t="s">
        <v>3193</v>
      </c>
      <c r="M1159" s="28" t="s">
        <v>155</v>
      </c>
      <c r="N1159" s="28"/>
      <c r="O1159" s="29" t="s">
        <v>607</v>
      </c>
      <c r="P1159" s="29" t="s">
        <v>2426</v>
      </c>
    </row>
    <row r="1160" spans="1:16" ht="13.5" thickBot="1" x14ac:dyDescent="0.25">
      <c r="A1160" s="11" t="str">
        <f t="shared" si="102"/>
        <v> AOEB 7 </v>
      </c>
      <c r="B1160" s="3" t="str">
        <f t="shared" si="103"/>
        <v>I</v>
      </c>
      <c r="C1160" s="11">
        <f t="shared" si="104"/>
        <v>52015.807999999997</v>
      </c>
      <c r="D1160" s="8" t="str">
        <f t="shared" si="105"/>
        <v>vis</v>
      </c>
      <c r="E1160" s="26" t="e">
        <f>VLOOKUP(C1160,Active!C$21:E$973,3,FALSE)</f>
        <v>#N/A</v>
      </c>
      <c r="F1160" s="3" t="s">
        <v>3176</v>
      </c>
      <c r="G1160" s="8" t="str">
        <f t="shared" si="106"/>
        <v>52015.8080</v>
      </c>
      <c r="H1160" s="11">
        <f t="shared" si="107"/>
        <v>17299</v>
      </c>
      <c r="I1160" s="27" t="s">
        <v>2510</v>
      </c>
      <c r="J1160" s="28" t="s">
        <v>2511</v>
      </c>
      <c r="K1160" s="27">
        <v>17299</v>
      </c>
      <c r="L1160" s="27" t="s">
        <v>2512</v>
      </c>
      <c r="M1160" s="28" t="s">
        <v>2250</v>
      </c>
      <c r="N1160" s="28" t="s">
        <v>2473</v>
      </c>
      <c r="O1160" s="29" t="s">
        <v>2492</v>
      </c>
      <c r="P1160" s="29" t="s">
        <v>2426</v>
      </c>
    </row>
    <row r="1161" spans="1:16" ht="13.5" thickBot="1" x14ac:dyDescent="0.25">
      <c r="A1161" s="11" t="str">
        <f t="shared" si="102"/>
        <v> AOEB 7 </v>
      </c>
      <c r="B1161" s="3" t="str">
        <f t="shared" si="103"/>
        <v>I</v>
      </c>
      <c r="C1161" s="11">
        <f t="shared" si="104"/>
        <v>52021.798999999999</v>
      </c>
      <c r="D1161" s="8" t="str">
        <f t="shared" si="105"/>
        <v>vis</v>
      </c>
      <c r="E1161" s="26" t="e">
        <f>VLOOKUP(C1161,Active!C$21:E$973,3,FALSE)</f>
        <v>#N/A</v>
      </c>
      <c r="F1161" s="3" t="s">
        <v>3176</v>
      </c>
      <c r="G1161" s="8" t="str">
        <f t="shared" si="106"/>
        <v>52021.799</v>
      </c>
      <c r="H1161" s="11">
        <f t="shared" si="107"/>
        <v>17310</v>
      </c>
      <c r="I1161" s="27" t="s">
        <v>2513</v>
      </c>
      <c r="J1161" s="28" t="s">
        <v>2514</v>
      </c>
      <c r="K1161" s="27">
        <v>17310</v>
      </c>
      <c r="L1161" s="27" t="s">
        <v>3199</v>
      </c>
      <c r="M1161" s="28" t="s">
        <v>155</v>
      </c>
      <c r="N1161" s="28"/>
      <c r="O1161" s="29" t="s">
        <v>607</v>
      </c>
      <c r="P1161" s="29" t="s">
        <v>2426</v>
      </c>
    </row>
    <row r="1162" spans="1:16" ht="13.5" thickBot="1" x14ac:dyDescent="0.25">
      <c r="A1162" s="11" t="str">
        <f t="shared" si="102"/>
        <v> AOEB 7 </v>
      </c>
      <c r="B1162" s="3" t="str">
        <f t="shared" si="103"/>
        <v>I</v>
      </c>
      <c r="C1162" s="11">
        <f t="shared" si="104"/>
        <v>52057.743799999997</v>
      </c>
      <c r="D1162" s="8" t="str">
        <f t="shared" si="105"/>
        <v>vis</v>
      </c>
      <c r="E1162" s="26" t="e">
        <f>VLOOKUP(C1162,Active!C$21:E$973,3,FALSE)</f>
        <v>#N/A</v>
      </c>
      <c r="F1162" s="3" t="s">
        <v>3176</v>
      </c>
      <c r="G1162" s="8" t="str">
        <f t="shared" si="106"/>
        <v>52057.7438</v>
      </c>
      <c r="H1162" s="11">
        <f t="shared" si="107"/>
        <v>17376</v>
      </c>
      <c r="I1162" s="27" t="s">
        <v>2519</v>
      </c>
      <c r="J1162" s="28" t="s">
        <v>2520</v>
      </c>
      <c r="K1162" s="27">
        <v>17376</v>
      </c>
      <c r="L1162" s="27" t="s">
        <v>2078</v>
      </c>
      <c r="M1162" s="28" t="s">
        <v>2250</v>
      </c>
      <c r="N1162" s="28" t="s">
        <v>2473</v>
      </c>
      <c r="O1162" s="29" t="s">
        <v>2492</v>
      </c>
      <c r="P1162" s="29" t="s">
        <v>2426</v>
      </c>
    </row>
    <row r="1163" spans="1:16" ht="13.5" thickBot="1" x14ac:dyDescent="0.25">
      <c r="A1163" s="11" t="str">
        <f t="shared" ref="A1163:A1225" si="108">P1163</f>
        <v> AOEB 7 </v>
      </c>
      <c r="B1163" s="3" t="str">
        <f t="shared" ref="B1163:B1225" si="109">IF(H1163=INT(H1163),"I","II")</f>
        <v>I</v>
      </c>
      <c r="C1163" s="11">
        <f t="shared" ref="C1163:C1225" si="110">1*G1163</f>
        <v>52125.822</v>
      </c>
      <c r="D1163" s="8" t="str">
        <f t="shared" ref="D1163:D1225" si="111">VLOOKUP(F1163,I$1:J$5,2,FALSE)</f>
        <v>vis</v>
      </c>
      <c r="E1163" s="26" t="e">
        <f>VLOOKUP(C1163,Active!C$21:E$973,3,FALSE)</f>
        <v>#N/A</v>
      </c>
      <c r="F1163" s="3" t="s">
        <v>3176</v>
      </c>
      <c r="G1163" s="8" t="str">
        <f t="shared" ref="G1163:G1225" si="112">MID(I1163,3,LEN(I1163)-3)</f>
        <v>52125.822</v>
      </c>
      <c r="H1163" s="11">
        <f t="shared" ref="H1163:H1225" si="113">1*K1163</f>
        <v>17501</v>
      </c>
      <c r="I1163" s="27" t="s">
        <v>2521</v>
      </c>
      <c r="J1163" s="28" t="s">
        <v>2522</v>
      </c>
      <c r="K1163" s="27">
        <v>17501</v>
      </c>
      <c r="L1163" s="27" t="s">
        <v>3199</v>
      </c>
      <c r="M1163" s="28" t="s">
        <v>155</v>
      </c>
      <c r="N1163" s="28"/>
      <c r="O1163" s="29" t="s">
        <v>607</v>
      </c>
      <c r="P1163" s="29" t="s">
        <v>2426</v>
      </c>
    </row>
    <row r="1164" spans="1:16" ht="13.5" thickBot="1" x14ac:dyDescent="0.25">
      <c r="A1164" s="11" t="str">
        <f t="shared" si="108"/>
        <v> AOEB 7 </v>
      </c>
      <c r="B1164" s="3" t="str">
        <f t="shared" si="109"/>
        <v>I</v>
      </c>
      <c r="C1164" s="11">
        <f t="shared" si="110"/>
        <v>52143.781000000003</v>
      </c>
      <c r="D1164" s="8" t="str">
        <f t="shared" si="111"/>
        <v>vis</v>
      </c>
      <c r="E1164" s="26" t="e">
        <f>VLOOKUP(C1164,Active!C$21:E$973,3,FALSE)</f>
        <v>#N/A</v>
      </c>
      <c r="F1164" s="3" t="s">
        <v>3176</v>
      </c>
      <c r="G1164" s="8" t="str">
        <f t="shared" si="112"/>
        <v>52143.781</v>
      </c>
      <c r="H1164" s="11">
        <f t="shared" si="113"/>
        <v>17534</v>
      </c>
      <c r="I1164" s="27" t="s">
        <v>2523</v>
      </c>
      <c r="J1164" s="28" t="s">
        <v>2524</v>
      </c>
      <c r="K1164" s="27">
        <v>17534</v>
      </c>
      <c r="L1164" s="27" t="s">
        <v>3236</v>
      </c>
      <c r="M1164" s="28" t="s">
        <v>155</v>
      </c>
      <c r="N1164" s="28"/>
      <c r="O1164" s="29" t="s">
        <v>1374</v>
      </c>
      <c r="P1164" s="29" t="s">
        <v>2426</v>
      </c>
    </row>
    <row r="1165" spans="1:16" ht="13.5" thickBot="1" x14ac:dyDescent="0.25">
      <c r="A1165" s="11" t="str">
        <f t="shared" si="108"/>
        <v>OEJV 0074 </v>
      </c>
      <c r="B1165" s="3" t="str">
        <f t="shared" si="109"/>
        <v>I</v>
      </c>
      <c r="C1165" s="11">
        <f t="shared" si="110"/>
        <v>52145.428999999996</v>
      </c>
      <c r="D1165" s="8" t="str">
        <f t="shared" si="111"/>
        <v>vis</v>
      </c>
      <c r="E1165" s="26" t="e">
        <f>VLOOKUP(C1165,Active!C$21:E$973,3,FALSE)</f>
        <v>#N/A</v>
      </c>
      <c r="F1165" s="3" t="s">
        <v>3176</v>
      </c>
      <c r="G1165" s="8" t="str">
        <f t="shared" si="112"/>
        <v>52145.429</v>
      </c>
      <c r="H1165" s="11">
        <f t="shared" si="113"/>
        <v>17537</v>
      </c>
      <c r="I1165" s="27" t="s">
        <v>2525</v>
      </c>
      <c r="J1165" s="28" t="s">
        <v>2526</v>
      </c>
      <c r="K1165" s="27">
        <v>17537</v>
      </c>
      <c r="L1165" s="27" t="s">
        <v>3199</v>
      </c>
      <c r="M1165" s="28" t="s">
        <v>155</v>
      </c>
      <c r="N1165" s="28"/>
      <c r="O1165" s="29" t="s">
        <v>2164</v>
      </c>
      <c r="P1165" s="30" t="s">
        <v>2496</v>
      </c>
    </row>
    <row r="1166" spans="1:16" ht="13.5" thickBot="1" x14ac:dyDescent="0.25">
      <c r="A1166" s="11" t="str">
        <f t="shared" si="108"/>
        <v>OEJV 0074 </v>
      </c>
      <c r="B1166" s="3" t="str">
        <f t="shared" si="109"/>
        <v>I</v>
      </c>
      <c r="C1166" s="11">
        <f t="shared" si="110"/>
        <v>52145.436000000002</v>
      </c>
      <c r="D1166" s="8" t="str">
        <f t="shared" si="111"/>
        <v>vis</v>
      </c>
      <c r="E1166" s="26" t="e">
        <f>VLOOKUP(C1166,Active!C$21:E$973,3,FALSE)</f>
        <v>#N/A</v>
      </c>
      <c r="F1166" s="3" t="s">
        <v>3176</v>
      </c>
      <c r="G1166" s="8" t="str">
        <f t="shared" si="112"/>
        <v>52145.436</v>
      </c>
      <c r="H1166" s="11">
        <f t="shared" si="113"/>
        <v>17537</v>
      </c>
      <c r="I1166" s="27" t="s">
        <v>2527</v>
      </c>
      <c r="J1166" s="28" t="s">
        <v>2528</v>
      </c>
      <c r="K1166" s="27">
        <v>17537</v>
      </c>
      <c r="L1166" s="27" t="s">
        <v>3315</v>
      </c>
      <c r="M1166" s="28" t="s">
        <v>155</v>
      </c>
      <c r="N1166" s="28"/>
      <c r="O1166" s="29" t="s">
        <v>2529</v>
      </c>
      <c r="P1166" s="30" t="s">
        <v>2496</v>
      </c>
    </row>
    <row r="1167" spans="1:16" ht="13.5" thickBot="1" x14ac:dyDescent="0.25">
      <c r="A1167" s="11" t="str">
        <f t="shared" si="108"/>
        <v>OEJV 0074 </v>
      </c>
      <c r="B1167" s="3" t="str">
        <f t="shared" si="109"/>
        <v>I</v>
      </c>
      <c r="C1167" s="11">
        <f t="shared" si="110"/>
        <v>52145.438000000002</v>
      </c>
      <c r="D1167" s="8" t="str">
        <f t="shared" si="111"/>
        <v>vis</v>
      </c>
      <c r="E1167" s="26" t="e">
        <f>VLOOKUP(C1167,Active!C$21:E$973,3,FALSE)</f>
        <v>#N/A</v>
      </c>
      <c r="F1167" s="3" t="s">
        <v>3176</v>
      </c>
      <c r="G1167" s="8" t="str">
        <f t="shared" si="112"/>
        <v>52145.438</v>
      </c>
      <c r="H1167" s="11">
        <f t="shared" si="113"/>
        <v>17537</v>
      </c>
      <c r="I1167" s="27" t="s">
        <v>2530</v>
      </c>
      <c r="J1167" s="28" t="s">
        <v>2531</v>
      </c>
      <c r="K1167" s="27">
        <v>17537</v>
      </c>
      <c r="L1167" s="27" t="s">
        <v>11</v>
      </c>
      <c r="M1167" s="28" t="s">
        <v>155</v>
      </c>
      <c r="N1167" s="28"/>
      <c r="O1167" s="29" t="s">
        <v>2532</v>
      </c>
      <c r="P1167" s="30" t="s">
        <v>2496</v>
      </c>
    </row>
    <row r="1168" spans="1:16" ht="13.5" thickBot="1" x14ac:dyDescent="0.25">
      <c r="A1168" s="11" t="str">
        <f t="shared" si="108"/>
        <v>OEJV 0074 </v>
      </c>
      <c r="B1168" s="3" t="str">
        <f t="shared" si="109"/>
        <v>I</v>
      </c>
      <c r="C1168" s="11">
        <f t="shared" si="110"/>
        <v>52145.440000000002</v>
      </c>
      <c r="D1168" s="8" t="str">
        <f t="shared" si="111"/>
        <v>vis</v>
      </c>
      <c r="E1168" s="26" t="e">
        <f>VLOOKUP(C1168,Active!C$21:E$973,3,FALSE)</f>
        <v>#N/A</v>
      </c>
      <c r="F1168" s="3" t="s">
        <v>3176</v>
      </c>
      <c r="G1168" s="8" t="str">
        <f t="shared" si="112"/>
        <v>52145.440</v>
      </c>
      <c r="H1168" s="11">
        <f t="shared" si="113"/>
        <v>17537</v>
      </c>
      <c r="I1168" s="27" t="s">
        <v>2533</v>
      </c>
      <c r="J1168" s="28" t="s">
        <v>2534</v>
      </c>
      <c r="K1168" s="27">
        <v>17537</v>
      </c>
      <c r="L1168" s="27" t="s">
        <v>3181</v>
      </c>
      <c r="M1168" s="28" t="s">
        <v>155</v>
      </c>
      <c r="N1168" s="28"/>
      <c r="O1168" s="29" t="s">
        <v>2535</v>
      </c>
      <c r="P1168" s="30" t="s">
        <v>2496</v>
      </c>
    </row>
    <row r="1169" spans="1:16" ht="13.5" thickBot="1" x14ac:dyDescent="0.25">
      <c r="A1169" s="11" t="str">
        <f t="shared" si="108"/>
        <v> AOEB 7 </v>
      </c>
      <c r="B1169" s="3" t="str">
        <f t="shared" si="109"/>
        <v>I</v>
      </c>
      <c r="C1169" s="11">
        <f t="shared" si="110"/>
        <v>52196.61</v>
      </c>
      <c r="D1169" s="8" t="str">
        <f t="shared" si="111"/>
        <v>vis</v>
      </c>
      <c r="E1169" s="26" t="e">
        <f>VLOOKUP(C1169,Active!C$21:E$973,3,FALSE)</f>
        <v>#N/A</v>
      </c>
      <c r="F1169" s="3" t="s">
        <v>3176</v>
      </c>
      <c r="G1169" s="8" t="str">
        <f t="shared" si="112"/>
        <v>52196.610</v>
      </c>
      <c r="H1169" s="11">
        <f t="shared" si="113"/>
        <v>17631</v>
      </c>
      <c r="I1169" s="27" t="s">
        <v>2536</v>
      </c>
      <c r="J1169" s="28" t="s">
        <v>2537</v>
      </c>
      <c r="K1169" s="27">
        <v>17631</v>
      </c>
      <c r="L1169" s="27" t="s">
        <v>3298</v>
      </c>
      <c r="M1169" s="28" t="s">
        <v>155</v>
      </c>
      <c r="N1169" s="28"/>
      <c r="O1169" s="29" t="s">
        <v>2414</v>
      </c>
      <c r="P1169" s="29" t="s">
        <v>2426</v>
      </c>
    </row>
    <row r="1170" spans="1:16" ht="13.5" thickBot="1" x14ac:dyDescent="0.25">
      <c r="A1170" s="11" t="str">
        <f t="shared" si="108"/>
        <v> AOEB 7 </v>
      </c>
      <c r="B1170" s="3" t="str">
        <f t="shared" si="109"/>
        <v>I</v>
      </c>
      <c r="C1170" s="11">
        <f t="shared" si="110"/>
        <v>52201.5242</v>
      </c>
      <c r="D1170" s="8" t="str">
        <f t="shared" si="111"/>
        <v>vis</v>
      </c>
      <c r="E1170" s="26" t="e">
        <f>VLOOKUP(C1170,Active!C$21:E$973,3,FALSE)</f>
        <v>#N/A</v>
      </c>
      <c r="F1170" s="3" t="s">
        <v>3176</v>
      </c>
      <c r="G1170" s="8" t="str">
        <f t="shared" si="112"/>
        <v>52201.5242</v>
      </c>
      <c r="H1170" s="11">
        <f t="shared" si="113"/>
        <v>17640</v>
      </c>
      <c r="I1170" s="27" t="s">
        <v>2538</v>
      </c>
      <c r="J1170" s="28" t="s">
        <v>2539</v>
      </c>
      <c r="K1170" s="27">
        <v>17640</v>
      </c>
      <c r="L1170" s="27" t="s">
        <v>2540</v>
      </c>
      <c r="M1170" s="28" t="s">
        <v>2250</v>
      </c>
      <c r="N1170" s="28" t="s">
        <v>2473</v>
      </c>
      <c r="O1170" s="29" t="s">
        <v>2492</v>
      </c>
      <c r="P1170" s="29" t="s">
        <v>2426</v>
      </c>
    </row>
    <row r="1171" spans="1:16" ht="13.5" thickBot="1" x14ac:dyDescent="0.25">
      <c r="A1171" s="11" t="str">
        <f t="shared" si="108"/>
        <v> AOEB 7 </v>
      </c>
      <c r="B1171" s="3" t="str">
        <f t="shared" si="109"/>
        <v>I</v>
      </c>
      <c r="C1171" s="11">
        <f t="shared" si="110"/>
        <v>52223.845000000001</v>
      </c>
      <c r="D1171" s="8" t="str">
        <f t="shared" si="111"/>
        <v>vis</v>
      </c>
      <c r="E1171" s="26" t="e">
        <f>VLOOKUP(C1171,Active!C$21:E$973,3,FALSE)</f>
        <v>#N/A</v>
      </c>
      <c r="F1171" s="3" t="s">
        <v>3176</v>
      </c>
      <c r="G1171" s="8" t="str">
        <f t="shared" si="112"/>
        <v>52223.845</v>
      </c>
      <c r="H1171" s="11">
        <f t="shared" si="113"/>
        <v>17681</v>
      </c>
      <c r="I1171" s="27" t="s">
        <v>2541</v>
      </c>
      <c r="J1171" s="28" t="s">
        <v>2542</v>
      </c>
      <c r="K1171" s="27">
        <v>17681</v>
      </c>
      <c r="L1171" s="27" t="s">
        <v>212</v>
      </c>
      <c r="M1171" s="28" t="s">
        <v>155</v>
      </c>
      <c r="N1171" s="28"/>
      <c r="O1171" s="29" t="s">
        <v>2543</v>
      </c>
      <c r="P1171" s="29" t="s">
        <v>2426</v>
      </c>
    </row>
    <row r="1172" spans="1:16" ht="13.5" thickBot="1" x14ac:dyDescent="0.25">
      <c r="A1172" s="11" t="str">
        <f t="shared" si="108"/>
        <v> AOEB 7 </v>
      </c>
      <c r="B1172" s="3" t="str">
        <f t="shared" si="109"/>
        <v>I</v>
      </c>
      <c r="C1172" s="11">
        <f t="shared" si="110"/>
        <v>52252.716999999997</v>
      </c>
      <c r="D1172" s="8" t="str">
        <f t="shared" si="111"/>
        <v>vis</v>
      </c>
      <c r="E1172" s="26" t="e">
        <f>VLOOKUP(C1172,Active!C$21:E$973,3,FALSE)</f>
        <v>#N/A</v>
      </c>
      <c r="F1172" s="3" t="s">
        <v>3176</v>
      </c>
      <c r="G1172" s="8" t="str">
        <f t="shared" si="112"/>
        <v>52252.717</v>
      </c>
      <c r="H1172" s="11">
        <f t="shared" si="113"/>
        <v>17734</v>
      </c>
      <c r="I1172" s="27" t="s">
        <v>2544</v>
      </c>
      <c r="J1172" s="28" t="s">
        <v>2545</v>
      </c>
      <c r="K1172" s="27">
        <v>17734</v>
      </c>
      <c r="L1172" s="27" t="s">
        <v>164</v>
      </c>
      <c r="M1172" s="28" t="s">
        <v>155</v>
      </c>
      <c r="N1172" s="28"/>
      <c r="O1172" s="29" t="s">
        <v>607</v>
      </c>
      <c r="P1172" s="29" t="s">
        <v>2426</v>
      </c>
    </row>
    <row r="1173" spans="1:16" ht="13.5" thickBot="1" x14ac:dyDescent="0.25">
      <c r="A1173" s="11" t="str">
        <f t="shared" si="108"/>
        <v> AOEB 7 </v>
      </c>
      <c r="B1173" s="3" t="str">
        <f t="shared" si="109"/>
        <v>I</v>
      </c>
      <c r="C1173" s="11">
        <f t="shared" si="110"/>
        <v>52263.61</v>
      </c>
      <c r="D1173" s="8" t="str">
        <f t="shared" si="111"/>
        <v>vis</v>
      </c>
      <c r="E1173" s="26" t="e">
        <f>VLOOKUP(C1173,Active!C$21:E$973,3,FALSE)</f>
        <v>#N/A</v>
      </c>
      <c r="F1173" s="3" t="s">
        <v>3176</v>
      </c>
      <c r="G1173" s="8" t="str">
        <f t="shared" si="112"/>
        <v>52263.610</v>
      </c>
      <c r="H1173" s="11">
        <f t="shared" si="113"/>
        <v>17754</v>
      </c>
      <c r="I1173" s="27" t="s">
        <v>2546</v>
      </c>
      <c r="J1173" s="28" t="s">
        <v>2547</v>
      </c>
      <c r="K1173" s="27">
        <v>17754</v>
      </c>
      <c r="L1173" s="27" t="s">
        <v>3335</v>
      </c>
      <c r="M1173" s="28" t="s">
        <v>155</v>
      </c>
      <c r="N1173" s="28"/>
      <c r="O1173" s="29" t="s">
        <v>607</v>
      </c>
      <c r="P1173" s="29" t="s">
        <v>2426</v>
      </c>
    </row>
    <row r="1174" spans="1:16" ht="13.5" thickBot="1" x14ac:dyDescent="0.25">
      <c r="A1174" s="11" t="str">
        <f t="shared" si="108"/>
        <v> AOEB 7 </v>
      </c>
      <c r="B1174" s="3" t="str">
        <f t="shared" si="109"/>
        <v>I</v>
      </c>
      <c r="C1174" s="11">
        <f t="shared" si="110"/>
        <v>52299.555999999997</v>
      </c>
      <c r="D1174" s="8" t="str">
        <f t="shared" si="111"/>
        <v>vis</v>
      </c>
      <c r="E1174" s="26" t="e">
        <f>VLOOKUP(C1174,Active!C$21:E$973,3,FALSE)</f>
        <v>#N/A</v>
      </c>
      <c r="F1174" s="3" t="s">
        <v>3176</v>
      </c>
      <c r="G1174" s="8" t="str">
        <f t="shared" si="112"/>
        <v>52299.556</v>
      </c>
      <c r="H1174" s="11">
        <f t="shared" si="113"/>
        <v>17820</v>
      </c>
      <c r="I1174" s="27" t="s">
        <v>2548</v>
      </c>
      <c r="J1174" s="28" t="s">
        <v>2549</v>
      </c>
      <c r="K1174" s="27">
        <v>17820</v>
      </c>
      <c r="L1174" s="27" t="s">
        <v>3335</v>
      </c>
      <c r="M1174" s="28" t="s">
        <v>155</v>
      </c>
      <c r="N1174" s="28"/>
      <c r="O1174" s="29" t="s">
        <v>607</v>
      </c>
      <c r="P1174" s="29" t="s">
        <v>2426</v>
      </c>
    </row>
    <row r="1175" spans="1:16" ht="13.5" thickBot="1" x14ac:dyDescent="0.25">
      <c r="A1175" s="11" t="str">
        <f t="shared" si="108"/>
        <v> AOEB 9 </v>
      </c>
      <c r="B1175" s="3" t="str">
        <f t="shared" si="109"/>
        <v>I</v>
      </c>
      <c r="C1175" s="11">
        <f t="shared" si="110"/>
        <v>52312.616000000002</v>
      </c>
      <c r="D1175" s="8" t="str">
        <f t="shared" si="111"/>
        <v>vis</v>
      </c>
      <c r="E1175" s="26" t="e">
        <f>VLOOKUP(C1175,Active!C$21:E$973,3,FALSE)</f>
        <v>#N/A</v>
      </c>
      <c r="F1175" s="3" t="s">
        <v>3176</v>
      </c>
      <c r="G1175" s="8" t="str">
        <f t="shared" si="112"/>
        <v>52312.616</v>
      </c>
      <c r="H1175" s="11">
        <f t="shared" si="113"/>
        <v>17844</v>
      </c>
      <c r="I1175" s="27" t="s">
        <v>2550</v>
      </c>
      <c r="J1175" s="28" t="s">
        <v>2551</v>
      </c>
      <c r="K1175" s="27">
        <v>17844</v>
      </c>
      <c r="L1175" s="27" t="s">
        <v>3190</v>
      </c>
      <c r="M1175" s="28" t="s">
        <v>155</v>
      </c>
      <c r="N1175" s="28"/>
      <c r="O1175" s="29" t="s">
        <v>607</v>
      </c>
      <c r="P1175" s="29" t="s">
        <v>2552</v>
      </c>
    </row>
    <row r="1176" spans="1:16" ht="13.5" thickBot="1" x14ac:dyDescent="0.25">
      <c r="A1176" s="11" t="str">
        <f t="shared" si="108"/>
        <v> AOEB 7 </v>
      </c>
      <c r="B1176" s="3" t="str">
        <f t="shared" si="109"/>
        <v>I</v>
      </c>
      <c r="C1176" s="11">
        <f t="shared" si="110"/>
        <v>52350.739000000001</v>
      </c>
      <c r="D1176" s="8" t="str">
        <f t="shared" si="111"/>
        <v>vis</v>
      </c>
      <c r="E1176" s="26" t="e">
        <f>VLOOKUP(C1176,Active!C$21:E$973,3,FALSE)</f>
        <v>#N/A</v>
      </c>
      <c r="F1176" s="3" t="s">
        <v>3176</v>
      </c>
      <c r="G1176" s="8" t="str">
        <f t="shared" si="112"/>
        <v>52350.739</v>
      </c>
      <c r="H1176" s="11">
        <f t="shared" si="113"/>
        <v>17914</v>
      </c>
      <c r="I1176" s="27" t="s">
        <v>2553</v>
      </c>
      <c r="J1176" s="28" t="s">
        <v>2554</v>
      </c>
      <c r="K1176" s="27">
        <v>17914</v>
      </c>
      <c r="L1176" s="27" t="s">
        <v>3</v>
      </c>
      <c r="M1176" s="28" t="s">
        <v>155</v>
      </c>
      <c r="N1176" s="28"/>
      <c r="O1176" s="29" t="s">
        <v>2555</v>
      </c>
      <c r="P1176" s="29" t="s">
        <v>2426</v>
      </c>
    </row>
    <row r="1177" spans="1:16" ht="13.5" thickBot="1" x14ac:dyDescent="0.25">
      <c r="A1177" s="11" t="str">
        <f t="shared" si="108"/>
        <v> AOEB 7 </v>
      </c>
      <c r="B1177" s="3" t="str">
        <f t="shared" si="109"/>
        <v>I</v>
      </c>
      <c r="C1177" s="11">
        <f t="shared" si="110"/>
        <v>52350.75</v>
      </c>
      <c r="D1177" s="8" t="str">
        <f t="shared" si="111"/>
        <v>vis</v>
      </c>
      <c r="E1177" s="26" t="e">
        <f>VLOOKUP(C1177,Active!C$21:E$973,3,FALSE)</f>
        <v>#N/A</v>
      </c>
      <c r="F1177" s="3" t="s">
        <v>3176</v>
      </c>
      <c r="G1177" s="8" t="str">
        <f t="shared" si="112"/>
        <v>52350.750</v>
      </c>
      <c r="H1177" s="11">
        <f t="shared" si="113"/>
        <v>17914</v>
      </c>
      <c r="I1177" s="27" t="s">
        <v>2556</v>
      </c>
      <c r="J1177" s="28" t="s">
        <v>2557</v>
      </c>
      <c r="K1177" s="27">
        <v>17914</v>
      </c>
      <c r="L1177" s="27" t="s">
        <v>3335</v>
      </c>
      <c r="M1177" s="28" t="s">
        <v>155</v>
      </c>
      <c r="N1177" s="28"/>
      <c r="O1177" s="29" t="s">
        <v>607</v>
      </c>
      <c r="P1177" s="29" t="s">
        <v>2426</v>
      </c>
    </row>
    <row r="1178" spans="1:16" ht="13.5" thickBot="1" x14ac:dyDescent="0.25">
      <c r="A1178" s="11" t="str">
        <f t="shared" si="108"/>
        <v> AOEB 9 </v>
      </c>
      <c r="B1178" s="3" t="str">
        <f t="shared" si="109"/>
        <v>I</v>
      </c>
      <c r="C1178" s="11">
        <f t="shared" si="110"/>
        <v>52398.663</v>
      </c>
      <c r="D1178" s="8" t="str">
        <f t="shared" si="111"/>
        <v>vis</v>
      </c>
      <c r="E1178" s="26" t="e">
        <f>VLOOKUP(C1178,Active!C$21:E$973,3,FALSE)</f>
        <v>#N/A</v>
      </c>
      <c r="F1178" s="3" t="s">
        <v>3176</v>
      </c>
      <c r="G1178" s="8" t="str">
        <f t="shared" si="112"/>
        <v>52398.663</v>
      </c>
      <c r="H1178" s="11">
        <f t="shared" si="113"/>
        <v>18002</v>
      </c>
      <c r="I1178" s="27" t="s">
        <v>2558</v>
      </c>
      <c r="J1178" s="28" t="s">
        <v>2559</v>
      </c>
      <c r="K1178" s="27">
        <v>18002</v>
      </c>
      <c r="L1178" s="27" t="s">
        <v>225</v>
      </c>
      <c r="M1178" s="28" t="s">
        <v>155</v>
      </c>
      <c r="N1178" s="28"/>
      <c r="O1178" s="29" t="s">
        <v>2379</v>
      </c>
      <c r="P1178" s="29" t="s">
        <v>2552</v>
      </c>
    </row>
    <row r="1179" spans="1:16" ht="13.5" thickBot="1" x14ac:dyDescent="0.25">
      <c r="A1179" s="11" t="str">
        <f t="shared" si="108"/>
        <v> AOEB 7 </v>
      </c>
      <c r="B1179" s="3" t="str">
        <f t="shared" si="109"/>
        <v>I</v>
      </c>
      <c r="C1179" s="11">
        <f t="shared" si="110"/>
        <v>52398.665999999997</v>
      </c>
      <c r="D1179" s="8" t="str">
        <f t="shared" si="111"/>
        <v>vis</v>
      </c>
      <c r="E1179" s="26" t="e">
        <f>VLOOKUP(C1179,Active!C$21:E$973,3,FALSE)</f>
        <v>#N/A</v>
      </c>
      <c r="F1179" s="3" t="s">
        <v>3176</v>
      </c>
      <c r="G1179" s="8" t="str">
        <f t="shared" si="112"/>
        <v>52398.666</v>
      </c>
      <c r="H1179" s="11">
        <f t="shared" si="113"/>
        <v>18002</v>
      </c>
      <c r="I1179" s="27" t="s">
        <v>2560</v>
      </c>
      <c r="J1179" s="28" t="s">
        <v>2561</v>
      </c>
      <c r="K1179" s="27">
        <v>18002</v>
      </c>
      <c r="L1179" s="27" t="s">
        <v>3</v>
      </c>
      <c r="M1179" s="28" t="s">
        <v>155</v>
      </c>
      <c r="N1179" s="28"/>
      <c r="O1179" s="29" t="s">
        <v>2379</v>
      </c>
      <c r="P1179" s="29" t="s">
        <v>2426</v>
      </c>
    </row>
    <row r="1180" spans="1:16" ht="13.5" thickBot="1" x14ac:dyDescent="0.25">
      <c r="A1180" s="11" t="str">
        <f t="shared" si="108"/>
        <v> AOEB 9 </v>
      </c>
      <c r="B1180" s="3" t="str">
        <f t="shared" si="109"/>
        <v>I</v>
      </c>
      <c r="C1180" s="11">
        <f t="shared" si="110"/>
        <v>52398.667000000001</v>
      </c>
      <c r="D1180" s="8" t="str">
        <f t="shared" si="111"/>
        <v>vis</v>
      </c>
      <c r="E1180" s="26" t="e">
        <f>VLOOKUP(C1180,Active!C$21:E$973,3,FALSE)</f>
        <v>#N/A</v>
      </c>
      <c r="F1180" s="3" t="s">
        <v>3176</v>
      </c>
      <c r="G1180" s="8" t="str">
        <f t="shared" si="112"/>
        <v>52398.667</v>
      </c>
      <c r="H1180" s="11">
        <f t="shared" si="113"/>
        <v>18002</v>
      </c>
      <c r="I1180" s="27" t="s">
        <v>2562</v>
      </c>
      <c r="J1180" s="28" t="s">
        <v>2563</v>
      </c>
      <c r="K1180" s="27">
        <v>18002</v>
      </c>
      <c r="L1180" s="27" t="s">
        <v>3190</v>
      </c>
      <c r="M1180" s="28" t="s">
        <v>155</v>
      </c>
      <c r="N1180" s="28"/>
      <c r="O1180" s="29" t="s">
        <v>2543</v>
      </c>
      <c r="P1180" s="29" t="s">
        <v>2552</v>
      </c>
    </row>
    <row r="1181" spans="1:16" ht="13.5" thickBot="1" x14ac:dyDescent="0.25">
      <c r="A1181" s="11" t="str">
        <f t="shared" si="108"/>
        <v> AOEB 9 </v>
      </c>
      <c r="B1181" s="3" t="str">
        <f t="shared" si="109"/>
        <v>I</v>
      </c>
      <c r="C1181" s="11">
        <f t="shared" si="110"/>
        <v>52435.709000000003</v>
      </c>
      <c r="D1181" s="8" t="str">
        <f t="shared" si="111"/>
        <v>vis</v>
      </c>
      <c r="E1181" s="26" t="e">
        <f>VLOOKUP(C1181,Active!C$21:E$973,3,FALSE)</f>
        <v>#N/A</v>
      </c>
      <c r="F1181" s="3" t="s">
        <v>3176</v>
      </c>
      <c r="G1181" s="8" t="str">
        <f t="shared" si="112"/>
        <v>52435.709</v>
      </c>
      <c r="H1181" s="11">
        <f t="shared" si="113"/>
        <v>18070</v>
      </c>
      <c r="I1181" s="27" t="s">
        <v>2567</v>
      </c>
      <c r="J1181" s="28" t="s">
        <v>2568</v>
      </c>
      <c r="K1181" s="27">
        <v>18070</v>
      </c>
      <c r="L1181" s="27" t="s">
        <v>3267</v>
      </c>
      <c r="M1181" s="28" t="s">
        <v>155</v>
      </c>
      <c r="N1181" s="28"/>
      <c r="O1181" s="29" t="s">
        <v>2414</v>
      </c>
      <c r="P1181" s="29" t="s">
        <v>2552</v>
      </c>
    </row>
    <row r="1182" spans="1:16" ht="13.5" thickBot="1" x14ac:dyDescent="0.25">
      <c r="A1182" s="11" t="str">
        <f t="shared" si="108"/>
        <v>OEJV 0074 </v>
      </c>
      <c r="B1182" s="3" t="str">
        <f t="shared" si="109"/>
        <v>I</v>
      </c>
      <c r="C1182" s="11">
        <f t="shared" si="110"/>
        <v>52456.409</v>
      </c>
      <c r="D1182" s="8" t="str">
        <f t="shared" si="111"/>
        <v>vis</v>
      </c>
      <c r="E1182" s="26" t="e">
        <f>VLOOKUP(C1182,Active!C$21:E$973,3,FALSE)</f>
        <v>#N/A</v>
      </c>
      <c r="F1182" s="3" t="s">
        <v>3176</v>
      </c>
      <c r="G1182" s="8" t="str">
        <f t="shared" si="112"/>
        <v>52456.409</v>
      </c>
      <c r="H1182" s="11">
        <f t="shared" si="113"/>
        <v>18108</v>
      </c>
      <c r="I1182" s="27" t="s">
        <v>2574</v>
      </c>
      <c r="J1182" s="28" t="s">
        <v>2575</v>
      </c>
      <c r="K1182" s="27">
        <v>18108</v>
      </c>
      <c r="L1182" s="27" t="s">
        <v>8</v>
      </c>
      <c r="M1182" s="28" t="s">
        <v>155</v>
      </c>
      <c r="N1182" s="28"/>
      <c r="O1182" s="29" t="s">
        <v>2566</v>
      </c>
      <c r="P1182" s="30" t="s">
        <v>2496</v>
      </c>
    </row>
    <row r="1183" spans="1:16" ht="13.5" thickBot="1" x14ac:dyDescent="0.25">
      <c r="A1183" s="11" t="str">
        <f t="shared" si="108"/>
        <v>OEJV 0074 </v>
      </c>
      <c r="B1183" s="3" t="str">
        <f t="shared" si="109"/>
        <v>I</v>
      </c>
      <c r="C1183" s="11">
        <f t="shared" si="110"/>
        <v>52468.417999999998</v>
      </c>
      <c r="D1183" s="8" t="str">
        <f t="shared" si="111"/>
        <v>vis</v>
      </c>
      <c r="E1183" s="26" t="e">
        <f>VLOOKUP(C1183,Active!C$21:E$973,3,FALSE)</f>
        <v>#N/A</v>
      </c>
      <c r="F1183" s="3" t="s">
        <v>3176</v>
      </c>
      <c r="G1183" s="8" t="str">
        <f t="shared" si="112"/>
        <v>52468.418</v>
      </c>
      <c r="H1183" s="11">
        <f t="shared" si="113"/>
        <v>18130</v>
      </c>
      <c r="I1183" s="27" t="s">
        <v>2576</v>
      </c>
      <c r="J1183" s="28" t="s">
        <v>2577</v>
      </c>
      <c r="K1183" s="27">
        <v>18130</v>
      </c>
      <c r="L1183" s="27" t="s">
        <v>3259</v>
      </c>
      <c r="M1183" s="28" t="s">
        <v>155</v>
      </c>
      <c r="N1183" s="28"/>
      <c r="O1183" s="29" t="s">
        <v>2578</v>
      </c>
      <c r="P1183" s="30" t="s">
        <v>2496</v>
      </c>
    </row>
    <row r="1184" spans="1:16" ht="13.5" thickBot="1" x14ac:dyDescent="0.25">
      <c r="A1184" s="11" t="str">
        <f t="shared" si="108"/>
        <v> AOEB 9 </v>
      </c>
      <c r="B1184" s="3" t="str">
        <f t="shared" si="109"/>
        <v>I</v>
      </c>
      <c r="C1184" s="11">
        <f t="shared" si="110"/>
        <v>52495.619599999998</v>
      </c>
      <c r="D1184" s="8" t="str">
        <f t="shared" si="111"/>
        <v>vis</v>
      </c>
      <c r="E1184" s="26" t="e">
        <f>VLOOKUP(C1184,Active!C$21:E$973,3,FALSE)</f>
        <v>#N/A</v>
      </c>
      <c r="F1184" s="3" t="s">
        <v>3176</v>
      </c>
      <c r="G1184" s="8" t="str">
        <f t="shared" si="112"/>
        <v>52495.6196</v>
      </c>
      <c r="H1184" s="11">
        <f t="shared" si="113"/>
        <v>18180</v>
      </c>
      <c r="I1184" s="27" t="s">
        <v>2579</v>
      </c>
      <c r="J1184" s="28" t="s">
        <v>2580</v>
      </c>
      <c r="K1184" s="27">
        <v>18180</v>
      </c>
      <c r="L1184" s="27" t="s">
        <v>2457</v>
      </c>
      <c r="M1184" s="28" t="s">
        <v>2250</v>
      </c>
      <c r="N1184" s="28" t="s">
        <v>2473</v>
      </c>
      <c r="O1184" s="29" t="s">
        <v>2492</v>
      </c>
      <c r="P1184" s="29" t="s">
        <v>2552</v>
      </c>
    </row>
    <row r="1185" spans="1:16" ht="13.5" thickBot="1" x14ac:dyDescent="0.25">
      <c r="A1185" s="11" t="str">
        <f t="shared" si="108"/>
        <v> AOEB 9 </v>
      </c>
      <c r="B1185" s="3" t="str">
        <f t="shared" si="109"/>
        <v>I</v>
      </c>
      <c r="C1185" s="11">
        <f t="shared" si="110"/>
        <v>52496.714</v>
      </c>
      <c r="D1185" s="8" t="str">
        <f t="shared" si="111"/>
        <v>vis</v>
      </c>
      <c r="E1185" s="26" t="e">
        <f>VLOOKUP(C1185,Active!C$21:E$973,3,FALSE)</f>
        <v>#N/A</v>
      </c>
      <c r="F1185" s="3" t="s">
        <v>3176</v>
      </c>
      <c r="G1185" s="8" t="str">
        <f t="shared" si="112"/>
        <v>52496.714</v>
      </c>
      <c r="H1185" s="11">
        <f t="shared" si="113"/>
        <v>18182</v>
      </c>
      <c r="I1185" s="27" t="s">
        <v>2581</v>
      </c>
      <c r="J1185" s="28" t="s">
        <v>2582</v>
      </c>
      <c r="K1185" s="27">
        <v>18182</v>
      </c>
      <c r="L1185" s="27" t="s">
        <v>320</v>
      </c>
      <c r="M1185" s="28" t="s">
        <v>155</v>
      </c>
      <c r="N1185" s="28"/>
      <c r="O1185" s="29" t="s">
        <v>2414</v>
      </c>
      <c r="P1185" s="29" t="s">
        <v>2552</v>
      </c>
    </row>
    <row r="1186" spans="1:16" ht="13.5" thickBot="1" x14ac:dyDescent="0.25">
      <c r="A1186" s="11" t="str">
        <f t="shared" si="108"/>
        <v> AOEB 9 </v>
      </c>
      <c r="B1186" s="3" t="str">
        <f t="shared" si="109"/>
        <v>I</v>
      </c>
      <c r="C1186" s="11">
        <f t="shared" si="110"/>
        <v>52545.722999999998</v>
      </c>
      <c r="D1186" s="8" t="str">
        <f t="shared" si="111"/>
        <v>vis</v>
      </c>
      <c r="E1186" s="26" t="e">
        <f>VLOOKUP(C1186,Active!C$21:E$973,3,FALSE)</f>
        <v>#N/A</v>
      </c>
      <c r="F1186" s="3" t="s">
        <v>3176</v>
      </c>
      <c r="G1186" s="8" t="str">
        <f t="shared" si="112"/>
        <v>52545.723</v>
      </c>
      <c r="H1186" s="11">
        <f t="shared" si="113"/>
        <v>18272</v>
      </c>
      <c r="I1186" s="27" t="s">
        <v>2583</v>
      </c>
      <c r="J1186" s="28" t="s">
        <v>2584</v>
      </c>
      <c r="K1186" s="27">
        <v>18272</v>
      </c>
      <c r="L1186" s="27" t="s">
        <v>3267</v>
      </c>
      <c r="M1186" s="28" t="s">
        <v>155</v>
      </c>
      <c r="N1186" s="28"/>
      <c r="O1186" s="29" t="s">
        <v>2585</v>
      </c>
      <c r="P1186" s="29" t="s">
        <v>2552</v>
      </c>
    </row>
    <row r="1187" spans="1:16" ht="13.5" thickBot="1" x14ac:dyDescent="0.25">
      <c r="A1187" s="11" t="str">
        <f t="shared" si="108"/>
        <v> AOEB 9 </v>
      </c>
      <c r="B1187" s="3" t="str">
        <f t="shared" si="109"/>
        <v>I</v>
      </c>
      <c r="C1187" s="11">
        <f t="shared" si="110"/>
        <v>52549.538999999997</v>
      </c>
      <c r="D1187" s="8" t="str">
        <f t="shared" si="111"/>
        <v>vis</v>
      </c>
      <c r="E1187" s="26" t="e">
        <f>VLOOKUP(C1187,Active!C$21:E$973,3,FALSE)</f>
        <v>#N/A</v>
      </c>
      <c r="F1187" s="3" t="s">
        <v>3176</v>
      </c>
      <c r="G1187" s="8" t="str">
        <f t="shared" si="112"/>
        <v>52549.539</v>
      </c>
      <c r="H1187" s="11">
        <f t="shared" si="113"/>
        <v>18279</v>
      </c>
      <c r="I1187" s="27" t="s">
        <v>2586</v>
      </c>
      <c r="J1187" s="28" t="s">
        <v>2587</v>
      </c>
      <c r="K1187" s="27">
        <v>18279</v>
      </c>
      <c r="L1187" s="27" t="s">
        <v>8</v>
      </c>
      <c r="M1187" s="28" t="s">
        <v>155</v>
      </c>
      <c r="N1187" s="28"/>
      <c r="O1187" s="29" t="s">
        <v>2264</v>
      </c>
      <c r="P1187" s="29" t="s">
        <v>2552</v>
      </c>
    </row>
    <row r="1188" spans="1:16" ht="13.5" thickBot="1" x14ac:dyDescent="0.25">
      <c r="A1188" s="11" t="str">
        <f t="shared" si="108"/>
        <v> AOEB 9 </v>
      </c>
      <c r="B1188" s="3" t="str">
        <f t="shared" si="109"/>
        <v>I</v>
      </c>
      <c r="C1188" s="11">
        <f t="shared" si="110"/>
        <v>52581.669000000002</v>
      </c>
      <c r="D1188" s="8" t="str">
        <f t="shared" si="111"/>
        <v>vis</v>
      </c>
      <c r="E1188" s="26" t="e">
        <f>VLOOKUP(C1188,Active!C$21:E$973,3,FALSE)</f>
        <v>#N/A</v>
      </c>
      <c r="F1188" s="3" t="s">
        <v>3176</v>
      </c>
      <c r="G1188" s="8" t="str">
        <f t="shared" si="112"/>
        <v>52581.669</v>
      </c>
      <c r="H1188" s="11">
        <f t="shared" si="113"/>
        <v>18338</v>
      </c>
      <c r="I1188" s="27" t="s">
        <v>2593</v>
      </c>
      <c r="J1188" s="28" t="s">
        <v>2594</v>
      </c>
      <c r="K1188" s="27">
        <v>18338</v>
      </c>
      <c r="L1188" s="27" t="s">
        <v>164</v>
      </c>
      <c r="M1188" s="28" t="s">
        <v>155</v>
      </c>
      <c r="N1188" s="28"/>
      <c r="O1188" s="29" t="s">
        <v>2414</v>
      </c>
      <c r="P1188" s="29" t="s">
        <v>2552</v>
      </c>
    </row>
    <row r="1189" spans="1:16" ht="13.5" thickBot="1" x14ac:dyDescent="0.25">
      <c r="A1189" s="11" t="str">
        <f t="shared" si="108"/>
        <v> AOEB 9 </v>
      </c>
      <c r="B1189" s="3" t="str">
        <f t="shared" si="109"/>
        <v>I</v>
      </c>
      <c r="C1189" s="11">
        <f t="shared" si="110"/>
        <v>52586.571000000004</v>
      </c>
      <c r="D1189" s="8" t="str">
        <f t="shared" si="111"/>
        <v>vis</v>
      </c>
      <c r="E1189" s="26" t="e">
        <f>VLOOKUP(C1189,Active!C$21:E$973,3,FALSE)</f>
        <v>#N/A</v>
      </c>
      <c r="F1189" s="3" t="s">
        <v>3176</v>
      </c>
      <c r="G1189" s="8" t="str">
        <f t="shared" si="112"/>
        <v>52586.571</v>
      </c>
      <c r="H1189" s="11">
        <f t="shared" si="113"/>
        <v>18347</v>
      </c>
      <c r="I1189" s="27" t="s">
        <v>2595</v>
      </c>
      <c r="J1189" s="28" t="s">
        <v>2596</v>
      </c>
      <c r="K1189" s="27">
        <v>18347</v>
      </c>
      <c r="L1189" s="27" t="s">
        <v>3335</v>
      </c>
      <c r="M1189" s="28" t="s">
        <v>155</v>
      </c>
      <c r="N1189" s="28"/>
      <c r="O1189" s="29" t="s">
        <v>2414</v>
      </c>
      <c r="P1189" s="29" t="s">
        <v>2552</v>
      </c>
    </row>
    <row r="1190" spans="1:16" ht="13.5" thickBot="1" x14ac:dyDescent="0.25">
      <c r="A1190" s="11" t="str">
        <f t="shared" si="108"/>
        <v> AOEB 9 </v>
      </c>
      <c r="B1190" s="3" t="str">
        <f t="shared" si="109"/>
        <v>I</v>
      </c>
      <c r="C1190" s="11">
        <f t="shared" si="110"/>
        <v>52587.658000000003</v>
      </c>
      <c r="D1190" s="8" t="str">
        <f t="shared" si="111"/>
        <v>vis</v>
      </c>
      <c r="E1190" s="26" t="e">
        <f>VLOOKUP(C1190,Active!C$21:E$973,3,FALSE)</f>
        <v>#N/A</v>
      </c>
      <c r="F1190" s="3" t="s">
        <v>3176</v>
      </c>
      <c r="G1190" s="8" t="str">
        <f t="shared" si="112"/>
        <v>52587.658</v>
      </c>
      <c r="H1190" s="11">
        <f t="shared" si="113"/>
        <v>18349</v>
      </c>
      <c r="I1190" s="27" t="s">
        <v>2597</v>
      </c>
      <c r="J1190" s="28" t="s">
        <v>2598</v>
      </c>
      <c r="K1190" s="27">
        <v>18349</v>
      </c>
      <c r="L1190" s="27" t="s">
        <v>3267</v>
      </c>
      <c r="M1190" s="28" t="s">
        <v>155</v>
      </c>
      <c r="N1190" s="28"/>
      <c r="O1190" s="29" t="s">
        <v>2414</v>
      </c>
      <c r="P1190" s="29" t="s">
        <v>2552</v>
      </c>
    </row>
    <row r="1191" spans="1:16" ht="13.5" thickBot="1" x14ac:dyDescent="0.25">
      <c r="A1191" s="11" t="str">
        <f t="shared" si="108"/>
        <v> AOEB 9 </v>
      </c>
      <c r="B1191" s="3" t="str">
        <f t="shared" si="109"/>
        <v>I</v>
      </c>
      <c r="C1191" s="11">
        <f t="shared" si="110"/>
        <v>52696.582999999999</v>
      </c>
      <c r="D1191" s="8" t="str">
        <f t="shared" si="111"/>
        <v>vis</v>
      </c>
      <c r="E1191" s="26" t="e">
        <f>VLOOKUP(C1191,Active!C$21:E$973,3,FALSE)</f>
        <v>#N/A</v>
      </c>
      <c r="F1191" s="3" t="s">
        <v>3176</v>
      </c>
      <c r="G1191" s="8" t="str">
        <f t="shared" si="112"/>
        <v>52696.583</v>
      </c>
      <c r="H1191" s="11">
        <f t="shared" si="113"/>
        <v>18549</v>
      </c>
      <c r="I1191" s="27" t="s">
        <v>2604</v>
      </c>
      <c r="J1191" s="28" t="s">
        <v>2605</v>
      </c>
      <c r="K1191" s="27">
        <v>18549</v>
      </c>
      <c r="L1191" s="27" t="s">
        <v>3267</v>
      </c>
      <c r="M1191" s="28" t="s">
        <v>155</v>
      </c>
      <c r="N1191" s="28"/>
      <c r="O1191" s="29" t="s">
        <v>2264</v>
      </c>
      <c r="P1191" s="29" t="s">
        <v>2552</v>
      </c>
    </row>
    <row r="1192" spans="1:16" ht="13.5" thickBot="1" x14ac:dyDescent="0.25">
      <c r="A1192" s="11" t="str">
        <f t="shared" si="108"/>
        <v>OEJV 0074 </v>
      </c>
      <c r="B1192" s="3" t="str">
        <f t="shared" si="109"/>
        <v>I</v>
      </c>
      <c r="C1192" s="11">
        <f t="shared" si="110"/>
        <v>52847.425000000003</v>
      </c>
      <c r="D1192" s="8" t="str">
        <f t="shared" si="111"/>
        <v>vis</v>
      </c>
      <c r="E1192" s="26" t="e">
        <f>VLOOKUP(C1192,Active!C$21:E$973,3,FALSE)</f>
        <v>#N/A</v>
      </c>
      <c r="F1192" s="3" t="s">
        <v>3176</v>
      </c>
      <c r="G1192" s="8" t="str">
        <f t="shared" si="112"/>
        <v>52847.425</v>
      </c>
      <c r="H1192" s="11">
        <f t="shared" si="113"/>
        <v>18826</v>
      </c>
      <c r="I1192" s="27" t="s">
        <v>2621</v>
      </c>
      <c r="J1192" s="28" t="s">
        <v>2622</v>
      </c>
      <c r="K1192" s="27">
        <v>18826</v>
      </c>
      <c r="L1192" s="27" t="s">
        <v>135</v>
      </c>
      <c r="M1192" s="28" t="s">
        <v>155</v>
      </c>
      <c r="N1192" s="28"/>
      <c r="O1192" s="29" t="s">
        <v>2623</v>
      </c>
      <c r="P1192" s="30" t="s">
        <v>2496</v>
      </c>
    </row>
    <row r="1193" spans="1:16" ht="13.5" thickBot="1" x14ac:dyDescent="0.25">
      <c r="A1193" s="11" t="str">
        <f t="shared" si="108"/>
        <v>OEJV 0074 </v>
      </c>
      <c r="B1193" s="3" t="str">
        <f t="shared" si="109"/>
        <v>I</v>
      </c>
      <c r="C1193" s="11">
        <f t="shared" si="110"/>
        <v>52847.440999999999</v>
      </c>
      <c r="D1193" s="8" t="str">
        <f t="shared" si="111"/>
        <v>vis</v>
      </c>
      <c r="E1193" s="26" t="e">
        <f>VLOOKUP(C1193,Active!C$21:E$973,3,FALSE)</f>
        <v>#N/A</v>
      </c>
      <c r="F1193" s="3" t="s">
        <v>3176</v>
      </c>
      <c r="G1193" s="8" t="str">
        <f t="shared" si="112"/>
        <v>52847.441</v>
      </c>
      <c r="H1193" s="11">
        <f t="shared" si="113"/>
        <v>18826</v>
      </c>
      <c r="I1193" s="27" t="s">
        <v>2624</v>
      </c>
      <c r="J1193" s="28" t="s">
        <v>2625</v>
      </c>
      <c r="K1193" s="27">
        <v>18826</v>
      </c>
      <c r="L1193" s="27" t="s">
        <v>123</v>
      </c>
      <c r="M1193" s="28" t="s">
        <v>155</v>
      </c>
      <c r="N1193" s="28"/>
      <c r="O1193" s="29" t="s">
        <v>2626</v>
      </c>
      <c r="P1193" s="30" t="s">
        <v>2496</v>
      </c>
    </row>
    <row r="1194" spans="1:16" ht="13.5" thickBot="1" x14ac:dyDescent="0.25">
      <c r="A1194" s="11" t="str">
        <f t="shared" si="108"/>
        <v> AOEB 9 </v>
      </c>
      <c r="B1194" s="3" t="str">
        <f t="shared" si="109"/>
        <v>I</v>
      </c>
      <c r="C1194" s="11">
        <f t="shared" si="110"/>
        <v>52875.758999999998</v>
      </c>
      <c r="D1194" s="8" t="str">
        <f t="shared" si="111"/>
        <v>vis</v>
      </c>
      <c r="E1194" s="26" t="e">
        <f>VLOOKUP(C1194,Active!C$21:E$973,3,FALSE)</f>
        <v>#N/A</v>
      </c>
      <c r="F1194" s="3" t="s">
        <v>3176</v>
      </c>
      <c r="G1194" s="8" t="str">
        <f t="shared" si="112"/>
        <v>52875.759</v>
      </c>
      <c r="H1194" s="11">
        <f t="shared" si="113"/>
        <v>18878</v>
      </c>
      <c r="I1194" s="27" t="s">
        <v>2627</v>
      </c>
      <c r="J1194" s="28" t="s">
        <v>2628</v>
      </c>
      <c r="K1194" s="27">
        <v>18878</v>
      </c>
      <c r="L1194" s="27" t="s">
        <v>65</v>
      </c>
      <c r="M1194" s="28" t="s">
        <v>155</v>
      </c>
      <c r="N1194" s="28"/>
      <c r="O1194" s="29" t="s">
        <v>1191</v>
      </c>
      <c r="P1194" s="29" t="s">
        <v>2552</v>
      </c>
    </row>
    <row r="1195" spans="1:16" ht="13.5" thickBot="1" x14ac:dyDescent="0.25">
      <c r="A1195" s="11" t="str">
        <f t="shared" si="108"/>
        <v> AOEB 9 </v>
      </c>
      <c r="B1195" s="3" t="str">
        <f t="shared" si="109"/>
        <v>I</v>
      </c>
      <c r="C1195" s="11">
        <f t="shared" si="110"/>
        <v>52966.703999999998</v>
      </c>
      <c r="D1195" s="8" t="str">
        <f t="shared" si="111"/>
        <v>vis</v>
      </c>
      <c r="E1195" s="26" t="e">
        <f>VLOOKUP(C1195,Active!C$21:E$973,3,FALSE)</f>
        <v>#N/A</v>
      </c>
      <c r="F1195" s="3" t="s">
        <v>3176</v>
      </c>
      <c r="G1195" s="8" t="str">
        <f t="shared" si="112"/>
        <v>52966.704</v>
      </c>
      <c r="H1195" s="11">
        <f t="shared" si="113"/>
        <v>19045</v>
      </c>
      <c r="I1195" s="27" t="s">
        <v>2629</v>
      </c>
      <c r="J1195" s="28" t="s">
        <v>2630</v>
      </c>
      <c r="K1195" s="27">
        <v>19045</v>
      </c>
      <c r="L1195" s="27" t="s">
        <v>3236</v>
      </c>
      <c r="M1195" s="28" t="s">
        <v>155</v>
      </c>
      <c r="N1195" s="28"/>
      <c r="O1195" s="29" t="s">
        <v>2414</v>
      </c>
      <c r="P1195" s="29" t="s">
        <v>2552</v>
      </c>
    </row>
    <row r="1196" spans="1:16" ht="13.5" thickBot="1" x14ac:dyDescent="0.25">
      <c r="A1196" s="11" t="str">
        <f t="shared" si="108"/>
        <v>OEJV 0074 </v>
      </c>
      <c r="B1196" s="3" t="str">
        <f t="shared" si="109"/>
        <v>I</v>
      </c>
      <c r="C1196" s="11">
        <f t="shared" si="110"/>
        <v>53134.46</v>
      </c>
      <c r="D1196" s="8" t="str">
        <f t="shared" si="111"/>
        <v>vis</v>
      </c>
      <c r="E1196" s="26" t="e">
        <f>VLOOKUP(C1196,Active!C$21:E$973,3,FALSE)</f>
        <v>#N/A</v>
      </c>
      <c r="F1196" s="3" t="s">
        <v>3176</v>
      </c>
      <c r="G1196" s="8" t="str">
        <f t="shared" si="112"/>
        <v>53134.460</v>
      </c>
      <c r="H1196" s="11">
        <f t="shared" si="113"/>
        <v>19353</v>
      </c>
      <c r="I1196" s="27" t="s">
        <v>2631</v>
      </c>
      <c r="J1196" s="28" t="s">
        <v>2632</v>
      </c>
      <c r="K1196" s="27">
        <v>19353</v>
      </c>
      <c r="L1196" s="27" t="s">
        <v>164</v>
      </c>
      <c r="M1196" s="28" t="s">
        <v>155</v>
      </c>
      <c r="N1196" s="28"/>
      <c r="O1196" s="29" t="s">
        <v>2633</v>
      </c>
      <c r="P1196" s="30" t="s">
        <v>2496</v>
      </c>
    </row>
    <row r="1197" spans="1:16" ht="13.5" thickBot="1" x14ac:dyDescent="0.25">
      <c r="A1197" s="11" t="str">
        <f t="shared" si="108"/>
        <v> AOEB 9 </v>
      </c>
      <c r="B1197" s="3" t="str">
        <f t="shared" si="109"/>
        <v>I</v>
      </c>
      <c r="C1197" s="11">
        <f t="shared" si="110"/>
        <v>53168.781000000003</v>
      </c>
      <c r="D1197" s="8" t="str">
        <f t="shared" si="111"/>
        <v>vis</v>
      </c>
      <c r="E1197" s="26" t="e">
        <f>VLOOKUP(C1197,Active!C$21:E$973,3,FALSE)</f>
        <v>#N/A</v>
      </c>
      <c r="F1197" s="3" t="s">
        <v>3176</v>
      </c>
      <c r="G1197" s="8" t="str">
        <f t="shared" si="112"/>
        <v>53168.781</v>
      </c>
      <c r="H1197" s="11">
        <f t="shared" si="113"/>
        <v>19416</v>
      </c>
      <c r="I1197" s="27" t="s">
        <v>2634</v>
      </c>
      <c r="J1197" s="28" t="s">
        <v>2635</v>
      </c>
      <c r="K1197" s="27">
        <v>19416</v>
      </c>
      <c r="L1197" s="27" t="s">
        <v>3327</v>
      </c>
      <c r="M1197" s="28" t="s">
        <v>155</v>
      </c>
      <c r="N1197" s="28"/>
      <c r="O1197" s="29" t="s">
        <v>2414</v>
      </c>
      <c r="P1197" s="29" t="s">
        <v>2552</v>
      </c>
    </row>
    <row r="1198" spans="1:16" ht="13.5" thickBot="1" x14ac:dyDescent="0.25">
      <c r="A1198" s="11" t="str">
        <f t="shared" si="108"/>
        <v> AOEB 9 </v>
      </c>
      <c r="B1198" s="3" t="str">
        <f t="shared" si="109"/>
        <v>I</v>
      </c>
      <c r="C1198" s="11">
        <f t="shared" si="110"/>
        <v>53179.665099999998</v>
      </c>
      <c r="D1198" s="8" t="str">
        <f t="shared" si="111"/>
        <v>vis</v>
      </c>
      <c r="E1198" s="26" t="e">
        <f>VLOOKUP(C1198,Active!C$21:E$973,3,FALSE)</f>
        <v>#N/A</v>
      </c>
      <c r="F1198" s="3" t="s">
        <v>3176</v>
      </c>
      <c r="G1198" s="8" t="str">
        <f t="shared" si="112"/>
        <v>53179.6651</v>
      </c>
      <c r="H1198" s="11">
        <f t="shared" si="113"/>
        <v>19436</v>
      </c>
      <c r="I1198" s="27" t="s">
        <v>2636</v>
      </c>
      <c r="J1198" s="28" t="s">
        <v>2637</v>
      </c>
      <c r="K1198" s="27">
        <v>19436</v>
      </c>
      <c r="L1198" s="27" t="s">
        <v>1946</v>
      </c>
      <c r="M1198" s="28" t="s">
        <v>2250</v>
      </c>
      <c r="N1198" s="28" t="s">
        <v>2473</v>
      </c>
      <c r="O1198" s="29" t="s">
        <v>607</v>
      </c>
      <c r="P1198" s="29" t="s">
        <v>2552</v>
      </c>
    </row>
    <row r="1199" spans="1:16" ht="13.5" thickBot="1" x14ac:dyDescent="0.25">
      <c r="A1199" s="11" t="str">
        <f t="shared" si="108"/>
        <v>OEJV 0074 </v>
      </c>
      <c r="B1199" s="3" t="str">
        <f t="shared" si="109"/>
        <v>I</v>
      </c>
      <c r="C1199" s="11">
        <f t="shared" si="110"/>
        <v>53267.347999999998</v>
      </c>
      <c r="D1199" s="8" t="str">
        <f t="shared" si="111"/>
        <v>vis</v>
      </c>
      <c r="E1199" s="26" t="e">
        <f>VLOOKUP(C1199,Active!C$21:E$973,3,FALSE)</f>
        <v>#N/A</v>
      </c>
      <c r="F1199" s="3" t="s">
        <v>3176</v>
      </c>
      <c r="G1199" s="8" t="str">
        <f t="shared" si="112"/>
        <v>53267.348</v>
      </c>
      <c r="H1199" s="11">
        <f t="shared" si="113"/>
        <v>19597</v>
      </c>
      <c r="I1199" s="27" t="s">
        <v>2641</v>
      </c>
      <c r="J1199" s="28" t="s">
        <v>2642</v>
      </c>
      <c r="K1199" s="27">
        <v>19597</v>
      </c>
      <c r="L1199" s="27" t="s">
        <v>164</v>
      </c>
      <c r="M1199" s="28" t="s">
        <v>155</v>
      </c>
      <c r="N1199" s="28"/>
      <c r="O1199" s="29" t="s">
        <v>1843</v>
      </c>
      <c r="P1199" s="30" t="s">
        <v>2496</v>
      </c>
    </row>
    <row r="1200" spans="1:16" ht="13.5" thickBot="1" x14ac:dyDescent="0.25">
      <c r="A1200" s="11" t="str">
        <f t="shared" si="108"/>
        <v>OEJV 0074 </v>
      </c>
      <c r="B1200" s="3" t="str">
        <f t="shared" si="109"/>
        <v>I</v>
      </c>
      <c r="C1200" s="11">
        <f t="shared" si="110"/>
        <v>53267.362000000001</v>
      </c>
      <c r="D1200" s="8" t="str">
        <f t="shared" si="111"/>
        <v>vis</v>
      </c>
      <c r="E1200" s="26" t="e">
        <f>VLOOKUP(C1200,Active!C$21:E$973,3,FALSE)</f>
        <v>#N/A</v>
      </c>
      <c r="F1200" s="3" t="s">
        <v>3176</v>
      </c>
      <c r="G1200" s="8" t="str">
        <f t="shared" si="112"/>
        <v>53267.362</v>
      </c>
      <c r="H1200" s="11">
        <f t="shared" si="113"/>
        <v>19597</v>
      </c>
      <c r="I1200" s="27" t="s">
        <v>2643</v>
      </c>
      <c r="J1200" s="28" t="s">
        <v>2644</v>
      </c>
      <c r="K1200" s="27">
        <v>19597</v>
      </c>
      <c r="L1200" s="27" t="s">
        <v>19</v>
      </c>
      <c r="M1200" s="28" t="s">
        <v>155</v>
      </c>
      <c r="N1200" s="28"/>
      <c r="O1200" s="29" t="s">
        <v>2633</v>
      </c>
      <c r="P1200" s="30" t="s">
        <v>2496</v>
      </c>
    </row>
    <row r="1201" spans="1:16" ht="13.5" thickBot="1" x14ac:dyDescent="0.25">
      <c r="A1201" s="11" t="str">
        <f t="shared" si="108"/>
        <v> AOEB 11 </v>
      </c>
      <c r="B1201" s="3" t="str">
        <f t="shared" si="109"/>
        <v>I</v>
      </c>
      <c r="C1201" s="11">
        <f t="shared" si="110"/>
        <v>53289.673999999999</v>
      </c>
      <c r="D1201" s="8" t="str">
        <f t="shared" si="111"/>
        <v>vis</v>
      </c>
      <c r="E1201" s="26" t="e">
        <f>VLOOKUP(C1201,Active!C$21:E$973,3,FALSE)</f>
        <v>#N/A</v>
      </c>
      <c r="F1201" s="3" t="s">
        <v>3176</v>
      </c>
      <c r="G1201" s="8" t="str">
        <f t="shared" si="112"/>
        <v>53289.674</v>
      </c>
      <c r="H1201" s="11">
        <f t="shared" si="113"/>
        <v>19638</v>
      </c>
      <c r="I1201" s="27" t="s">
        <v>2645</v>
      </c>
      <c r="J1201" s="28" t="s">
        <v>2646</v>
      </c>
      <c r="K1201" s="27">
        <v>19638</v>
      </c>
      <c r="L1201" s="27" t="s">
        <v>123</v>
      </c>
      <c r="M1201" s="28" t="s">
        <v>155</v>
      </c>
      <c r="N1201" s="28"/>
      <c r="O1201" s="29" t="s">
        <v>2414</v>
      </c>
      <c r="P1201" s="29" t="s">
        <v>2647</v>
      </c>
    </row>
    <row r="1202" spans="1:16" ht="13.5" thickBot="1" x14ac:dyDescent="0.25">
      <c r="A1202" s="11" t="str">
        <f t="shared" si="108"/>
        <v> AOEB 11 </v>
      </c>
      <c r="B1202" s="3" t="str">
        <f t="shared" si="109"/>
        <v>I</v>
      </c>
      <c r="C1202" s="11">
        <f t="shared" si="110"/>
        <v>53307.65</v>
      </c>
      <c r="D1202" s="8" t="str">
        <f t="shared" si="111"/>
        <v>vis</v>
      </c>
      <c r="E1202" s="26" t="e">
        <f>VLOOKUP(C1202,Active!C$21:E$973,3,FALSE)</f>
        <v>#N/A</v>
      </c>
      <c r="F1202" s="3" t="s">
        <v>3176</v>
      </c>
      <c r="G1202" s="8" t="str">
        <f t="shared" si="112"/>
        <v>53307.650</v>
      </c>
      <c r="H1202" s="11">
        <f t="shared" si="113"/>
        <v>19671</v>
      </c>
      <c r="I1202" s="27" t="s">
        <v>2648</v>
      </c>
      <c r="J1202" s="28" t="s">
        <v>2649</v>
      </c>
      <c r="K1202" s="27">
        <v>19671</v>
      </c>
      <c r="L1202" s="27" t="s">
        <v>164</v>
      </c>
      <c r="M1202" s="28" t="s">
        <v>2250</v>
      </c>
      <c r="N1202" s="28" t="s">
        <v>2473</v>
      </c>
      <c r="O1202" s="29" t="s">
        <v>1786</v>
      </c>
      <c r="P1202" s="29" t="s">
        <v>2647</v>
      </c>
    </row>
    <row r="1203" spans="1:16" ht="13.5" thickBot="1" x14ac:dyDescent="0.25">
      <c r="A1203" s="11" t="str">
        <f t="shared" si="108"/>
        <v> AOEB 11 </v>
      </c>
      <c r="B1203" s="3" t="str">
        <f t="shared" si="109"/>
        <v>I</v>
      </c>
      <c r="C1203" s="11">
        <f t="shared" si="110"/>
        <v>53319.631000000001</v>
      </c>
      <c r="D1203" s="8" t="str">
        <f t="shared" si="111"/>
        <v>vis</v>
      </c>
      <c r="E1203" s="26" t="e">
        <f>VLOOKUP(C1203,Active!C$21:E$973,3,FALSE)</f>
        <v>#N/A</v>
      </c>
      <c r="F1203" s="3" t="s">
        <v>3176</v>
      </c>
      <c r="G1203" s="8" t="str">
        <f t="shared" si="112"/>
        <v>53319.631</v>
      </c>
      <c r="H1203" s="11">
        <f t="shared" si="113"/>
        <v>19693</v>
      </c>
      <c r="I1203" s="27" t="s">
        <v>2650</v>
      </c>
      <c r="J1203" s="28" t="s">
        <v>2651</v>
      </c>
      <c r="K1203" s="27">
        <v>19693</v>
      </c>
      <c r="L1203" s="27" t="s">
        <v>164</v>
      </c>
      <c r="M1203" s="28" t="s">
        <v>2250</v>
      </c>
      <c r="N1203" s="28" t="s">
        <v>2473</v>
      </c>
      <c r="O1203" s="29" t="s">
        <v>1786</v>
      </c>
      <c r="P1203" s="29" t="s">
        <v>2647</v>
      </c>
    </row>
    <row r="1204" spans="1:16" ht="13.5" thickBot="1" x14ac:dyDescent="0.25">
      <c r="A1204" s="11" t="str">
        <f t="shared" si="108"/>
        <v>IBVS 5694 </v>
      </c>
      <c r="B1204" s="3" t="str">
        <f t="shared" si="109"/>
        <v>I</v>
      </c>
      <c r="C1204" s="11">
        <f t="shared" si="110"/>
        <v>53329.980799999998</v>
      </c>
      <c r="D1204" s="8" t="str">
        <f t="shared" si="111"/>
        <v>vis</v>
      </c>
      <c r="E1204" s="26" t="e">
        <f>VLOOKUP(C1204,Active!C$21:E$973,3,FALSE)</f>
        <v>#N/A</v>
      </c>
      <c r="F1204" s="3" t="s">
        <v>3176</v>
      </c>
      <c r="G1204" s="8" t="str">
        <f t="shared" si="112"/>
        <v>53329.9808</v>
      </c>
      <c r="H1204" s="11">
        <f t="shared" si="113"/>
        <v>19712</v>
      </c>
      <c r="I1204" s="27" t="s">
        <v>2652</v>
      </c>
      <c r="J1204" s="28" t="s">
        <v>2653</v>
      </c>
      <c r="K1204" s="27">
        <v>19712</v>
      </c>
      <c r="L1204" s="27" t="s">
        <v>2654</v>
      </c>
      <c r="M1204" s="28" t="s">
        <v>146</v>
      </c>
      <c r="N1204" s="28" t="s">
        <v>147</v>
      </c>
      <c r="O1204" s="29" t="s">
        <v>2608</v>
      </c>
      <c r="P1204" s="30" t="s">
        <v>2609</v>
      </c>
    </row>
    <row r="1205" spans="1:16" ht="13.5" thickBot="1" x14ac:dyDescent="0.25">
      <c r="A1205" s="11" t="str">
        <f t="shared" si="108"/>
        <v>OEJV 0074 </v>
      </c>
      <c r="B1205" s="3" t="str">
        <f t="shared" si="109"/>
        <v>I</v>
      </c>
      <c r="C1205" s="11">
        <f t="shared" si="110"/>
        <v>53462.324000000001</v>
      </c>
      <c r="D1205" s="8" t="str">
        <f t="shared" si="111"/>
        <v>vis</v>
      </c>
      <c r="E1205" s="26" t="e">
        <f>VLOOKUP(C1205,Active!C$21:E$973,3,FALSE)</f>
        <v>#N/A</v>
      </c>
      <c r="F1205" s="3" t="s">
        <v>3176</v>
      </c>
      <c r="G1205" s="8" t="str">
        <f t="shared" si="112"/>
        <v>53462.324</v>
      </c>
      <c r="H1205" s="11">
        <f t="shared" si="113"/>
        <v>19955</v>
      </c>
      <c r="I1205" s="27" t="s">
        <v>2655</v>
      </c>
      <c r="J1205" s="28" t="s">
        <v>2656</v>
      </c>
      <c r="K1205" s="27">
        <v>19955</v>
      </c>
      <c r="L1205" s="27" t="s">
        <v>3199</v>
      </c>
      <c r="M1205" s="28" t="s">
        <v>155</v>
      </c>
      <c r="N1205" s="28"/>
      <c r="O1205" s="29" t="s">
        <v>2633</v>
      </c>
      <c r="P1205" s="30" t="s">
        <v>2496</v>
      </c>
    </row>
    <row r="1206" spans="1:16" ht="13.5" thickBot="1" x14ac:dyDescent="0.25">
      <c r="A1206" s="11" t="str">
        <f t="shared" si="108"/>
        <v>OEJV 0074 </v>
      </c>
      <c r="B1206" s="3" t="str">
        <f t="shared" si="109"/>
        <v>I</v>
      </c>
      <c r="C1206" s="11">
        <f t="shared" si="110"/>
        <v>53463.413999999997</v>
      </c>
      <c r="D1206" s="8" t="str">
        <f t="shared" si="111"/>
        <v>vis</v>
      </c>
      <c r="E1206" s="26" t="e">
        <f>VLOOKUP(C1206,Active!C$21:E$973,3,FALSE)</f>
        <v>#N/A</v>
      </c>
      <c r="F1206" s="3" t="s">
        <v>3176</v>
      </c>
      <c r="G1206" s="8" t="str">
        <f t="shared" si="112"/>
        <v>53463.414</v>
      </c>
      <c r="H1206" s="11">
        <f t="shared" si="113"/>
        <v>19957</v>
      </c>
      <c r="I1206" s="27" t="s">
        <v>2657</v>
      </c>
      <c r="J1206" s="28" t="s">
        <v>2658</v>
      </c>
      <c r="K1206" s="27">
        <v>19957</v>
      </c>
      <c r="L1206" s="27" t="s">
        <v>8</v>
      </c>
      <c r="M1206" s="28" t="s">
        <v>155</v>
      </c>
      <c r="N1206" s="28"/>
      <c r="O1206" s="29" t="s">
        <v>2633</v>
      </c>
      <c r="P1206" s="30" t="s">
        <v>2496</v>
      </c>
    </row>
    <row r="1207" spans="1:16" ht="13.5" thickBot="1" x14ac:dyDescent="0.25">
      <c r="A1207" s="11" t="str">
        <f t="shared" si="108"/>
        <v>IBVS 5694 </v>
      </c>
      <c r="B1207" s="3" t="str">
        <f t="shared" si="109"/>
        <v>I</v>
      </c>
      <c r="C1207" s="11">
        <f t="shared" si="110"/>
        <v>53510.250999999997</v>
      </c>
      <c r="D1207" s="8" t="str">
        <f t="shared" si="111"/>
        <v>vis</v>
      </c>
      <c r="E1207" s="26" t="e">
        <f>VLOOKUP(C1207,Active!C$21:E$973,3,FALSE)</f>
        <v>#N/A</v>
      </c>
      <c r="F1207" s="3" t="s">
        <v>3176</v>
      </c>
      <c r="G1207" s="8" t="str">
        <f t="shared" si="112"/>
        <v>53510.2510</v>
      </c>
      <c r="H1207" s="11">
        <f t="shared" si="113"/>
        <v>20043</v>
      </c>
      <c r="I1207" s="27" t="s">
        <v>2659</v>
      </c>
      <c r="J1207" s="28" t="s">
        <v>2660</v>
      </c>
      <c r="K1207" s="27">
        <v>20043</v>
      </c>
      <c r="L1207" s="27" t="s">
        <v>2661</v>
      </c>
      <c r="M1207" s="28" t="s">
        <v>146</v>
      </c>
      <c r="N1207" s="28" t="s">
        <v>147</v>
      </c>
      <c r="O1207" s="29" t="s">
        <v>2608</v>
      </c>
      <c r="P1207" s="30" t="s">
        <v>2609</v>
      </c>
    </row>
    <row r="1208" spans="1:16" ht="13.5" thickBot="1" x14ac:dyDescent="0.25">
      <c r="A1208" s="11" t="str">
        <f t="shared" si="108"/>
        <v> AOEB 11 </v>
      </c>
      <c r="B1208" s="3" t="str">
        <f t="shared" si="109"/>
        <v>I</v>
      </c>
      <c r="C1208" s="11">
        <f t="shared" si="110"/>
        <v>53553.822</v>
      </c>
      <c r="D1208" s="8" t="str">
        <f t="shared" si="111"/>
        <v>vis</v>
      </c>
      <c r="E1208" s="26" t="e">
        <f>VLOOKUP(C1208,Active!C$21:E$973,3,FALSE)</f>
        <v>#N/A</v>
      </c>
      <c r="F1208" s="3" t="s">
        <v>3176</v>
      </c>
      <c r="G1208" s="8" t="str">
        <f t="shared" si="112"/>
        <v>53553.822</v>
      </c>
      <c r="H1208" s="11">
        <f t="shared" si="113"/>
        <v>20123</v>
      </c>
      <c r="I1208" s="27" t="s">
        <v>2676</v>
      </c>
      <c r="J1208" s="28" t="s">
        <v>2677</v>
      </c>
      <c r="K1208" s="27">
        <v>20123</v>
      </c>
      <c r="L1208" s="27" t="s">
        <v>8</v>
      </c>
      <c r="M1208" s="28" t="s">
        <v>155</v>
      </c>
      <c r="N1208" s="28"/>
      <c r="O1208" s="29" t="s">
        <v>1191</v>
      </c>
      <c r="P1208" s="29" t="s">
        <v>2647</v>
      </c>
    </row>
    <row r="1209" spans="1:16" ht="13.5" thickBot="1" x14ac:dyDescent="0.25">
      <c r="A1209" s="11" t="str">
        <f t="shared" si="108"/>
        <v> AOEB 11 </v>
      </c>
      <c r="B1209" s="3" t="str">
        <f t="shared" si="109"/>
        <v>I</v>
      </c>
      <c r="C1209" s="11">
        <f t="shared" si="110"/>
        <v>53558.723299999998</v>
      </c>
      <c r="D1209" s="8" t="str">
        <f t="shared" si="111"/>
        <v>vis</v>
      </c>
      <c r="E1209" s="26" t="e">
        <f>VLOOKUP(C1209,Active!C$21:E$973,3,FALSE)</f>
        <v>#N/A</v>
      </c>
      <c r="F1209" s="3" t="s">
        <v>3176</v>
      </c>
      <c r="G1209" s="8" t="str">
        <f t="shared" si="112"/>
        <v>53558.7233</v>
      </c>
      <c r="H1209" s="11">
        <f t="shared" si="113"/>
        <v>20132</v>
      </c>
      <c r="I1209" s="27" t="s">
        <v>2680</v>
      </c>
      <c r="J1209" s="28" t="s">
        <v>2681</v>
      </c>
      <c r="K1209" s="27">
        <v>20132</v>
      </c>
      <c r="L1209" s="27" t="s">
        <v>2682</v>
      </c>
      <c r="M1209" s="28" t="s">
        <v>2250</v>
      </c>
      <c r="N1209" s="28" t="s">
        <v>2473</v>
      </c>
      <c r="O1209" s="29" t="s">
        <v>607</v>
      </c>
      <c r="P1209" s="29" t="s">
        <v>2647</v>
      </c>
    </row>
    <row r="1210" spans="1:16" ht="13.5" thickBot="1" x14ac:dyDescent="0.25">
      <c r="A1210" s="11" t="str">
        <f t="shared" si="108"/>
        <v> AOEB 11 </v>
      </c>
      <c r="B1210" s="3" t="str">
        <f t="shared" si="109"/>
        <v>I</v>
      </c>
      <c r="C1210" s="11">
        <f t="shared" si="110"/>
        <v>53565.798000000003</v>
      </c>
      <c r="D1210" s="8" t="str">
        <f t="shared" si="111"/>
        <v>vis</v>
      </c>
      <c r="E1210" s="26" t="e">
        <f>VLOOKUP(C1210,Active!C$21:E$973,3,FALSE)</f>
        <v>#N/A</v>
      </c>
      <c r="F1210" s="3" t="s">
        <v>3176</v>
      </c>
      <c r="G1210" s="8" t="str">
        <f t="shared" si="112"/>
        <v>53565.798</v>
      </c>
      <c r="H1210" s="11">
        <f t="shared" si="113"/>
        <v>20145</v>
      </c>
      <c r="I1210" s="27" t="s">
        <v>2683</v>
      </c>
      <c r="J1210" s="28" t="s">
        <v>2684</v>
      </c>
      <c r="K1210" s="27">
        <v>20145</v>
      </c>
      <c r="L1210" s="27" t="s">
        <v>3289</v>
      </c>
      <c r="M1210" s="28" t="s">
        <v>155</v>
      </c>
      <c r="N1210" s="28"/>
      <c r="O1210" s="29" t="s">
        <v>2414</v>
      </c>
      <c r="P1210" s="29" t="s">
        <v>2647</v>
      </c>
    </row>
    <row r="1211" spans="1:16" ht="13.5" thickBot="1" x14ac:dyDescent="0.25">
      <c r="A1211" s="11" t="str">
        <f t="shared" si="108"/>
        <v> AOEB 11 </v>
      </c>
      <c r="B1211" s="3" t="str">
        <f t="shared" si="109"/>
        <v>I</v>
      </c>
      <c r="C1211" s="11">
        <f t="shared" si="110"/>
        <v>53570.703000000001</v>
      </c>
      <c r="D1211" s="8" t="str">
        <f t="shared" si="111"/>
        <v>vis</v>
      </c>
      <c r="E1211" s="26" t="e">
        <f>VLOOKUP(C1211,Active!C$21:E$973,3,FALSE)</f>
        <v>#N/A</v>
      </c>
      <c r="F1211" s="3" t="s">
        <v>3176</v>
      </c>
      <c r="G1211" s="8" t="str">
        <f t="shared" si="112"/>
        <v>53570.703</v>
      </c>
      <c r="H1211" s="11">
        <f t="shared" si="113"/>
        <v>20154</v>
      </c>
      <c r="I1211" s="27" t="s">
        <v>2685</v>
      </c>
      <c r="J1211" s="28" t="s">
        <v>2686</v>
      </c>
      <c r="K1211" s="27">
        <v>20154</v>
      </c>
      <c r="L1211" s="27" t="s">
        <v>3335</v>
      </c>
      <c r="M1211" s="28" t="s">
        <v>2250</v>
      </c>
      <c r="N1211" s="28" t="s">
        <v>2473</v>
      </c>
      <c r="O1211" s="29" t="s">
        <v>1786</v>
      </c>
      <c r="P1211" s="29" t="s">
        <v>2647</v>
      </c>
    </row>
    <row r="1212" spans="1:16" ht="13.5" thickBot="1" x14ac:dyDescent="0.25">
      <c r="A1212" s="11" t="str">
        <f t="shared" si="108"/>
        <v>IBVS 5746 </v>
      </c>
      <c r="B1212" s="3" t="str">
        <f t="shared" si="109"/>
        <v>I</v>
      </c>
      <c r="C1212" s="11">
        <f t="shared" si="110"/>
        <v>53657.297200000001</v>
      </c>
      <c r="D1212" s="8" t="str">
        <f t="shared" si="111"/>
        <v>vis</v>
      </c>
      <c r="E1212" s="26" t="e">
        <f>VLOOKUP(C1212,Active!C$21:E$973,3,FALSE)</f>
        <v>#N/A</v>
      </c>
      <c r="F1212" s="3" t="s">
        <v>3176</v>
      </c>
      <c r="G1212" s="8" t="str">
        <f t="shared" si="112"/>
        <v>53657.2972</v>
      </c>
      <c r="H1212" s="11">
        <f t="shared" si="113"/>
        <v>20313</v>
      </c>
      <c r="I1212" s="27" t="s">
        <v>2689</v>
      </c>
      <c r="J1212" s="28" t="s">
        <v>2690</v>
      </c>
      <c r="K1212" s="27">
        <v>20313</v>
      </c>
      <c r="L1212" s="27" t="s">
        <v>1973</v>
      </c>
      <c r="M1212" s="28" t="s">
        <v>146</v>
      </c>
      <c r="N1212" s="28" t="s">
        <v>147</v>
      </c>
      <c r="O1212" s="29" t="s">
        <v>2691</v>
      </c>
      <c r="P1212" s="30" t="s">
        <v>2692</v>
      </c>
    </row>
    <row r="1213" spans="1:16" ht="13.5" thickBot="1" x14ac:dyDescent="0.25">
      <c r="A1213" s="11" t="str">
        <f t="shared" si="108"/>
        <v>IBVS 5694 </v>
      </c>
      <c r="B1213" s="3" t="str">
        <f t="shared" si="109"/>
        <v>I</v>
      </c>
      <c r="C1213" s="11">
        <f t="shared" si="110"/>
        <v>53683.985999999997</v>
      </c>
      <c r="D1213" s="8" t="str">
        <f t="shared" si="111"/>
        <v>vis</v>
      </c>
      <c r="E1213" s="26" t="e">
        <f>VLOOKUP(C1213,Active!C$21:E$973,3,FALSE)</f>
        <v>#N/A</v>
      </c>
      <c r="F1213" s="3" t="s">
        <v>3176</v>
      </c>
      <c r="G1213" s="8" t="str">
        <f t="shared" si="112"/>
        <v>53683.9860</v>
      </c>
      <c r="H1213" s="11">
        <f t="shared" si="113"/>
        <v>20362</v>
      </c>
      <c r="I1213" s="27" t="s">
        <v>2699</v>
      </c>
      <c r="J1213" s="28" t="s">
        <v>2700</v>
      </c>
      <c r="K1213" s="27">
        <v>20362</v>
      </c>
      <c r="L1213" s="27" t="s">
        <v>2365</v>
      </c>
      <c r="M1213" s="28" t="s">
        <v>146</v>
      </c>
      <c r="N1213" s="28" t="s">
        <v>147</v>
      </c>
      <c r="O1213" s="29" t="s">
        <v>2608</v>
      </c>
      <c r="P1213" s="30" t="s">
        <v>2609</v>
      </c>
    </row>
    <row r="1214" spans="1:16" ht="13.5" thickBot="1" x14ac:dyDescent="0.25">
      <c r="A1214" s="11" t="str">
        <f t="shared" si="108"/>
        <v> AOEB 11 </v>
      </c>
      <c r="B1214" s="3" t="str">
        <f t="shared" si="109"/>
        <v>I</v>
      </c>
      <c r="C1214" s="11">
        <f t="shared" si="110"/>
        <v>53861.534200000002</v>
      </c>
      <c r="D1214" s="8" t="str">
        <f t="shared" si="111"/>
        <v>vis</v>
      </c>
      <c r="E1214" s="26" t="e">
        <f>VLOOKUP(C1214,Active!C$21:E$973,3,FALSE)</f>
        <v>#N/A</v>
      </c>
      <c r="F1214" s="3" t="s">
        <v>3176</v>
      </c>
      <c r="G1214" s="8" t="str">
        <f t="shared" si="112"/>
        <v>53861.5342</v>
      </c>
      <c r="H1214" s="11">
        <f t="shared" si="113"/>
        <v>20688</v>
      </c>
      <c r="I1214" s="27" t="s">
        <v>2705</v>
      </c>
      <c r="J1214" s="28" t="s">
        <v>2706</v>
      </c>
      <c r="K1214" s="27">
        <v>20688</v>
      </c>
      <c r="L1214" s="27" t="s">
        <v>2707</v>
      </c>
      <c r="M1214" s="28" t="s">
        <v>2250</v>
      </c>
      <c r="N1214" s="28" t="s">
        <v>2473</v>
      </c>
      <c r="O1214" s="29" t="s">
        <v>2708</v>
      </c>
      <c r="P1214" s="29" t="s">
        <v>2647</v>
      </c>
    </row>
    <row r="1215" spans="1:16" ht="13.5" thickBot="1" x14ac:dyDescent="0.25">
      <c r="A1215" s="11" t="str">
        <f t="shared" si="108"/>
        <v> AOEB 12 </v>
      </c>
      <c r="B1215" s="3" t="str">
        <f t="shared" si="109"/>
        <v>I</v>
      </c>
      <c r="C1215" s="11">
        <f t="shared" si="110"/>
        <v>54212.813000000002</v>
      </c>
      <c r="D1215" s="8" t="str">
        <f t="shared" si="111"/>
        <v>vis</v>
      </c>
      <c r="E1215" s="26" t="e">
        <f>VLOOKUP(C1215,Active!C$21:E$973,3,FALSE)</f>
        <v>#N/A</v>
      </c>
      <c r="F1215" s="3" t="s">
        <v>3176</v>
      </c>
      <c r="G1215" s="8" t="str">
        <f t="shared" si="112"/>
        <v>54212.8130</v>
      </c>
      <c r="H1215" s="11">
        <f t="shared" si="113"/>
        <v>21333</v>
      </c>
      <c r="I1215" s="27" t="s">
        <v>2717</v>
      </c>
      <c r="J1215" s="28" t="s">
        <v>2718</v>
      </c>
      <c r="K1215" s="27">
        <v>21333</v>
      </c>
      <c r="L1215" s="27" t="s">
        <v>2719</v>
      </c>
      <c r="M1215" s="28" t="s">
        <v>2250</v>
      </c>
      <c r="N1215" s="28" t="s">
        <v>2473</v>
      </c>
      <c r="O1215" s="29" t="s">
        <v>607</v>
      </c>
      <c r="P1215" s="29" t="s">
        <v>2720</v>
      </c>
    </row>
    <row r="1216" spans="1:16" ht="13.5" thickBot="1" x14ac:dyDescent="0.25">
      <c r="A1216" s="11" t="str">
        <f t="shared" si="108"/>
        <v> arXiv 0910.2953 </v>
      </c>
      <c r="B1216" s="3" t="str">
        <f t="shared" si="109"/>
        <v>I</v>
      </c>
      <c r="C1216" s="11">
        <f t="shared" si="110"/>
        <v>54264.553699999997</v>
      </c>
      <c r="D1216" s="8" t="str">
        <f t="shared" si="111"/>
        <v>vis</v>
      </c>
      <c r="E1216" s="26" t="e">
        <f>VLOOKUP(C1216,Active!C$21:E$973,3,FALSE)</f>
        <v>#N/A</v>
      </c>
      <c r="F1216" s="3" t="s">
        <v>3176</v>
      </c>
      <c r="G1216" s="8" t="str">
        <f t="shared" si="112"/>
        <v>54264.5537</v>
      </c>
      <c r="H1216" s="11">
        <f t="shared" si="113"/>
        <v>21428</v>
      </c>
      <c r="I1216" s="27" t="s">
        <v>2728</v>
      </c>
      <c r="J1216" s="28" t="s">
        <v>2729</v>
      </c>
      <c r="K1216" s="27">
        <v>21428</v>
      </c>
      <c r="L1216" s="27" t="s">
        <v>2679</v>
      </c>
      <c r="M1216" s="28" t="s">
        <v>2250</v>
      </c>
      <c r="N1216" s="28" t="s">
        <v>2730</v>
      </c>
      <c r="O1216" s="29" t="s">
        <v>2731</v>
      </c>
      <c r="P1216" s="29" t="s">
        <v>2732</v>
      </c>
    </row>
    <row r="1217" spans="1:16" ht="13.5" thickBot="1" x14ac:dyDescent="0.25">
      <c r="A1217" s="11" t="str">
        <f t="shared" si="108"/>
        <v> arXiv 0910.2953 </v>
      </c>
      <c r="B1217" s="3" t="str">
        <f t="shared" si="109"/>
        <v>II</v>
      </c>
      <c r="C1217" s="11">
        <f t="shared" si="110"/>
        <v>54265.370600000002</v>
      </c>
      <c r="D1217" s="8" t="str">
        <f t="shared" si="111"/>
        <v>vis</v>
      </c>
      <c r="E1217" s="26" t="e">
        <f>VLOOKUP(C1217,Active!C$21:E$973,3,FALSE)</f>
        <v>#N/A</v>
      </c>
      <c r="F1217" s="3" t="s">
        <v>3176</v>
      </c>
      <c r="G1217" s="8" t="str">
        <f t="shared" si="112"/>
        <v>54265.3706</v>
      </c>
      <c r="H1217" s="11">
        <f t="shared" si="113"/>
        <v>21429.5</v>
      </c>
      <c r="I1217" s="27" t="s">
        <v>2733</v>
      </c>
      <c r="J1217" s="28" t="s">
        <v>2734</v>
      </c>
      <c r="K1217" s="27">
        <v>21429.5</v>
      </c>
      <c r="L1217" s="27" t="s">
        <v>2679</v>
      </c>
      <c r="M1217" s="28" t="s">
        <v>2250</v>
      </c>
      <c r="N1217" s="28" t="s">
        <v>2730</v>
      </c>
      <c r="O1217" s="29" t="s">
        <v>2731</v>
      </c>
      <c r="P1217" s="29" t="s">
        <v>2732</v>
      </c>
    </row>
    <row r="1218" spans="1:16" ht="13.5" thickBot="1" x14ac:dyDescent="0.25">
      <c r="A1218" s="11" t="str">
        <f t="shared" si="108"/>
        <v>OEJV 0094 </v>
      </c>
      <c r="B1218" s="3" t="str">
        <f t="shared" si="109"/>
        <v>I</v>
      </c>
      <c r="C1218" s="11">
        <f t="shared" si="110"/>
        <v>54300.499000000003</v>
      </c>
      <c r="D1218" s="8" t="str">
        <f t="shared" si="111"/>
        <v>vis</v>
      </c>
      <c r="E1218" s="26" t="e">
        <f>VLOOKUP(C1218,Active!C$21:E$973,3,FALSE)</f>
        <v>#N/A</v>
      </c>
      <c r="F1218" s="3" t="s">
        <v>3176</v>
      </c>
      <c r="G1218" s="8" t="str">
        <f t="shared" si="112"/>
        <v>54300.499</v>
      </c>
      <c r="H1218" s="11">
        <f t="shared" si="113"/>
        <v>21494</v>
      </c>
      <c r="I1218" s="27" t="s">
        <v>2735</v>
      </c>
      <c r="J1218" s="28" t="s">
        <v>2736</v>
      </c>
      <c r="K1218" s="27">
        <v>21494</v>
      </c>
      <c r="L1218" s="27" t="s">
        <v>60</v>
      </c>
      <c r="M1218" s="28" t="s">
        <v>155</v>
      </c>
      <c r="N1218" s="28"/>
      <c r="O1218" s="29" t="s">
        <v>2737</v>
      </c>
      <c r="P1218" s="30" t="s">
        <v>2738</v>
      </c>
    </row>
    <row r="1219" spans="1:16" ht="13.5" thickBot="1" x14ac:dyDescent="0.25">
      <c r="A1219" s="11" t="str">
        <f t="shared" si="108"/>
        <v>OEJV 0094 </v>
      </c>
      <c r="B1219" s="3" t="str">
        <f t="shared" si="109"/>
        <v>I</v>
      </c>
      <c r="C1219" s="11">
        <f t="shared" si="110"/>
        <v>54300.504999999997</v>
      </c>
      <c r="D1219" s="8" t="str">
        <f t="shared" si="111"/>
        <v>vis</v>
      </c>
      <c r="E1219" s="26" t="e">
        <f>VLOOKUP(C1219,Active!C$21:E$973,3,FALSE)</f>
        <v>#N/A</v>
      </c>
      <c r="F1219" s="3" t="s">
        <v>3176</v>
      </c>
      <c r="G1219" s="8" t="str">
        <f t="shared" si="112"/>
        <v>54300.505</v>
      </c>
      <c r="H1219" s="11">
        <f t="shared" si="113"/>
        <v>21494</v>
      </c>
      <c r="I1219" s="27" t="s">
        <v>2739</v>
      </c>
      <c r="J1219" s="28" t="s">
        <v>2740</v>
      </c>
      <c r="K1219" s="27">
        <v>21494</v>
      </c>
      <c r="L1219" s="27" t="s">
        <v>3327</v>
      </c>
      <c r="M1219" s="28" t="s">
        <v>155</v>
      </c>
      <c r="N1219" s="28"/>
      <c r="O1219" s="29" t="s">
        <v>2741</v>
      </c>
      <c r="P1219" s="30" t="s">
        <v>2738</v>
      </c>
    </row>
    <row r="1220" spans="1:16" ht="13.5" thickBot="1" x14ac:dyDescent="0.25">
      <c r="A1220" s="11" t="str">
        <f t="shared" si="108"/>
        <v> AOEB 12 </v>
      </c>
      <c r="B1220" s="3" t="str">
        <f t="shared" si="109"/>
        <v>I</v>
      </c>
      <c r="C1220" s="11">
        <f t="shared" si="110"/>
        <v>54310.8465</v>
      </c>
      <c r="D1220" s="8" t="str">
        <f t="shared" si="111"/>
        <v>vis</v>
      </c>
      <c r="E1220" s="26" t="e">
        <f>VLOOKUP(C1220,Active!C$21:E$973,3,FALSE)</f>
        <v>#N/A</v>
      </c>
      <c r="F1220" s="3" t="s">
        <v>3176</v>
      </c>
      <c r="G1220" s="8" t="str">
        <f t="shared" si="112"/>
        <v>54310.8465</v>
      </c>
      <c r="H1220" s="11">
        <f t="shared" si="113"/>
        <v>21513</v>
      </c>
      <c r="I1220" s="27" t="s">
        <v>2742</v>
      </c>
      <c r="J1220" s="28" t="s">
        <v>2743</v>
      </c>
      <c r="K1220" s="27">
        <v>21513</v>
      </c>
      <c r="L1220" s="27" t="s">
        <v>2679</v>
      </c>
      <c r="M1220" s="28" t="s">
        <v>2250</v>
      </c>
      <c r="N1220" s="28" t="s">
        <v>2473</v>
      </c>
      <c r="O1220" s="29" t="s">
        <v>607</v>
      </c>
      <c r="P1220" s="29" t="s">
        <v>2720</v>
      </c>
    </row>
    <row r="1221" spans="1:16" ht="13.5" thickBot="1" x14ac:dyDescent="0.25">
      <c r="A1221" s="11" t="str">
        <f t="shared" si="108"/>
        <v> arXiv 0910.2953 </v>
      </c>
      <c r="B1221" s="3" t="str">
        <f t="shared" si="109"/>
        <v>II</v>
      </c>
      <c r="C1221" s="11">
        <f t="shared" si="110"/>
        <v>54334.537600000003</v>
      </c>
      <c r="D1221" s="8" t="str">
        <f t="shared" si="111"/>
        <v>vis</v>
      </c>
      <c r="E1221" s="26" t="e">
        <f>VLOOKUP(C1221,Active!C$21:E$973,3,FALSE)</f>
        <v>#N/A</v>
      </c>
      <c r="F1221" s="3" t="s">
        <v>3176</v>
      </c>
      <c r="G1221" s="8" t="str">
        <f t="shared" si="112"/>
        <v>54334.5376</v>
      </c>
      <c r="H1221" s="11">
        <f t="shared" si="113"/>
        <v>21556.5</v>
      </c>
      <c r="I1221" s="27" t="s">
        <v>2744</v>
      </c>
      <c r="J1221" s="28" t="s">
        <v>2745</v>
      </c>
      <c r="K1221" s="27">
        <v>21556.5</v>
      </c>
      <c r="L1221" s="27" t="s">
        <v>2679</v>
      </c>
      <c r="M1221" s="28" t="s">
        <v>2250</v>
      </c>
      <c r="N1221" s="28" t="s">
        <v>2746</v>
      </c>
      <c r="O1221" s="29" t="s">
        <v>2731</v>
      </c>
      <c r="P1221" s="29" t="s">
        <v>2732</v>
      </c>
    </row>
    <row r="1222" spans="1:16" ht="13.5" thickBot="1" x14ac:dyDescent="0.25">
      <c r="A1222" s="11" t="str">
        <f t="shared" si="108"/>
        <v>VSB 51 </v>
      </c>
      <c r="B1222" s="3" t="str">
        <f t="shared" si="109"/>
        <v>I</v>
      </c>
      <c r="C1222" s="11">
        <f t="shared" si="110"/>
        <v>55436.034500000002</v>
      </c>
      <c r="D1222" s="8" t="str">
        <f t="shared" si="111"/>
        <v>vis</v>
      </c>
      <c r="E1222" s="26" t="e">
        <f>VLOOKUP(C1222,Active!C$21:E$973,3,FALSE)</f>
        <v>#N/A</v>
      </c>
      <c r="F1222" s="3" t="s">
        <v>3176</v>
      </c>
      <c r="G1222" s="8" t="str">
        <f t="shared" si="112"/>
        <v>55436.0345</v>
      </c>
      <c r="H1222" s="11">
        <f t="shared" si="113"/>
        <v>23579</v>
      </c>
      <c r="I1222" s="27" t="s">
        <v>2813</v>
      </c>
      <c r="J1222" s="28" t="s">
        <v>2814</v>
      </c>
      <c r="K1222" s="27">
        <v>23579</v>
      </c>
      <c r="L1222" s="27" t="s">
        <v>2711</v>
      </c>
      <c r="M1222" s="28" t="s">
        <v>2250</v>
      </c>
      <c r="N1222" s="28" t="s">
        <v>2815</v>
      </c>
      <c r="O1222" s="29" t="s">
        <v>2816</v>
      </c>
      <c r="P1222" s="30" t="s">
        <v>2817</v>
      </c>
    </row>
    <row r="1223" spans="1:16" ht="13.5" thickBot="1" x14ac:dyDescent="0.25">
      <c r="A1223" s="11" t="str">
        <f t="shared" si="108"/>
        <v>VSB 53 </v>
      </c>
      <c r="B1223" s="3" t="str">
        <f t="shared" si="109"/>
        <v>I</v>
      </c>
      <c r="C1223" s="11">
        <f t="shared" si="110"/>
        <v>55888.601999999999</v>
      </c>
      <c r="D1223" s="8" t="str">
        <f t="shared" si="111"/>
        <v>vis</v>
      </c>
      <c r="E1223" s="26" t="e">
        <f>VLOOKUP(C1223,Active!C$21:E$973,3,FALSE)</f>
        <v>#N/A</v>
      </c>
      <c r="F1223" s="3" t="s">
        <v>3176</v>
      </c>
      <c r="G1223" s="8" t="str">
        <f t="shared" si="112"/>
        <v>55888.602</v>
      </c>
      <c r="H1223" s="11">
        <f t="shared" si="113"/>
        <v>24410</v>
      </c>
      <c r="I1223" s="27" t="s">
        <v>2849</v>
      </c>
      <c r="J1223" s="28" t="s">
        <v>2850</v>
      </c>
      <c r="K1223" s="27">
        <v>24410</v>
      </c>
      <c r="L1223" s="27" t="s">
        <v>3</v>
      </c>
      <c r="M1223" s="28" t="s">
        <v>155</v>
      </c>
      <c r="N1223" s="28"/>
      <c r="O1223" s="29" t="s">
        <v>2414</v>
      </c>
      <c r="P1223" s="30" t="s">
        <v>2851</v>
      </c>
    </row>
    <row r="1224" spans="1:16" ht="13.5" thickBot="1" x14ac:dyDescent="0.25">
      <c r="A1224" s="11" t="str">
        <f t="shared" si="108"/>
        <v>VSB 59 </v>
      </c>
      <c r="B1224" s="3" t="str">
        <f t="shared" si="109"/>
        <v>I</v>
      </c>
      <c r="C1224" s="11">
        <f t="shared" si="110"/>
        <v>56919.582999999999</v>
      </c>
      <c r="D1224" s="8" t="str">
        <f t="shared" si="111"/>
        <v>vis</v>
      </c>
      <c r="E1224" s="26" t="e">
        <f>VLOOKUP(C1224,Active!C$21:E$973,3,FALSE)</f>
        <v>#N/A</v>
      </c>
      <c r="F1224" s="3" t="s">
        <v>3176</v>
      </c>
      <c r="G1224" s="8" t="str">
        <f t="shared" si="112"/>
        <v>56919.583</v>
      </c>
      <c r="H1224" s="11">
        <f t="shared" si="113"/>
        <v>26303</v>
      </c>
      <c r="I1224" s="27" t="s">
        <v>2873</v>
      </c>
      <c r="J1224" s="28" t="s">
        <v>2874</v>
      </c>
      <c r="K1224" s="27">
        <v>26303</v>
      </c>
      <c r="L1224" s="27" t="s">
        <v>3199</v>
      </c>
      <c r="M1224" s="28" t="s">
        <v>155</v>
      </c>
      <c r="N1224" s="28"/>
      <c r="O1224" s="29" t="s">
        <v>2875</v>
      </c>
      <c r="P1224" s="30" t="s">
        <v>2876</v>
      </c>
    </row>
    <row r="1225" spans="1:16" ht="13.5" thickBot="1" x14ac:dyDescent="0.25">
      <c r="A1225" s="11" t="str">
        <f t="shared" si="108"/>
        <v>VSB 59 </v>
      </c>
      <c r="B1225" s="3" t="str">
        <f t="shared" si="109"/>
        <v>I</v>
      </c>
      <c r="C1225" s="11">
        <f t="shared" si="110"/>
        <v>56925.578000000001</v>
      </c>
      <c r="D1225" s="8" t="str">
        <f t="shared" si="111"/>
        <v>vis</v>
      </c>
      <c r="E1225" s="26" t="e">
        <f>VLOOKUP(C1225,Active!C$21:E$973,3,FALSE)</f>
        <v>#N/A</v>
      </c>
      <c r="F1225" s="3" t="s">
        <v>3176</v>
      </c>
      <c r="G1225" s="8" t="str">
        <f t="shared" si="112"/>
        <v>56925.578</v>
      </c>
      <c r="H1225" s="11">
        <f t="shared" si="113"/>
        <v>26314</v>
      </c>
      <c r="I1225" s="27" t="s">
        <v>2877</v>
      </c>
      <c r="J1225" s="28" t="s">
        <v>2878</v>
      </c>
      <c r="K1225" s="27">
        <v>26314</v>
      </c>
      <c r="L1225" s="27" t="s">
        <v>320</v>
      </c>
      <c r="M1225" s="28" t="s">
        <v>155</v>
      </c>
      <c r="N1225" s="28"/>
      <c r="O1225" s="29" t="s">
        <v>2875</v>
      </c>
      <c r="P1225" s="30" t="s">
        <v>2876</v>
      </c>
    </row>
  </sheetData>
  <phoneticPr fontId="7" type="noConversion"/>
  <hyperlinks>
    <hyperlink ref="P934" r:id="rId1" display="http://www.bav-astro.de/sfs/BAVM_link.php?BAVMnr=15" xr:uid="{00000000-0004-0000-0100-000000000000}"/>
    <hyperlink ref="P935" r:id="rId2" display="http://www.bav-astro.de/sfs/BAVM_link.php?BAVMnr=15" xr:uid="{00000000-0004-0000-0100-000001000000}"/>
    <hyperlink ref="P936" r:id="rId3" display="http://www.bav-astro.de/sfs/BAVM_link.php?BAVMnr=15" xr:uid="{00000000-0004-0000-0100-000002000000}"/>
    <hyperlink ref="P937" r:id="rId4" display="http://www.bav-astro.de/sfs/BAVM_link.php?BAVMnr=15" xr:uid="{00000000-0004-0000-0100-000003000000}"/>
    <hyperlink ref="P946" r:id="rId5" display="http://www.bav-astro.de/sfs/BAVM_link.php?BAVMnr=18" xr:uid="{00000000-0004-0000-0100-000004000000}"/>
    <hyperlink ref="P947" r:id="rId6" display="http://www.bav-astro.de/sfs/BAVM_link.php?BAVMnr=18" xr:uid="{00000000-0004-0000-0100-000005000000}"/>
    <hyperlink ref="P948" r:id="rId7" display="http://www.bav-astro.de/sfs/BAVM_link.php?BAVMnr=18" xr:uid="{00000000-0004-0000-0100-000006000000}"/>
    <hyperlink ref="P949" r:id="rId8" display="http://www.konkoly.hu/cgi-bin/IBVS?5728" xr:uid="{00000000-0004-0000-0100-000007000000}"/>
    <hyperlink ref="P950" r:id="rId9" display="http://www.konkoly.hu/cgi-bin/IBVS?5728" xr:uid="{00000000-0004-0000-0100-000008000000}"/>
    <hyperlink ref="P951" r:id="rId10" display="http://www.konkoly.hu/cgi-bin/IBVS?5728" xr:uid="{00000000-0004-0000-0100-000009000000}"/>
    <hyperlink ref="P11" r:id="rId11" display="http://www.konkoly.hu/cgi-bin/IBVS?154" xr:uid="{00000000-0004-0000-0100-00000A000000}"/>
    <hyperlink ref="P952" r:id="rId12" display="http://www.konkoly.hu/cgi-bin/IBVS?5728" xr:uid="{00000000-0004-0000-0100-00000B000000}"/>
    <hyperlink ref="P953" r:id="rId13" display="http://www.konkoly.hu/cgi-bin/IBVS?5728" xr:uid="{00000000-0004-0000-0100-00000C000000}"/>
    <hyperlink ref="P12" r:id="rId14" display="http://www.konkoly.hu/cgi-bin/IBVS?154" xr:uid="{00000000-0004-0000-0100-00000D000000}"/>
    <hyperlink ref="P13" r:id="rId15" display="http://www.konkoly.hu/cgi-bin/IBVS?795" xr:uid="{00000000-0004-0000-0100-00000E000000}"/>
    <hyperlink ref="P14" r:id="rId16" display="http://www.konkoly.hu/cgi-bin/IBVS?456" xr:uid="{00000000-0004-0000-0100-00000F000000}"/>
    <hyperlink ref="P15" r:id="rId17" display="http://www.konkoly.hu/cgi-bin/IBVS?795" xr:uid="{00000000-0004-0000-0100-000010000000}"/>
    <hyperlink ref="P16" r:id="rId18" display="http://www.konkoly.hu/cgi-bin/IBVS?795" xr:uid="{00000000-0004-0000-0100-000011000000}"/>
    <hyperlink ref="P17" r:id="rId19" display="http://www.konkoly.hu/cgi-bin/IBVS?795" xr:uid="{00000000-0004-0000-0100-000012000000}"/>
    <hyperlink ref="P18" r:id="rId20" display="http://www.konkoly.hu/cgi-bin/IBVS?795" xr:uid="{00000000-0004-0000-0100-000013000000}"/>
    <hyperlink ref="P19" r:id="rId21" display="http://www.konkoly.hu/cgi-bin/IBVS?795" xr:uid="{00000000-0004-0000-0100-000014000000}"/>
    <hyperlink ref="P20" r:id="rId22" display="http://www.konkoly.hu/cgi-bin/IBVS?795" xr:uid="{00000000-0004-0000-0100-000015000000}"/>
    <hyperlink ref="P21" r:id="rId23" display="http://www.konkoly.hu/cgi-bin/IBVS?456" xr:uid="{00000000-0004-0000-0100-000016000000}"/>
    <hyperlink ref="P22" r:id="rId24" display="http://www.konkoly.hu/cgi-bin/IBVS?795" xr:uid="{00000000-0004-0000-0100-000017000000}"/>
    <hyperlink ref="P23" r:id="rId25" display="http://www.konkoly.hu/cgi-bin/IBVS?795" xr:uid="{00000000-0004-0000-0100-000018000000}"/>
    <hyperlink ref="P24" r:id="rId26" display="http://www.konkoly.hu/cgi-bin/IBVS?795" xr:uid="{00000000-0004-0000-0100-000019000000}"/>
    <hyperlink ref="P25" r:id="rId27" display="http://www.konkoly.hu/cgi-bin/IBVS?795" xr:uid="{00000000-0004-0000-0100-00001A000000}"/>
    <hyperlink ref="P26" r:id="rId28" display="http://www.konkoly.hu/cgi-bin/IBVS?795" xr:uid="{00000000-0004-0000-0100-00001B000000}"/>
    <hyperlink ref="P27" r:id="rId29" display="http://www.konkoly.hu/cgi-bin/IBVS?795" xr:uid="{00000000-0004-0000-0100-00001C000000}"/>
    <hyperlink ref="P28" r:id="rId30" display="http://www.konkoly.hu/cgi-bin/IBVS?795" xr:uid="{00000000-0004-0000-0100-00001D000000}"/>
    <hyperlink ref="P29" r:id="rId31" display="http://www.konkoly.hu/cgi-bin/IBVS?456" xr:uid="{00000000-0004-0000-0100-00001E000000}"/>
    <hyperlink ref="P30" r:id="rId32" display="http://www.konkoly.hu/cgi-bin/IBVS?795" xr:uid="{00000000-0004-0000-0100-00001F000000}"/>
    <hyperlink ref="P31" r:id="rId33" display="http://www.konkoly.hu/cgi-bin/IBVS?795" xr:uid="{00000000-0004-0000-0100-000020000000}"/>
    <hyperlink ref="P32" r:id="rId34" display="http://www.konkoly.hu/cgi-bin/IBVS?795" xr:uid="{00000000-0004-0000-0100-000021000000}"/>
    <hyperlink ref="P33" r:id="rId35" display="http://www.konkoly.hu/cgi-bin/IBVS?795" xr:uid="{00000000-0004-0000-0100-000022000000}"/>
    <hyperlink ref="P34" r:id="rId36" display="http://www.konkoly.hu/cgi-bin/IBVS?456" xr:uid="{00000000-0004-0000-0100-000023000000}"/>
    <hyperlink ref="P35" r:id="rId37" display="http://www.konkoly.hu/cgi-bin/IBVS?795" xr:uid="{00000000-0004-0000-0100-000024000000}"/>
    <hyperlink ref="P36" r:id="rId38" display="http://www.konkoly.hu/cgi-bin/IBVS?795" xr:uid="{00000000-0004-0000-0100-000025000000}"/>
    <hyperlink ref="P971" r:id="rId39" display="http://www.konkoly.hu/cgi-bin/IBVS?795" xr:uid="{00000000-0004-0000-0100-000026000000}"/>
    <hyperlink ref="P40" r:id="rId40" display="http://www.konkoly.hu/cgi-bin/IBVS?530" xr:uid="{00000000-0004-0000-0100-000027000000}"/>
    <hyperlink ref="P43" r:id="rId41" display="http://www.konkoly.hu/cgi-bin/IBVS?530" xr:uid="{00000000-0004-0000-0100-000028000000}"/>
    <hyperlink ref="P1004" r:id="rId42" display="http://www.bav-astro.de/sfs/BAVM_link.php?BAVMnr=26" xr:uid="{00000000-0004-0000-0100-000029000000}"/>
    <hyperlink ref="P1011" r:id="rId43" display="http://www.bav-astro.de/sfs/BAVM_link.php?BAVMnr=26" xr:uid="{00000000-0004-0000-0100-00002A000000}"/>
    <hyperlink ref="P1016" r:id="rId44" display="http://www.bav-astro.de/sfs/BAVM_link.php?BAVMnr=28" xr:uid="{00000000-0004-0000-0100-00002B000000}"/>
    <hyperlink ref="P1019" r:id="rId45" display="http://www.bav-astro.de/sfs/BAVM_link.php?BAVMnr=28" xr:uid="{00000000-0004-0000-0100-00002C000000}"/>
    <hyperlink ref="P1057" r:id="rId46" display="http://www.konkoly.hu/cgi-bin/IBVS?1249" xr:uid="{00000000-0004-0000-0100-00002D000000}"/>
    <hyperlink ref="P1067" r:id="rId47" display="http://www.konkoly.hu/cgi-bin/IBVS?1249" xr:uid="{00000000-0004-0000-0100-00002E000000}"/>
    <hyperlink ref="P103" r:id="rId48" display="http://www.konkoly.hu/cgi-bin/IBVS?1190" xr:uid="{00000000-0004-0000-0100-00002F000000}"/>
    <hyperlink ref="P104" r:id="rId49" display="http://www.konkoly.hu/cgi-bin/IBVS?1358" xr:uid="{00000000-0004-0000-0100-000030000000}"/>
    <hyperlink ref="P105" r:id="rId50" display="http://www.konkoly.hu/cgi-bin/IBVS?1190" xr:uid="{00000000-0004-0000-0100-000031000000}"/>
    <hyperlink ref="P113" r:id="rId51" display="http://www.bav-astro.de/sfs/BAVM_link.php?BAVMnr=29" xr:uid="{00000000-0004-0000-0100-000032000000}"/>
    <hyperlink ref="P117" r:id="rId52" display="http://www.bav-astro.de/sfs/BAVM_link.php?BAVMnr=29" xr:uid="{00000000-0004-0000-0100-000033000000}"/>
    <hyperlink ref="P119" r:id="rId53" display="http://www.konkoly.hu/cgi-bin/IBVS?1190" xr:uid="{00000000-0004-0000-0100-000034000000}"/>
    <hyperlink ref="P138" r:id="rId54" display="http://www.konkoly.hu/cgi-bin/IBVS?1449" xr:uid="{00000000-0004-0000-0100-000035000000}"/>
    <hyperlink ref="P169" r:id="rId55" display="http://www.konkoly.hu/cgi-bin/IBVS?1924" xr:uid="{00000000-0004-0000-0100-000036000000}"/>
    <hyperlink ref="P249" r:id="rId56" display="http://www.konkoly.hu/cgi-bin/IBVS?2327" xr:uid="{00000000-0004-0000-0100-000037000000}"/>
    <hyperlink ref="P250" r:id="rId57" display="http://www.konkoly.hu/cgi-bin/IBVS?2327" xr:uid="{00000000-0004-0000-0100-000038000000}"/>
    <hyperlink ref="P254" r:id="rId58" display="http://www.konkoly.hu/cgi-bin/IBVS?2327" xr:uid="{00000000-0004-0000-0100-000039000000}"/>
    <hyperlink ref="P255" r:id="rId59" display="http://www.bav-astro.de/sfs/BAVM_link.php?BAVMnr=36" xr:uid="{00000000-0004-0000-0100-00003A000000}"/>
    <hyperlink ref="P257" r:id="rId60" display="http://www.bav-astro.de/sfs/BAVM_link.php?BAVMnr=36" xr:uid="{00000000-0004-0000-0100-00003B000000}"/>
    <hyperlink ref="P258" r:id="rId61" display="http://www.bav-astro.de/sfs/BAVM_link.php?BAVMnr=36" xr:uid="{00000000-0004-0000-0100-00003C000000}"/>
    <hyperlink ref="P262" r:id="rId62" display="http://www.bav-astro.de/sfs/BAVM_link.php?BAVMnr=34" xr:uid="{00000000-0004-0000-0100-00003D000000}"/>
    <hyperlink ref="P271" r:id="rId63" display="http://www.bav-astro.de/sfs/BAVM_link.php?BAVMnr=36" xr:uid="{00000000-0004-0000-0100-00003E000000}"/>
    <hyperlink ref="P322" r:id="rId64" display="http://www.konkoly.hu/cgi-bin/IBVS?2385" xr:uid="{00000000-0004-0000-0100-00003F000000}"/>
    <hyperlink ref="P377" r:id="rId65" display="http://www.konkoly.hu/cgi-bin/IBVS?4563" xr:uid="{00000000-0004-0000-0100-000040000000}"/>
    <hyperlink ref="P378" r:id="rId66" display="http://www.konkoly.hu/cgi-bin/IBVS?4563" xr:uid="{00000000-0004-0000-0100-000041000000}"/>
    <hyperlink ref="P379" r:id="rId67" display="http://www.konkoly.hu/cgi-bin/IBVS?4563" xr:uid="{00000000-0004-0000-0100-000042000000}"/>
    <hyperlink ref="P380" r:id="rId68" display="http://www.konkoly.hu/cgi-bin/IBVS?4563" xr:uid="{00000000-0004-0000-0100-000043000000}"/>
    <hyperlink ref="P381" r:id="rId69" display="http://www.konkoly.hu/cgi-bin/IBVS?4563" xr:uid="{00000000-0004-0000-0100-000044000000}"/>
    <hyperlink ref="P382" r:id="rId70" display="http://www.konkoly.hu/cgi-bin/IBVS?4563" xr:uid="{00000000-0004-0000-0100-000045000000}"/>
    <hyperlink ref="P392" r:id="rId71" display="http://www.konkoly.hu/cgi-bin/IBVS?4563" xr:uid="{00000000-0004-0000-0100-000046000000}"/>
    <hyperlink ref="P393" r:id="rId72" display="http://www.konkoly.hu/cgi-bin/IBVS?4563" xr:uid="{00000000-0004-0000-0100-000047000000}"/>
    <hyperlink ref="P394" r:id="rId73" display="http://www.konkoly.hu/cgi-bin/IBVS?4563" xr:uid="{00000000-0004-0000-0100-000048000000}"/>
    <hyperlink ref="P395" r:id="rId74" display="http://www.konkoly.hu/cgi-bin/IBVS?4563" xr:uid="{00000000-0004-0000-0100-000049000000}"/>
    <hyperlink ref="P396" r:id="rId75" display="http://www.konkoly.hu/cgi-bin/IBVS?4563" xr:uid="{00000000-0004-0000-0100-00004A000000}"/>
    <hyperlink ref="P397" r:id="rId76" display="http://www.konkoly.hu/cgi-bin/IBVS?4563" xr:uid="{00000000-0004-0000-0100-00004B000000}"/>
    <hyperlink ref="P412" r:id="rId77" display="http://www.konkoly.hu/cgi-bin/IBVS?3078" xr:uid="{00000000-0004-0000-0100-00004C000000}"/>
    <hyperlink ref="P1088" r:id="rId78" display="http://www.konkoly.hu/cgi-bin/IBVS?5728" xr:uid="{00000000-0004-0000-0100-00004D000000}"/>
    <hyperlink ref="P1091" r:id="rId79" display="http://www.konkoly.hu/cgi-bin/IBVS?5728" xr:uid="{00000000-0004-0000-0100-00004E000000}"/>
    <hyperlink ref="P1092" r:id="rId80" display="http://www.konkoly.hu/cgi-bin/IBVS?5728" xr:uid="{00000000-0004-0000-0100-00004F000000}"/>
    <hyperlink ref="P573" r:id="rId81" display="http://www.konkoly.hu/cgi-bin/IBVS?3760" xr:uid="{00000000-0004-0000-0100-000050000000}"/>
    <hyperlink ref="P574" r:id="rId82" display="http://www.konkoly.hu/cgi-bin/IBVS?3760" xr:uid="{00000000-0004-0000-0100-000051000000}"/>
    <hyperlink ref="P577" r:id="rId83" display="http://www.konkoly.hu/cgi-bin/IBVS?3760" xr:uid="{00000000-0004-0000-0100-000052000000}"/>
    <hyperlink ref="P578" r:id="rId84" display="http://www.konkoly.hu/cgi-bin/IBVS?3760" xr:uid="{00000000-0004-0000-0100-000053000000}"/>
    <hyperlink ref="P579" r:id="rId85" display="http://www.konkoly.hu/cgi-bin/IBVS?3760" xr:uid="{00000000-0004-0000-0100-000054000000}"/>
    <hyperlink ref="P580" r:id="rId86" display="http://www.konkoly.hu/cgi-bin/IBVS?3760" xr:uid="{00000000-0004-0000-0100-000055000000}"/>
    <hyperlink ref="P586" r:id="rId87" display="http://www.konkoly.hu/cgi-bin/IBVS?3760" xr:uid="{00000000-0004-0000-0100-000056000000}"/>
    <hyperlink ref="P587" r:id="rId88" display="http://www.konkoly.hu/cgi-bin/IBVS?3760" xr:uid="{00000000-0004-0000-0100-000057000000}"/>
    <hyperlink ref="P589" r:id="rId89" display="http://www.konkoly.hu/cgi-bin/IBVS?3760" xr:uid="{00000000-0004-0000-0100-000058000000}"/>
    <hyperlink ref="P590" r:id="rId90" display="http://www.konkoly.hu/cgi-bin/IBVS?3760" xr:uid="{00000000-0004-0000-0100-000059000000}"/>
    <hyperlink ref="P613" r:id="rId91" display="http://www.konkoly.hu/cgi-bin/IBVS?3915" xr:uid="{00000000-0004-0000-0100-00005A000000}"/>
    <hyperlink ref="P614" r:id="rId92" display="http://www.konkoly.hu/cgi-bin/IBVS?3915" xr:uid="{00000000-0004-0000-0100-00005B000000}"/>
    <hyperlink ref="P624" r:id="rId93" display="http://www.konkoly.hu/cgi-bin/IBVS?3915" xr:uid="{00000000-0004-0000-0100-00005C000000}"/>
    <hyperlink ref="P625" r:id="rId94" display="http://www.konkoly.hu/cgi-bin/IBVS?3915" xr:uid="{00000000-0004-0000-0100-00005D000000}"/>
    <hyperlink ref="P626" r:id="rId95" display="http://www.konkoly.hu/cgi-bin/IBVS?3915" xr:uid="{00000000-0004-0000-0100-00005E000000}"/>
    <hyperlink ref="P627" r:id="rId96" display="http://www.konkoly.hu/cgi-bin/IBVS?3915" xr:uid="{00000000-0004-0000-0100-00005F000000}"/>
    <hyperlink ref="P629" r:id="rId97" display="http://www.konkoly.hu/cgi-bin/IBVS?3915" xr:uid="{00000000-0004-0000-0100-000060000000}"/>
    <hyperlink ref="P1097" r:id="rId98" display="http://www.konkoly.hu/cgi-bin/IBVS?3915" xr:uid="{00000000-0004-0000-0100-000061000000}"/>
    <hyperlink ref="P630" r:id="rId99" display="http://www.konkoly.hu/cgi-bin/IBVS?3915" xr:uid="{00000000-0004-0000-0100-000062000000}"/>
    <hyperlink ref="P670" r:id="rId100" display="http://www.bav-astro.de/sfs/BAVM_link.php?BAVMnr=79" xr:uid="{00000000-0004-0000-0100-000063000000}"/>
    <hyperlink ref="P686" r:id="rId101" display="http://www.bav-astro.de/sfs/BAVM_link.php?BAVMnr=93" xr:uid="{00000000-0004-0000-0100-000064000000}"/>
    <hyperlink ref="P687" r:id="rId102" display="http://www.bav-astro.de/sfs/BAVM_link.php?BAVMnr=93" xr:uid="{00000000-0004-0000-0100-000065000000}"/>
    <hyperlink ref="P688" r:id="rId103" display="http://www.bav-astro.de/sfs/BAVM_link.php?BAVMnr=93" xr:uid="{00000000-0004-0000-0100-000066000000}"/>
    <hyperlink ref="P689" r:id="rId104" display="http://www.bav-astro.de/sfs/BAVM_link.php?BAVMnr=93" xr:uid="{00000000-0004-0000-0100-000067000000}"/>
    <hyperlink ref="P690" r:id="rId105" display="http://www.bav-astro.de/sfs/BAVM_link.php?BAVMnr=93" xr:uid="{00000000-0004-0000-0100-000068000000}"/>
    <hyperlink ref="P692" r:id="rId106" display="http://www.bav-astro.de/sfs/BAVM_link.php?BAVMnr=93" xr:uid="{00000000-0004-0000-0100-000069000000}"/>
    <hyperlink ref="P699" r:id="rId107" display="http://www.konkoly.hu/cgi-bin/IBVS?4563" xr:uid="{00000000-0004-0000-0100-00006A000000}"/>
    <hyperlink ref="P700" r:id="rId108" display="http://www.konkoly.hu/cgi-bin/IBVS?4563" xr:uid="{00000000-0004-0000-0100-00006B000000}"/>
    <hyperlink ref="P701" r:id="rId109" display="http://www.konkoly.hu/cgi-bin/IBVS?4563" xr:uid="{00000000-0004-0000-0100-00006C000000}"/>
    <hyperlink ref="P702" r:id="rId110" display="http://www.konkoly.hu/cgi-bin/IBVS?4563" xr:uid="{00000000-0004-0000-0100-00006D000000}"/>
    <hyperlink ref="P705" r:id="rId111" display="http://www.bav-astro.de/sfs/BAVM_link.php?BAVMnr=113" xr:uid="{00000000-0004-0000-0100-00006E000000}"/>
    <hyperlink ref="P707" r:id="rId112" display="http://www.bav-astro.de/sfs/BAVM_link.php?BAVMnr=113" xr:uid="{00000000-0004-0000-0100-00006F000000}"/>
    <hyperlink ref="P709" r:id="rId113" display="http://www.konkoly.hu/cgi-bin/IBVS?4563" xr:uid="{00000000-0004-0000-0100-000070000000}"/>
    <hyperlink ref="P710" r:id="rId114" display="http://www.konkoly.hu/cgi-bin/IBVS?4563" xr:uid="{00000000-0004-0000-0100-000071000000}"/>
    <hyperlink ref="P712" r:id="rId115" display="http://www.bav-astro.de/sfs/BAVM_link.php?BAVMnr=113" xr:uid="{00000000-0004-0000-0100-000072000000}"/>
    <hyperlink ref="P713" r:id="rId116" display="http://www.konkoly.hu/cgi-bin/IBVS?4563" xr:uid="{00000000-0004-0000-0100-000073000000}"/>
    <hyperlink ref="P714" r:id="rId117" display="http://www.konkoly.hu/cgi-bin/IBVS?4563" xr:uid="{00000000-0004-0000-0100-000074000000}"/>
    <hyperlink ref="P715" r:id="rId118" display="http://www.konkoly.hu/cgi-bin/IBVS?4563" xr:uid="{00000000-0004-0000-0100-000075000000}"/>
    <hyperlink ref="P716" r:id="rId119" display="http://www.konkoly.hu/cgi-bin/IBVS?4563" xr:uid="{00000000-0004-0000-0100-000076000000}"/>
    <hyperlink ref="P718" r:id="rId120" display="http://www.bav-astro.de/sfs/BAVM_link.php?BAVMnr=113" xr:uid="{00000000-0004-0000-0100-000077000000}"/>
    <hyperlink ref="P1116" r:id="rId121" display="http://www.bav-astro.de/sfs/BAVM_link.php?BAVMnr=117" xr:uid="{00000000-0004-0000-0100-000078000000}"/>
    <hyperlink ref="P719" r:id="rId122" display="http://www.bav-astro.de/sfs/BAVM_link.php?BAVMnr=117" xr:uid="{00000000-0004-0000-0100-000079000000}"/>
    <hyperlink ref="P721" r:id="rId123" display="http://www.bav-astro.de/sfs/BAVM_link.php?BAVMnr=117" xr:uid="{00000000-0004-0000-0100-00007A000000}"/>
    <hyperlink ref="P1121" r:id="rId124" display="http://www.bav-astro.de/sfs/BAVM_link.php?BAVMnr=117" xr:uid="{00000000-0004-0000-0100-00007B000000}"/>
    <hyperlink ref="P726" r:id="rId125" display="http://www.bav-astro.de/sfs/BAVM_link.php?BAVMnr=117" xr:uid="{00000000-0004-0000-0100-00007C000000}"/>
    <hyperlink ref="P727" r:id="rId126" display="http://www.bav-astro.de/sfs/BAVM_link.php?BAVMnr=117" xr:uid="{00000000-0004-0000-0100-00007D000000}"/>
    <hyperlink ref="P731" r:id="rId127" display="http://www.konkoly.hu/cgi-bin/IBVS?4751" xr:uid="{00000000-0004-0000-0100-00007E000000}"/>
    <hyperlink ref="P732" r:id="rId128" display="http://www.konkoly.hu/cgi-bin/IBVS?4751" xr:uid="{00000000-0004-0000-0100-00007F000000}"/>
    <hyperlink ref="P733" r:id="rId129" display="http://www.konkoly.hu/cgi-bin/IBVS?4751" xr:uid="{00000000-0004-0000-0100-000080000000}"/>
    <hyperlink ref="P737" r:id="rId130" display="http://www.bav-astro.de/sfs/BAVM_link.php?BAVMnr=117" xr:uid="{00000000-0004-0000-0100-000081000000}"/>
    <hyperlink ref="P1126" r:id="rId131" display="http://vsolj.cetus-net.org/no47.pdf" xr:uid="{00000000-0004-0000-0100-000082000000}"/>
    <hyperlink ref="P1133" r:id="rId132" display="http://www.konkoly.hu/cgi-bin/IBVS?4840" xr:uid="{00000000-0004-0000-0100-000083000000}"/>
    <hyperlink ref="P738" r:id="rId133" display="http://www.bav-astro.de/sfs/BAVM_link.php?BAVMnr=132" xr:uid="{00000000-0004-0000-0100-000084000000}"/>
    <hyperlink ref="P1139" r:id="rId134" display="http://www.konkoly.hu/cgi-bin/IBVS?5040" xr:uid="{00000000-0004-0000-0100-000085000000}"/>
    <hyperlink ref="P1141" r:id="rId135" display="http://www.konkoly.hu/cgi-bin/IBVS?5056" xr:uid="{00000000-0004-0000-0100-000086000000}"/>
    <hyperlink ref="P1142" r:id="rId136" display="http://www.konkoly.hu/cgi-bin/IBVS?5056" xr:uid="{00000000-0004-0000-0100-000087000000}"/>
    <hyperlink ref="P1143" r:id="rId137" display="http://www.konkoly.hu/cgi-bin/IBVS?5056" xr:uid="{00000000-0004-0000-0100-000088000000}"/>
    <hyperlink ref="P739" r:id="rId138" display="http://www.konkoly.hu/cgi-bin/IBVS?5056" xr:uid="{00000000-0004-0000-0100-000089000000}"/>
    <hyperlink ref="P740" r:id="rId139" display="http://www.konkoly.hu/cgi-bin/IBVS?5056" xr:uid="{00000000-0004-0000-0100-00008A000000}"/>
    <hyperlink ref="P1153" r:id="rId140" display="http://var.astro.cz/oejv/issues/oejv0074.pdf" xr:uid="{00000000-0004-0000-0100-00008B000000}"/>
    <hyperlink ref="P1154" r:id="rId141" display="http://var.astro.cz/oejv/issues/oejv0074.pdf" xr:uid="{00000000-0004-0000-0100-00008C000000}"/>
    <hyperlink ref="P1155" r:id="rId142" display="http://var.astro.cz/oejv/issues/oejv0074.pdf" xr:uid="{00000000-0004-0000-0100-00008D000000}"/>
    <hyperlink ref="P741" r:id="rId143" display="http://www.bav-astro.de/sfs/BAVM_link.php?BAVMnr=152" xr:uid="{00000000-0004-0000-0100-00008E000000}"/>
    <hyperlink ref="P1165" r:id="rId144" display="http://var.astro.cz/oejv/issues/oejv0074.pdf" xr:uid="{00000000-0004-0000-0100-00008F000000}"/>
    <hyperlink ref="P1166" r:id="rId145" display="http://var.astro.cz/oejv/issues/oejv0074.pdf" xr:uid="{00000000-0004-0000-0100-000090000000}"/>
    <hyperlink ref="P1167" r:id="rId146" display="http://var.astro.cz/oejv/issues/oejv0074.pdf" xr:uid="{00000000-0004-0000-0100-000091000000}"/>
    <hyperlink ref="P1168" r:id="rId147" display="http://var.astro.cz/oejv/issues/oejv0074.pdf" xr:uid="{00000000-0004-0000-0100-000092000000}"/>
    <hyperlink ref="P742" r:id="rId148" display="http://var.astro.cz/oejv/issues/oejv0074.pdf" xr:uid="{00000000-0004-0000-0100-000093000000}"/>
    <hyperlink ref="P743" r:id="rId149" display="http://var.astro.cz/oejv/issues/oejv0074.pdf" xr:uid="{00000000-0004-0000-0100-000094000000}"/>
    <hyperlink ref="P744" r:id="rId150" display="http://www.konkoly.hu/cgi-bin/IBVS?5341" xr:uid="{00000000-0004-0000-0100-000095000000}"/>
    <hyperlink ref="P1182" r:id="rId151" display="http://var.astro.cz/oejv/issues/oejv0074.pdf" xr:uid="{00000000-0004-0000-0100-000096000000}"/>
    <hyperlink ref="P1183" r:id="rId152" display="http://var.astro.cz/oejv/issues/oejv0074.pdf" xr:uid="{00000000-0004-0000-0100-000097000000}"/>
    <hyperlink ref="P745" r:id="rId153" display="http://www.konkoly.hu/cgi-bin/IBVS?5364" xr:uid="{00000000-0004-0000-0100-000098000000}"/>
    <hyperlink ref="P746" r:id="rId154" display="http://www.konkoly.hu/cgi-bin/IBVS?5399" xr:uid="{00000000-0004-0000-0100-000099000000}"/>
    <hyperlink ref="P747" r:id="rId155" display="http://www.konkoly.hu/cgi-bin/IBVS?5694" xr:uid="{00000000-0004-0000-0100-00009A000000}"/>
    <hyperlink ref="P748" r:id="rId156" display="http://www.konkoly.hu/cgi-bin/IBVS?5694" xr:uid="{00000000-0004-0000-0100-00009B000000}"/>
    <hyperlink ref="P749" r:id="rId157" display="http://www.konkoly.hu/cgi-bin/IBVS?5694" xr:uid="{00000000-0004-0000-0100-00009C000000}"/>
    <hyperlink ref="P750" r:id="rId158" display="http://www.konkoly.hu/cgi-bin/IBVS?5694" xr:uid="{00000000-0004-0000-0100-00009D000000}"/>
    <hyperlink ref="P751" r:id="rId159" display="http://www.konkoly.hu/cgi-bin/IBVS?5694" xr:uid="{00000000-0004-0000-0100-00009E000000}"/>
    <hyperlink ref="P752" r:id="rId160" display="http://www.konkoly.hu/cgi-bin/IBVS?5662" xr:uid="{00000000-0004-0000-0100-00009F000000}"/>
    <hyperlink ref="P1192" r:id="rId161" display="http://var.astro.cz/oejv/issues/oejv0074.pdf" xr:uid="{00000000-0004-0000-0100-0000A0000000}"/>
    <hyperlink ref="P1193" r:id="rId162" display="http://var.astro.cz/oejv/issues/oejv0074.pdf" xr:uid="{00000000-0004-0000-0100-0000A1000000}"/>
    <hyperlink ref="P1196" r:id="rId163" display="http://var.astro.cz/oejv/issues/oejv0074.pdf" xr:uid="{00000000-0004-0000-0100-0000A2000000}"/>
    <hyperlink ref="P753" r:id="rId164" display="http://www.konkoly.hu/cgi-bin/IBVS?5602" xr:uid="{00000000-0004-0000-0100-0000A3000000}"/>
    <hyperlink ref="P1199" r:id="rId165" display="http://var.astro.cz/oejv/issues/oejv0074.pdf" xr:uid="{00000000-0004-0000-0100-0000A4000000}"/>
    <hyperlink ref="P1200" r:id="rId166" display="http://var.astro.cz/oejv/issues/oejv0074.pdf" xr:uid="{00000000-0004-0000-0100-0000A5000000}"/>
    <hyperlink ref="P1204" r:id="rId167" display="http://www.konkoly.hu/cgi-bin/IBVS?5694" xr:uid="{00000000-0004-0000-0100-0000A6000000}"/>
    <hyperlink ref="P1205" r:id="rId168" display="http://var.astro.cz/oejv/issues/oejv0074.pdf" xr:uid="{00000000-0004-0000-0100-0000A7000000}"/>
    <hyperlink ref="P1206" r:id="rId169" display="http://var.astro.cz/oejv/issues/oejv0074.pdf" xr:uid="{00000000-0004-0000-0100-0000A8000000}"/>
    <hyperlink ref="P1207" r:id="rId170" display="http://www.konkoly.hu/cgi-bin/IBVS?5694" xr:uid="{00000000-0004-0000-0100-0000A9000000}"/>
    <hyperlink ref="P754" r:id="rId171" display="http://www.konkoly.hu/cgi-bin/IBVS?5636" xr:uid="{00000000-0004-0000-0100-0000AA000000}"/>
    <hyperlink ref="P755" r:id="rId172" display="http://www.konkoly.hu/cgi-bin/IBVS?5636" xr:uid="{00000000-0004-0000-0100-0000AB000000}"/>
    <hyperlink ref="P756" r:id="rId173" display="http://www.konkoly.hu/cgi-bin/IBVS?5636" xr:uid="{00000000-0004-0000-0100-0000AC000000}"/>
    <hyperlink ref="P757" r:id="rId174" display="http://www.konkoly.hu/cgi-bin/IBVS?5636" xr:uid="{00000000-0004-0000-0100-0000AD000000}"/>
    <hyperlink ref="P758" r:id="rId175" display="http://www.konkoly.hu/cgi-bin/IBVS?5636" xr:uid="{00000000-0004-0000-0100-0000AE000000}"/>
    <hyperlink ref="P759" r:id="rId176" display="http://www.konkoly.hu/cgi-bin/IBVS?5636" xr:uid="{00000000-0004-0000-0100-0000AF000000}"/>
    <hyperlink ref="P760" r:id="rId177" display="http://www.konkoly.hu/cgi-bin/IBVS?5662" xr:uid="{00000000-0004-0000-0100-0000B0000000}"/>
    <hyperlink ref="P1212" r:id="rId178" display="http://www.konkoly.hu/cgi-bin/IBVS?5746" xr:uid="{00000000-0004-0000-0100-0000B1000000}"/>
    <hyperlink ref="P761" r:id="rId179" display="http://var.astro.cz/oejv/issues/oejv0074.pdf" xr:uid="{00000000-0004-0000-0100-0000B2000000}"/>
    <hyperlink ref="P762" r:id="rId180" display="http://var.astro.cz/oejv/issues/oejv0074.pdf" xr:uid="{00000000-0004-0000-0100-0000B3000000}"/>
    <hyperlink ref="P763" r:id="rId181" display="http://var.astro.cz/oejv/issues/oejv0074.pdf" xr:uid="{00000000-0004-0000-0100-0000B4000000}"/>
    <hyperlink ref="P1213" r:id="rId182" display="http://www.konkoly.hu/cgi-bin/IBVS?5694" xr:uid="{00000000-0004-0000-0100-0000B5000000}"/>
    <hyperlink ref="P764" r:id="rId183" display="http://www.konkoly.hu/cgi-bin/IBVS?5777" xr:uid="{00000000-0004-0000-0100-0000B6000000}"/>
    <hyperlink ref="P765" r:id="rId184" display="http://www.bav-astro.de/sfs/BAVM_link.php?BAVMnr=178" xr:uid="{00000000-0004-0000-0100-0000B7000000}"/>
    <hyperlink ref="P766" r:id="rId185" display="http://www.konkoly.hu/cgi-bin/IBVS?5795" xr:uid="{00000000-0004-0000-0100-0000B8000000}"/>
    <hyperlink ref="P767" r:id="rId186" display="http://www.konkoly.hu/cgi-bin/IBVS?5795" xr:uid="{00000000-0004-0000-0100-0000B9000000}"/>
    <hyperlink ref="P768" r:id="rId187" display="http://www.bav-astro.de/sfs/BAVM_link.php?BAVMnr=186" xr:uid="{00000000-0004-0000-0100-0000BA000000}"/>
    <hyperlink ref="P1218" r:id="rId188" display="http://var.astro.cz/oejv/issues/oejv0094.pdf" xr:uid="{00000000-0004-0000-0100-0000BB000000}"/>
    <hyperlink ref="P1219" r:id="rId189" display="http://var.astro.cz/oejv/issues/oejv0094.pdf" xr:uid="{00000000-0004-0000-0100-0000BC000000}"/>
    <hyperlink ref="P769" r:id="rId190" display="http://www.aavso.org/sites/default/files/jaavso/v36n2/171.pdf" xr:uid="{00000000-0004-0000-0100-0000BD000000}"/>
    <hyperlink ref="P770" r:id="rId191" display="http://www.aavso.org/sites/default/files/jaavso/v36n2/171.pdf" xr:uid="{00000000-0004-0000-0100-0000BE000000}"/>
    <hyperlink ref="P771" r:id="rId192" display="http://var.astro.cz/oejv/issues/oejv0094.pdf" xr:uid="{00000000-0004-0000-0100-0000BF000000}"/>
    <hyperlink ref="P772" r:id="rId193" display="http://www.aavso.org/sites/default/files/jaavso/v36n2/186.pdf" xr:uid="{00000000-0004-0000-0100-0000C0000000}"/>
    <hyperlink ref="P773" r:id="rId194" display="http://www.konkoly.hu/cgi-bin/IBVS?5904" xr:uid="{00000000-0004-0000-0100-0000C1000000}"/>
    <hyperlink ref="P774" r:id="rId195" display="http://www.konkoly.hu/cgi-bin/IBVS?5887" xr:uid="{00000000-0004-0000-0100-0000C2000000}"/>
    <hyperlink ref="P775" r:id="rId196" display="http://www.konkoly.hu/cgi-bin/IBVS?5887" xr:uid="{00000000-0004-0000-0100-0000C3000000}"/>
    <hyperlink ref="P776" r:id="rId197" display="http://www.konkoly.hu/cgi-bin/IBVS?5904" xr:uid="{00000000-0004-0000-0100-0000C4000000}"/>
    <hyperlink ref="P777" r:id="rId198" display="http://www.konkoly.hu/cgi-bin/IBVS?5887" xr:uid="{00000000-0004-0000-0100-0000C5000000}"/>
    <hyperlink ref="P778" r:id="rId199" display="http://www.konkoly.hu/cgi-bin/IBVS?5904" xr:uid="{00000000-0004-0000-0100-0000C6000000}"/>
    <hyperlink ref="P779" r:id="rId200" display="http://www.konkoly.hu/cgi-bin/IBVS?5904" xr:uid="{00000000-0004-0000-0100-0000C7000000}"/>
    <hyperlink ref="P780" r:id="rId201" display="http://www.konkoly.hu/cgi-bin/IBVS?5904" xr:uid="{00000000-0004-0000-0100-0000C8000000}"/>
    <hyperlink ref="P781" r:id="rId202" display="http://www.konkoly.hu/cgi-bin/IBVS?5904" xr:uid="{00000000-0004-0000-0100-0000C9000000}"/>
    <hyperlink ref="P782" r:id="rId203" display="http://www.konkoly.hu/cgi-bin/IBVS?5904" xr:uid="{00000000-0004-0000-0100-0000CA000000}"/>
    <hyperlink ref="P783" r:id="rId204" display="http://www.konkoly.hu/cgi-bin/IBVS?5904" xr:uid="{00000000-0004-0000-0100-0000CB000000}"/>
    <hyperlink ref="P784" r:id="rId205" display="http://www.konkoly.hu/cgi-bin/IBVS?5904" xr:uid="{00000000-0004-0000-0100-0000CC000000}"/>
    <hyperlink ref="P785" r:id="rId206" display="http://www.konkoly.hu/cgi-bin/IBVS?5904" xr:uid="{00000000-0004-0000-0100-0000CD000000}"/>
    <hyperlink ref="P786" r:id="rId207" display="http://www.konkoly.hu/cgi-bin/IBVS?5904" xr:uid="{00000000-0004-0000-0100-0000CE000000}"/>
    <hyperlink ref="P788" r:id="rId208" display="http://www.konkoly.hu/cgi-bin/IBVS?5938" xr:uid="{00000000-0004-0000-0100-0000CF000000}"/>
    <hyperlink ref="P1222" r:id="rId209" display="http://vsolj.cetus-net.org/vsoljno51.pdf" xr:uid="{00000000-0004-0000-0100-0000D0000000}"/>
    <hyperlink ref="P794" r:id="rId210" display="http://www.konkoly.hu/cgi-bin/IBVS?5997" xr:uid="{00000000-0004-0000-0100-0000D1000000}"/>
    <hyperlink ref="P795" r:id="rId211" display="http://www.konkoly.hu/cgi-bin/IBVS?6041" xr:uid="{00000000-0004-0000-0100-0000D2000000}"/>
    <hyperlink ref="P796" r:id="rId212" display="http://www.konkoly.hu/cgi-bin/IBVS?6041" xr:uid="{00000000-0004-0000-0100-0000D3000000}"/>
    <hyperlink ref="P797" r:id="rId213" display="http://www.konkoly.hu/cgi-bin/IBVS?6041" xr:uid="{00000000-0004-0000-0100-0000D4000000}"/>
    <hyperlink ref="P798" r:id="rId214" display="http://www.konkoly.hu/cgi-bin/IBVS?6041" xr:uid="{00000000-0004-0000-0100-0000D5000000}"/>
    <hyperlink ref="P799" r:id="rId215" display="http://var.astro.cz/oejv/issues/oejv0160.pdf" xr:uid="{00000000-0004-0000-0100-0000D6000000}"/>
    <hyperlink ref="P1223" r:id="rId216" display="http://vsolj.cetus-net.org/vsoljno53.pdf" xr:uid="{00000000-0004-0000-0100-0000D7000000}"/>
    <hyperlink ref="P801" r:id="rId217" display="http://www.konkoly.hu/cgi-bin/IBVS?6128" xr:uid="{00000000-0004-0000-0100-0000D8000000}"/>
    <hyperlink ref="P803" r:id="rId218" display="http://www.bav-astro.de/sfs/BAVM_link.php?BAVMnr=232" xr:uid="{00000000-0004-0000-0100-0000D9000000}"/>
    <hyperlink ref="P804" r:id="rId219" display="http://www.bav-astro.de/sfs/BAVM_link.php?BAVMnr=232" xr:uid="{00000000-0004-0000-0100-0000DA000000}"/>
    <hyperlink ref="P806" r:id="rId220" display="http://www.bav-astro.de/sfs/BAVM_link.php?BAVMnr=238" xr:uid="{00000000-0004-0000-0100-0000DB000000}"/>
    <hyperlink ref="P1224" r:id="rId221" display="http://vsolj.cetus-net.org/vsoljno59.pdf" xr:uid="{00000000-0004-0000-0100-0000DC000000}"/>
    <hyperlink ref="P1225" r:id="rId222" display="http://vsolj.cetus-net.org/vsoljno59.pdf" xr:uid="{00000000-0004-0000-0100-0000DD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3"/>
  <sheetViews>
    <sheetView workbookViewId="0">
      <selection activeCell="F44" sqref="F44"/>
    </sheetView>
  </sheetViews>
  <sheetFormatPr defaultRowHeight="12.75" x14ac:dyDescent="0.2"/>
  <sheetData>
    <row r="1" spans="1:6" x14ac:dyDescent="0.2">
      <c r="A1">
        <v>42859.612000000001</v>
      </c>
      <c r="B1">
        <v>487</v>
      </c>
      <c r="C1">
        <v>-1E-3</v>
      </c>
      <c r="D1">
        <v>11</v>
      </c>
      <c r="E1" t="s">
        <v>3078</v>
      </c>
      <c r="F1" t="s">
        <v>3079</v>
      </c>
    </row>
    <row r="2" spans="1:6" x14ac:dyDescent="0.2">
      <c r="A2">
        <v>42891.745999999999</v>
      </c>
      <c r="B2">
        <v>546</v>
      </c>
      <c r="C2">
        <v>0</v>
      </c>
      <c r="D2">
        <v>10</v>
      </c>
      <c r="E2" t="s">
        <v>3080</v>
      </c>
      <c r="F2" t="s">
        <v>3081</v>
      </c>
    </row>
    <row r="3" spans="1:6" x14ac:dyDescent="0.2">
      <c r="A3">
        <v>42897.737000000001</v>
      </c>
      <c r="B3">
        <v>557</v>
      </c>
      <c r="C3">
        <v>0</v>
      </c>
      <c r="D3">
        <v>12</v>
      </c>
      <c r="E3" t="s">
        <v>3080</v>
      </c>
      <c r="F3" t="s">
        <v>3081</v>
      </c>
    </row>
    <row r="4" spans="1:6" x14ac:dyDescent="0.2">
      <c r="A4">
        <v>42903.724999999999</v>
      </c>
      <c r="B4">
        <v>568</v>
      </c>
      <c r="C4">
        <v>-3.0000000000000001E-3</v>
      </c>
      <c r="D4">
        <v>10</v>
      </c>
      <c r="E4" t="s">
        <v>3080</v>
      </c>
      <c r="F4" t="s">
        <v>3081</v>
      </c>
    </row>
    <row r="5" spans="1:6" x14ac:dyDescent="0.2">
      <c r="A5">
        <v>42921.707999999999</v>
      </c>
      <c r="B5">
        <v>601</v>
      </c>
      <c r="C5">
        <v>8.0000000000000002E-3</v>
      </c>
      <c r="D5">
        <v>13</v>
      </c>
      <c r="E5" t="s">
        <v>3082</v>
      </c>
      <c r="F5" t="s">
        <v>3083</v>
      </c>
    </row>
    <row r="6" spans="1:6" x14ac:dyDescent="0.2">
      <c r="A6">
        <v>42946.750999999997</v>
      </c>
      <c r="B6">
        <v>647</v>
      </c>
      <c r="C6">
        <v>-2E-3</v>
      </c>
      <c r="D6">
        <v>11</v>
      </c>
      <c r="E6" t="s">
        <v>3080</v>
      </c>
      <c r="F6" t="s">
        <v>3081</v>
      </c>
    </row>
    <row r="7" spans="1:6" x14ac:dyDescent="0.2">
      <c r="A7">
        <v>42964.72</v>
      </c>
      <c r="B7">
        <v>680</v>
      </c>
      <c r="C7">
        <v>-5.0000000000000001E-3</v>
      </c>
      <c r="D7">
        <v>9</v>
      </c>
      <c r="E7" t="s">
        <v>3084</v>
      </c>
      <c r="F7" t="s">
        <v>3085</v>
      </c>
    </row>
    <row r="8" spans="1:6" x14ac:dyDescent="0.2">
      <c r="A8">
        <v>42964.726000000002</v>
      </c>
      <c r="B8">
        <v>680</v>
      </c>
      <c r="C8">
        <v>1E-3</v>
      </c>
      <c r="D8">
        <v>12</v>
      </c>
      <c r="E8" t="s">
        <v>3080</v>
      </c>
      <c r="F8" t="s">
        <v>3081</v>
      </c>
    </row>
    <row r="9" spans="1:6" x14ac:dyDescent="0.2">
      <c r="A9">
        <v>42994.684999999998</v>
      </c>
      <c r="B9">
        <v>735</v>
      </c>
      <c r="C9">
        <v>5.0000000000000001E-3</v>
      </c>
      <c r="D9">
        <v>10</v>
      </c>
      <c r="E9" t="s">
        <v>3080</v>
      </c>
      <c r="F9" t="s">
        <v>3081</v>
      </c>
    </row>
    <row r="10" spans="1:6" x14ac:dyDescent="0.2">
      <c r="A10">
        <v>43006.652000000002</v>
      </c>
      <c r="B10">
        <v>757</v>
      </c>
      <c r="C10">
        <v>-8.9999999999999993E-3</v>
      </c>
      <c r="D10">
        <v>11</v>
      </c>
      <c r="E10" t="s">
        <v>3080</v>
      </c>
      <c r="F10" t="s">
        <v>3081</v>
      </c>
    </row>
    <row r="11" spans="1:6" x14ac:dyDescent="0.2">
      <c r="A11">
        <v>43026.811999999998</v>
      </c>
      <c r="B11">
        <v>794</v>
      </c>
      <c r="C11">
        <v>0</v>
      </c>
      <c r="D11">
        <v>10</v>
      </c>
      <c r="E11" t="s">
        <v>3078</v>
      </c>
      <c r="F11" t="s">
        <v>3079</v>
      </c>
    </row>
    <row r="12" spans="1:6" x14ac:dyDescent="0.2">
      <c r="A12">
        <v>43026.817000000003</v>
      </c>
      <c r="B12">
        <v>794</v>
      </c>
      <c r="C12">
        <v>5.0000000000000001E-3</v>
      </c>
      <c r="D12">
        <v>7</v>
      </c>
      <c r="E12" t="s">
        <v>3084</v>
      </c>
      <c r="F12" t="s">
        <v>3085</v>
      </c>
    </row>
    <row r="13" spans="1:6" x14ac:dyDescent="0.2">
      <c r="A13">
        <v>43051.87</v>
      </c>
      <c r="B13">
        <v>840</v>
      </c>
      <c r="C13">
        <v>5.0000000000000001E-3</v>
      </c>
      <c r="D13">
        <v>9</v>
      </c>
      <c r="E13" t="s">
        <v>3078</v>
      </c>
      <c r="F13" t="s">
        <v>3079</v>
      </c>
    </row>
    <row r="14" spans="1:6" x14ac:dyDescent="0.2">
      <c r="A14">
        <v>43069.839</v>
      </c>
      <c r="B14">
        <v>873</v>
      </c>
      <c r="C14">
        <v>2E-3</v>
      </c>
      <c r="D14">
        <v>10</v>
      </c>
      <c r="E14" t="s">
        <v>3078</v>
      </c>
      <c r="F14" t="s">
        <v>3079</v>
      </c>
    </row>
    <row r="15" spans="1:6" x14ac:dyDescent="0.2">
      <c r="A15">
        <v>43143.904999999999</v>
      </c>
      <c r="B15">
        <v>1009</v>
      </c>
      <c r="C15">
        <v>-1E-3</v>
      </c>
      <c r="D15">
        <v>7</v>
      </c>
      <c r="E15" t="s">
        <v>3084</v>
      </c>
      <c r="F15" t="s">
        <v>3085</v>
      </c>
    </row>
    <row r="16" spans="1:6" x14ac:dyDescent="0.2">
      <c r="A16">
        <v>43143.911999999997</v>
      </c>
      <c r="B16">
        <v>1009</v>
      </c>
      <c r="C16">
        <v>6.0000000000000001E-3</v>
      </c>
      <c r="D16">
        <v>8</v>
      </c>
      <c r="E16" t="s">
        <v>3078</v>
      </c>
      <c r="F16" t="s">
        <v>3079</v>
      </c>
    </row>
    <row r="17" spans="1:6" x14ac:dyDescent="0.2">
      <c r="A17">
        <v>43165.690999999999</v>
      </c>
      <c r="B17">
        <v>1049</v>
      </c>
      <c r="C17">
        <v>0</v>
      </c>
      <c r="D17">
        <v>11</v>
      </c>
      <c r="E17" t="s">
        <v>3078</v>
      </c>
      <c r="F17" t="s">
        <v>3079</v>
      </c>
    </row>
    <row r="18" spans="1:6" x14ac:dyDescent="0.2">
      <c r="A18">
        <v>43245.756999999998</v>
      </c>
      <c r="B18">
        <v>1196</v>
      </c>
      <c r="C18">
        <v>7.0000000000000001E-3</v>
      </c>
      <c r="D18">
        <v>13</v>
      </c>
      <c r="E18" t="s">
        <v>3080</v>
      </c>
      <c r="F18" t="s">
        <v>3081</v>
      </c>
    </row>
    <row r="19" spans="1:6" x14ac:dyDescent="0.2">
      <c r="A19">
        <v>43306.750999999997</v>
      </c>
      <c r="B19">
        <v>1308</v>
      </c>
      <c r="C19">
        <v>3.0000000000000001E-3</v>
      </c>
      <c r="D19">
        <v>13</v>
      </c>
      <c r="E19" t="s">
        <v>3080</v>
      </c>
      <c r="F19" t="s">
        <v>3081</v>
      </c>
    </row>
    <row r="20" spans="1:6" x14ac:dyDescent="0.2">
      <c r="A20">
        <v>43342.701999999997</v>
      </c>
      <c r="B20">
        <v>1374</v>
      </c>
      <c r="C20">
        <v>8.9999999999999993E-3</v>
      </c>
      <c r="D20">
        <v>13</v>
      </c>
      <c r="E20" t="s">
        <v>3080</v>
      </c>
      <c r="F20" t="s">
        <v>3081</v>
      </c>
    </row>
    <row r="21" spans="1:6" x14ac:dyDescent="0.2">
      <c r="A21">
        <v>43353.593000000001</v>
      </c>
      <c r="B21">
        <v>1394</v>
      </c>
      <c r="C21">
        <v>8.0000000000000002E-3</v>
      </c>
      <c r="D21">
        <v>14</v>
      </c>
      <c r="E21" t="s">
        <v>3086</v>
      </c>
      <c r="F21" t="s">
        <v>3087</v>
      </c>
    </row>
    <row r="22" spans="1:6" x14ac:dyDescent="0.2">
      <c r="A22">
        <v>43361.758000000002</v>
      </c>
      <c r="B22">
        <v>1409</v>
      </c>
      <c r="C22">
        <v>3.0000000000000001E-3</v>
      </c>
      <c r="D22">
        <v>14</v>
      </c>
      <c r="E22" t="s">
        <v>3086</v>
      </c>
      <c r="F22" t="s">
        <v>3087</v>
      </c>
    </row>
    <row r="23" spans="1:6" x14ac:dyDescent="0.2">
      <c r="A23">
        <v>43630.792999999998</v>
      </c>
      <c r="B23">
        <v>1903</v>
      </c>
      <c r="C23">
        <v>-5.0000000000000001E-3</v>
      </c>
      <c r="D23">
        <v>14</v>
      </c>
      <c r="E23" t="s">
        <v>3078</v>
      </c>
      <c r="F23" t="s">
        <v>3088</v>
      </c>
    </row>
    <row r="24" spans="1:6" x14ac:dyDescent="0.2">
      <c r="A24">
        <v>43739.726000000002</v>
      </c>
      <c r="B24">
        <v>2103</v>
      </c>
      <c r="C24">
        <v>4.0000000000000001E-3</v>
      </c>
      <c r="D24">
        <v>14</v>
      </c>
      <c r="E24" t="s">
        <v>3086</v>
      </c>
      <c r="F24" t="s">
        <v>3087</v>
      </c>
    </row>
    <row r="25" spans="1:6" x14ac:dyDescent="0.2">
      <c r="A25">
        <v>43775.671000000002</v>
      </c>
      <c r="B25">
        <v>2169</v>
      </c>
      <c r="C25">
        <v>4.0000000000000001E-3</v>
      </c>
      <c r="D25">
        <v>19</v>
      </c>
      <c r="E25" t="s">
        <v>3086</v>
      </c>
      <c r="F25" t="s">
        <v>3087</v>
      </c>
    </row>
    <row r="26" spans="1:6" x14ac:dyDescent="0.2">
      <c r="A26">
        <v>43970.629000000001</v>
      </c>
      <c r="B26">
        <v>2527</v>
      </c>
      <c r="C26">
        <v>-1.2999999999999999E-2</v>
      </c>
      <c r="D26">
        <v>10</v>
      </c>
      <c r="E26" t="s">
        <v>3078</v>
      </c>
      <c r="F26" t="s">
        <v>3088</v>
      </c>
    </row>
    <row r="27" spans="1:6" x14ac:dyDescent="0.2">
      <c r="A27">
        <v>44081.737999999998</v>
      </c>
      <c r="B27">
        <v>2731</v>
      </c>
      <c r="C27">
        <v>-7.0000000000000001E-3</v>
      </c>
      <c r="D27">
        <v>16</v>
      </c>
      <c r="E27" t="s">
        <v>3078</v>
      </c>
      <c r="F27" t="s">
        <v>3088</v>
      </c>
    </row>
    <row r="28" spans="1:6" x14ac:dyDescent="0.2">
      <c r="A28">
        <v>44092.642</v>
      </c>
      <c r="B28">
        <v>2751</v>
      </c>
      <c r="C28">
        <v>5.0000000000000001E-3</v>
      </c>
      <c r="D28">
        <v>12</v>
      </c>
      <c r="E28" t="s">
        <v>3082</v>
      </c>
      <c r="F28" t="s">
        <v>3089</v>
      </c>
    </row>
    <row r="29" spans="1:6" x14ac:dyDescent="0.2">
      <c r="A29">
        <v>44098.633000000002</v>
      </c>
      <c r="B29">
        <v>2762</v>
      </c>
      <c r="C29">
        <v>5.0000000000000001E-3</v>
      </c>
      <c r="D29">
        <v>9</v>
      </c>
      <c r="E29" t="s">
        <v>3080</v>
      </c>
      <c r="F29" t="s">
        <v>3081</v>
      </c>
    </row>
    <row r="30" spans="1:6" x14ac:dyDescent="0.2">
      <c r="A30">
        <v>44098.637000000002</v>
      </c>
      <c r="B30">
        <v>2762</v>
      </c>
      <c r="C30">
        <v>8.9999999999999993E-3</v>
      </c>
      <c r="D30">
        <v>10</v>
      </c>
      <c r="E30" t="s">
        <v>3082</v>
      </c>
      <c r="F30" t="s">
        <v>3089</v>
      </c>
    </row>
    <row r="31" spans="1:6" x14ac:dyDescent="0.2">
      <c r="A31">
        <v>44099.713000000003</v>
      </c>
      <c r="B31">
        <v>2764</v>
      </c>
      <c r="C31">
        <v>-4.0000000000000001E-3</v>
      </c>
      <c r="D31">
        <v>9</v>
      </c>
      <c r="E31" t="s">
        <v>3080</v>
      </c>
      <c r="F31" t="s">
        <v>3081</v>
      </c>
    </row>
    <row r="32" spans="1:6" x14ac:dyDescent="0.2">
      <c r="A32">
        <v>44195.572</v>
      </c>
      <c r="B32">
        <v>2940</v>
      </c>
      <c r="C32">
        <v>1E-3</v>
      </c>
      <c r="D32">
        <v>14</v>
      </c>
      <c r="E32" t="s">
        <v>3080</v>
      </c>
      <c r="F32" t="s">
        <v>3081</v>
      </c>
    </row>
    <row r="33" spans="1:6" x14ac:dyDescent="0.2">
      <c r="A33">
        <v>44196.661</v>
      </c>
      <c r="B33">
        <v>2942</v>
      </c>
      <c r="C33">
        <v>1E-3</v>
      </c>
      <c r="D33">
        <v>15</v>
      </c>
      <c r="E33" t="s">
        <v>3080</v>
      </c>
      <c r="F33" t="s">
        <v>3081</v>
      </c>
    </row>
    <row r="34" spans="1:6" x14ac:dyDescent="0.2">
      <c r="A34">
        <v>44226.616000000002</v>
      </c>
      <c r="B34">
        <v>2997</v>
      </c>
      <c r="C34">
        <v>2E-3</v>
      </c>
      <c r="D34">
        <v>12</v>
      </c>
      <c r="E34" t="s">
        <v>3080</v>
      </c>
      <c r="F34" t="s">
        <v>3081</v>
      </c>
    </row>
    <row r="35" spans="1:6" x14ac:dyDescent="0.2">
      <c r="A35">
        <v>44348.618000000002</v>
      </c>
      <c r="B35">
        <v>3221</v>
      </c>
      <c r="C35">
        <v>8.9999999999999993E-3</v>
      </c>
      <c r="D35">
        <v>10</v>
      </c>
      <c r="E35" t="s">
        <v>3080</v>
      </c>
      <c r="F35" t="s">
        <v>3081</v>
      </c>
    </row>
    <row r="36" spans="1:6" x14ac:dyDescent="0.2">
      <c r="A36">
        <v>44381.822999999997</v>
      </c>
      <c r="B36">
        <v>3282</v>
      </c>
      <c r="C36">
        <v>-8.0000000000000002E-3</v>
      </c>
      <c r="D36">
        <v>14</v>
      </c>
      <c r="E36" t="s">
        <v>3078</v>
      </c>
      <c r="F36" t="s">
        <v>3090</v>
      </c>
    </row>
    <row r="37" spans="1:6" x14ac:dyDescent="0.2">
      <c r="A37">
        <v>44399.807000000001</v>
      </c>
      <c r="B37">
        <v>3315</v>
      </c>
      <c r="C37">
        <v>3.0000000000000001E-3</v>
      </c>
      <c r="D37">
        <v>12</v>
      </c>
      <c r="E37" t="s">
        <v>3078</v>
      </c>
      <c r="F37" t="s">
        <v>3090</v>
      </c>
    </row>
    <row r="38" spans="1:6" x14ac:dyDescent="0.2">
      <c r="A38">
        <v>44410.692000000003</v>
      </c>
      <c r="B38">
        <v>3335</v>
      </c>
      <c r="C38">
        <v>-4.0000000000000001E-3</v>
      </c>
      <c r="D38">
        <v>13</v>
      </c>
      <c r="E38" t="s">
        <v>3078</v>
      </c>
      <c r="F38" t="s">
        <v>3088</v>
      </c>
    </row>
    <row r="39" spans="1:6" x14ac:dyDescent="0.2">
      <c r="A39">
        <v>44709.696000000004</v>
      </c>
      <c r="B39">
        <v>3884</v>
      </c>
      <c r="C39">
        <v>2E-3</v>
      </c>
      <c r="D39">
        <v>11</v>
      </c>
      <c r="E39" t="s">
        <v>3084</v>
      </c>
      <c r="F39" t="s">
        <v>3091</v>
      </c>
    </row>
    <row r="40" spans="1:6" x14ac:dyDescent="0.2">
      <c r="A40">
        <v>44727.673999999999</v>
      </c>
      <c r="B40">
        <v>3917</v>
      </c>
      <c r="C40">
        <v>8.0000000000000002E-3</v>
      </c>
      <c r="D40">
        <v>12</v>
      </c>
      <c r="E40" t="s">
        <v>3080</v>
      </c>
      <c r="F40" t="s">
        <v>3081</v>
      </c>
    </row>
    <row r="41" spans="1:6" x14ac:dyDescent="0.2">
      <c r="A41">
        <v>44752.720999999998</v>
      </c>
      <c r="B41">
        <v>3963</v>
      </c>
      <c r="C41">
        <v>2E-3</v>
      </c>
      <c r="D41">
        <v>17</v>
      </c>
      <c r="E41" t="s">
        <v>3078</v>
      </c>
      <c r="F41" t="s">
        <v>3088</v>
      </c>
    </row>
    <row r="42" spans="1:6" x14ac:dyDescent="0.2">
      <c r="A42">
        <v>44778.858999999997</v>
      </c>
      <c r="B42">
        <v>4011</v>
      </c>
      <c r="C42">
        <v>-2E-3</v>
      </c>
      <c r="D42">
        <v>6</v>
      </c>
      <c r="E42" t="s">
        <v>3082</v>
      </c>
      <c r="F42" t="s">
        <v>3083</v>
      </c>
    </row>
    <row r="43" spans="1:6" x14ac:dyDescent="0.2">
      <c r="A43">
        <v>44784.853000000003</v>
      </c>
      <c r="B43">
        <v>4022</v>
      </c>
      <c r="C43">
        <v>1E-3</v>
      </c>
      <c r="D43">
        <v>14</v>
      </c>
      <c r="E43" t="s">
        <v>3082</v>
      </c>
      <c r="F43" t="s">
        <v>3083</v>
      </c>
    </row>
    <row r="44" spans="1:6" x14ac:dyDescent="0.2">
      <c r="A44">
        <v>44795.748</v>
      </c>
      <c r="B44">
        <v>4042</v>
      </c>
      <c r="C44">
        <v>4.0000000000000001E-3</v>
      </c>
      <c r="D44">
        <v>15</v>
      </c>
      <c r="E44" t="s">
        <v>3084</v>
      </c>
      <c r="F44" t="s">
        <v>3091</v>
      </c>
    </row>
    <row r="45" spans="1:6" x14ac:dyDescent="0.2">
      <c r="A45">
        <v>44837.688999999998</v>
      </c>
      <c r="B45">
        <v>4119</v>
      </c>
      <c r="C45">
        <v>8.9999999999999993E-3</v>
      </c>
      <c r="D45">
        <v>15</v>
      </c>
      <c r="E45" t="s">
        <v>3078</v>
      </c>
      <c r="F45" t="s">
        <v>3088</v>
      </c>
    </row>
    <row r="46" spans="1:6" x14ac:dyDescent="0.2">
      <c r="A46">
        <v>44845.858999999997</v>
      </c>
      <c r="B46">
        <v>4134</v>
      </c>
      <c r="C46">
        <v>0.01</v>
      </c>
      <c r="D46">
        <v>10</v>
      </c>
      <c r="E46" t="s">
        <v>3082</v>
      </c>
      <c r="F46" t="s">
        <v>3083</v>
      </c>
    </row>
    <row r="47" spans="1:6" x14ac:dyDescent="0.2">
      <c r="A47">
        <v>44852.917000000001</v>
      </c>
      <c r="B47">
        <v>4147</v>
      </c>
      <c r="C47">
        <v>-1.2E-2</v>
      </c>
      <c r="D47">
        <v>12</v>
      </c>
      <c r="E47" t="s">
        <v>3082</v>
      </c>
      <c r="F47" t="s">
        <v>3083</v>
      </c>
    </row>
    <row r="48" spans="1:6" x14ac:dyDescent="0.2">
      <c r="A48">
        <v>44880.703999999998</v>
      </c>
      <c r="B48">
        <v>4198</v>
      </c>
      <c r="C48">
        <v>-1E-3</v>
      </c>
      <c r="D48">
        <v>15</v>
      </c>
      <c r="E48" t="s">
        <v>3078</v>
      </c>
      <c r="F48" t="s">
        <v>3088</v>
      </c>
    </row>
    <row r="49" spans="1:6" x14ac:dyDescent="0.2">
      <c r="A49">
        <v>44880.718000000001</v>
      </c>
      <c r="B49">
        <v>4198</v>
      </c>
      <c r="C49">
        <v>1.2999999999999999E-2</v>
      </c>
      <c r="D49">
        <v>8</v>
      </c>
      <c r="E49" t="s">
        <v>3084</v>
      </c>
      <c r="F49" t="s">
        <v>3091</v>
      </c>
    </row>
    <row r="50" spans="1:6" x14ac:dyDescent="0.2">
      <c r="A50">
        <v>44989.62</v>
      </c>
      <c r="B50">
        <v>4398</v>
      </c>
      <c r="C50">
        <v>-8.9999999999999993E-3</v>
      </c>
      <c r="D50">
        <v>10</v>
      </c>
      <c r="E50" t="s">
        <v>3078</v>
      </c>
      <c r="F50" t="s">
        <v>3088</v>
      </c>
    </row>
    <row r="51" spans="1:6" x14ac:dyDescent="0.2">
      <c r="A51">
        <v>45022.855000000003</v>
      </c>
      <c r="B51">
        <v>4459</v>
      </c>
      <c r="C51">
        <v>4.0000000000000001E-3</v>
      </c>
      <c r="D51">
        <v>8</v>
      </c>
      <c r="E51" t="s">
        <v>3082</v>
      </c>
      <c r="F51" t="s">
        <v>3083</v>
      </c>
    </row>
    <row r="52" spans="1:6" x14ac:dyDescent="0.2">
      <c r="A52">
        <v>45112.713000000003</v>
      </c>
      <c r="B52">
        <v>4624</v>
      </c>
      <c r="C52">
        <v>-1E-3</v>
      </c>
      <c r="D52">
        <v>40</v>
      </c>
      <c r="E52" t="s">
        <v>3092</v>
      </c>
      <c r="F52" t="s">
        <v>3093</v>
      </c>
    </row>
    <row r="53" spans="1:6" x14ac:dyDescent="0.2">
      <c r="A53">
        <v>45442.741999999998</v>
      </c>
      <c r="B53">
        <v>5230</v>
      </c>
      <c r="C53">
        <v>-1.2999999999999999E-2</v>
      </c>
      <c r="D53">
        <v>13</v>
      </c>
      <c r="E53" t="s">
        <v>3078</v>
      </c>
      <c r="F53" t="s">
        <v>3088</v>
      </c>
    </row>
    <row r="54" spans="1:6" x14ac:dyDescent="0.2">
      <c r="A54">
        <v>45460.73</v>
      </c>
      <c r="B54">
        <v>5263</v>
      </c>
      <c r="C54">
        <v>3.0000000000000001E-3</v>
      </c>
      <c r="D54">
        <v>9</v>
      </c>
      <c r="E54" t="s">
        <v>3080</v>
      </c>
      <c r="F54" t="s">
        <v>3081</v>
      </c>
    </row>
    <row r="55" spans="1:6" x14ac:dyDescent="0.2">
      <c r="A55">
        <v>45490.667999999998</v>
      </c>
      <c r="B55">
        <v>5318</v>
      </c>
      <c r="C55">
        <v>-1.2999999999999999E-2</v>
      </c>
      <c r="D55">
        <v>11</v>
      </c>
      <c r="E55" t="s">
        <v>3080</v>
      </c>
      <c r="F55" t="s">
        <v>3081</v>
      </c>
    </row>
    <row r="56" spans="1:6" x14ac:dyDescent="0.2">
      <c r="A56">
        <v>45521.720999999998</v>
      </c>
      <c r="B56">
        <v>5375</v>
      </c>
      <c r="C56">
        <v>-4.0000000000000001E-3</v>
      </c>
      <c r="D56">
        <v>13</v>
      </c>
      <c r="E56" t="s">
        <v>3078</v>
      </c>
      <c r="F56" t="s">
        <v>3088</v>
      </c>
    </row>
    <row r="57" spans="1:6" x14ac:dyDescent="0.2">
      <c r="A57">
        <v>45529.898000000001</v>
      </c>
      <c r="B57">
        <v>5390</v>
      </c>
      <c r="C57">
        <v>4.0000000000000001E-3</v>
      </c>
      <c r="D57">
        <v>8</v>
      </c>
      <c r="E57" t="s">
        <v>3094</v>
      </c>
      <c r="F57" t="s">
        <v>3095</v>
      </c>
    </row>
    <row r="58" spans="1:6" x14ac:dyDescent="0.2">
      <c r="A58">
        <v>45587.627</v>
      </c>
      <c r="B58">
        <v>5496</v>
      </c>
      <c r="C58">
        <v>3.0000000000000001E-3</v>
      </c>
      <c r="D58">
        <v>14</v>
      </c>
      <c r="E58" t="s">
        <v>3084</v>
      </c>
      <c r="F58" t="s">
        <v>3091</v>
      </c>
    </row>
    <row r="59" spans="1:6" x14ac:dyDescent="0.2">
      <c r="A59">
        <v>45911.684999999998</v>
      </c>
      <c r="B59">
        <v>6091</v>
      </c>
      <c r="C59">
        <v>1.0999999999999999E-2</v>
      </c>
      <c r="D59">
        <v>14</v>
      </c>
      <c r="E59" t="s">
        <v>3084</v>
      </c>
      <c r="F59" t="s">
        <v>3091</v>
      </c>
    </row>
    <row r="60" spans="1:6" x14ac:dyDescent="0.2">
      <c r="A60">
        <v>46020.603000000003</v>
      </c>
      <c r="B60">
        <v>6291</v>
      </c>
      <c r="C60">
        <v>5.0000000000000001E-3</v>
      </c>
      <c r="D60">
        <v>17</v>
      </c>
      <c r="E60" t="s">
        <v>3080</v>
      </c>
      <c r="F60" t="s">
        <v>3081</v>
      </c>
    </row>
    <row r="61" spans="1:6" x14ac:dyDescent="0.2">
      <c r="A61">
        <v>46026.595000000001</v>
      </c>
      <c r="B61">
        <v>6302</v>
      </c>
      <c r="C61">
        <v>6.0000000000000001E-3</v>
      </c>
      <c r="D61">
        <v>19</v>
      </c>
      <c r="E61" t="s">
        <v>3080</v>
      </c>
      <c r="F61" t="s">
        <v>3081</v>
      </c>
    </row>
    <row r="62" spans="1:6" x14ac:dyDescent="0.2">
      <c r="A62">
        <v>46058.724999999999</v>
      </c>
      <c r="B62">
        <v>6361</v>
      </c>
      <c r="C62">
        <v>3.0000000000000001E-3</v>
      </c>
      <c r="D62">
        <v>11</v>
      </c>
      <c r="E62" t="s">
        <v>3080</v>
      </c>
      <c r="F62" t="s">
        <v>3081</v>
      </c>
    </row>
    <row r="63" spans="1:6" x14ac:dyDescent="0.2">
      <c r="A63">
        <v>46210.677000000003</v>
      </c>
      <c r="B63">
        <v>6640</v>
      </c>
      <c r="C63">
        <v>6.0000000000000001E-3</v>
      </c>
      <c r="D63">
        <v>10</v>
      </c>
      <c r="E63" t="s">
        <v>3080</v>
      </c>
      <c r="F63" t="s">
        <v>3081</v>
      </c>
    </row>
    <row r="64" spans="1:6" x14ac:dyDescent="0.2">
      <c r="A64">
        <v>46260.784</v>
      </c>
      <c r="B64">
        <v>6732</v>
      </c>
      <c r="C64">
        <v>7.0000000000000001E-3</v>
      </c>
      <c r="D64">
        <v>10</v>
      </c>
      <c r="E64" t="s">
        <v>3096</v>
      </c>
      <c r="F64" t="s">
        <v>3097</v>
      </c>
    </row>
    <row r="65" spans="1:6" x14ac:dyDescent="0.2">
      <c r="A65">
        <v>46265.684000000001</v>
      </c>
      <c r="B65">
        <v>6741</v>
      </c>
      <c r="C65">
        <v>6.0000000000000001E-3</v>
      </c>
      <c r="D65">
        <v>11</v>
      </c>
      <c r="E65" t="s">
        <v>3084</v>
      </c>
      <c r="F65" t="s">
        <v>3091</v>
      </c>
    </row>
    <row r="66" spans="1:6" x14ac:dyDescent="0.2">
      <c r="A66">
        <v>46326.671000000002</v>
      </c>
      <c r="B66">
        <v>6853</v>
      </c>
      <c r="C66">
        <v>-5.0000000000000001E-3</v>
      </c>
      <c r="D66">
        <v>13</v>
      </c>
      <c r="E66" t="s">
        <v>3080</v>
      </c>
      <c r="F66" t="s">
        <v>3081</v>
      </c>
    </row>
    <row r="67" spans="1:6" x14ac:dyDescent="0.2">
      <c r="A67">
        <v>46338.659</v>
      </c>
      <c r="B67">
        <v>6875</v>
      </c>
      <c r="C67">
        <v>1E-3</v>
      </c>
      <c r="D67">
        <v>9</v>
      </c>
      <c r="E67" t="s">
        <v>3094</v>
      </c>
      <c r="F67" t="s">
        <v>3095</v>
      </c>
    </row>
    <row r="68" spans="1:6" x14ac:dyDescent="0.2">
      <c r="A68">
        <v>46345.743000000002</v>
      </c>
      <c r="B68">
        <v>6888</v>
      </c>
      <c r="C68">
        <v>5.0000000000000001E-3</v>
      </c>
      <c r="D68">
        <v>11</v>
      </c>
      <c r="E68" t="s">
        <v>3094</v>
      </c>
      <c r="F68" t="s">
        <v>3095</v>
      </c>
    </row>
    <row r="69" spans="1:6" x14ac:dyDescent="0.2">
      <c r="A69">
        <v>46375.701000000001</v>
      </c>
      <c r="B69">
        <v>6943</v>
      </c>
      <c r="C69">
        <v>8.9999999999999993E-3</v>
      </c>
      <c r="D69">
        <v>16</v>
      </c>
      <c r="E69" t="s">
        <v>3096</v>
      </c>
      <c r="F69" t="s">
        <v>3097</v>
      </c>
    </row>
    <row r="70" spans="1:6" x14ac:dyDescent="0.2">
      <c r="A70">
        <v>46413.803</v>
      </c>
      <c r="B70">
        <v>7013</v>
      </c>
      <c r="C70">
        <v>-1.2E-2</v>
      </c>
      <c r="D70">
        <v>19</v>
      </c>
      <c r="E70" t="s">
        <v>3078</v>
      </c>
      <c r="F70" t="s">
        <v>3088</v>
      </c>
    </row>
    <row r="71" spans="1:6" x14ac:dyDescent="0.2">
      <c r="A71">
        <v>46472.633000000002</v>
      </c>
      <c r="B71">
        <v>7121</v>
      </c>
      <c r="C71">
        <v>-2E-3</v>
      </c>
      <c r="D71">
        <v>17</v>
      </c>
      <c r="E71" t="s">
        <v>3078</v>
      </c>
      <c r="F71" t="s">
        <v>3088</v>
      </c>
    </row>
    <row r="72" spans="1:6" x14ac:dyDescent="0.2">
      <c r="A72">
        <v>46490.608999999997</v>
      </c>
      <c r="B72">
        <v>7154</v>
      </c>
      <c r="C72">
        <v>2E-3</v>
      </c>
      <c r="D72">
        <v>17</v>
      </c>
      <c r="E72" t="s">
        <v>3080</v>
      </c>
      <c r="F72" t="s">
        <v>3081</v>
      </c>
    </row>
    <row r="73" spans="1:6" x14ac:dyDescent="0.2">
      <c r="A73">
        <v>46527.652000000002</v>
      </c>
      <c r="B73">
        <v>7222</v>
      </c>
      <c r="C73">
        <v>1.0999999999999999E-2</v>
      </c>
      <c r="D73">
        <v>15</v>
      </c>
      <c r="E73" t="s">
        <v>3080</v>
      </c>
      <c r="F73" t="s">
        <v>3081</v>
      </c>
    </row>
    <row r="74" spans="1:6" x14ac:dyDescent="0.2">
      <c r="A74">
        <v>46553.777000000002</v>
      </c>
      <c r="B74">
        <v>7270</v>
      </c>
      <c r="C74">
        <v>-6.0000000000000001E-3</v>
      </c>
      <c r="D74">
        <v>16</v>
      </c>
      <c r="E74" t="s">
        <v>3078</v>
      </c>
      <c r="F74" t="s">
        <v>3088</v>
      </c>
    </row>
    <row r="75" spans="1:6" x14ac:dyDescent="0.2">
      <c r="A75">
        <v>46615.858999999997</v>
      </c>
      <c r="B75">
        <v>7384</v>
      </c>
      <c r="C75">
        <v>-1.0999999999999999E-2</v>
      </c>
      <c r="D75">
        <v>10</v>
      </c>
      <c r="E75" t="s">
        <v>3096</v>
      </c>
      <c r="F75" t="s">
        <v>3097</v>
      </c>
    </row>
    <row r="76" spans="1:6" x14ac:dyDescent="0.2">
      <c r="A76">
        <v>46679.6</v>
      </c>
      <c r="B76">
        <v>7501</v>
      </c>
      <c r="C76">
        <v>8.9999999999999993E-3</v>
      </c>
      <c r="D76">
        <v>11</v>
      </c>
      <c r="E76" t="s">
        <v>3080</v>
      </c>
      <c r="F76" t="s">
        <v>3081</v>
      </c>
    </row>
    <row r="77" spans="1:6" x14ac:dyDescent="0.2">
      <c r="A77">
        <v>46734.605000000003</v>
      </c>
      <c r="B77">
        <v>7602</v>
      </c>
      <c r="C77">
        <v>7.0000000000000001E-3</v>
      </c>
      <c r="D77">
        <v>17</v>
      </c>
      <c r="E77" t="s">
        <v>3080</v>
      </c>
      <c r="F77" t="s">
        <v>3081</v>
      </c>
    </row>
    <row r="78" spans="1:6" x14ac:dyDescent="0.2">
      <c r="A78">
        <v>46756.934999999998</v>
      </c>
      <c r="B78">
        <v>7643</v>
      </c>
      <c r="C78">
        <v>8.0000000000000002E-3</v>
      </c>
      <c r="D78">
        <v>12</v>
      </c>
      <c r="E78" t="s">
        <v>3078</v>
      </c>
      <c r="F78" t="s">
        <v>3088</v>
      </c>
    </row>
    <row r="79" spans="1:6" x14ac:dyDescent="0.2">
      <c r="A79">
        <v>46759.646999999997</v>
      </c>
      <c r="B79">
        <v>7648</v>
      </c>
      <c r="C79">
        <v>-3.0000000000000001E-3</v>
      </c>
      <c r="D79">
        <v>21</v>
      </c>
      <c r="E79" t="s">
        <v>3078</v>
      </c>
      <c r="F79" t="s">
        <v>3088</v>
      </c>
    </row>
    <row r="80" spans="1:6" x14ac:dyDescent="0.2">
      <c r="A80">
        <v>46857.68</v>
      </c>
      <c r="B80">
        <v>7828</v>
      </c>
      <c r="C80">
        <v>-2E-3</v>
      </c>
      <c r="D80">
        <v>19</v>
      </c>
      <c r="E80" t="s">
        <v>3078</v>
      </c>
      <c r="F80" t="s">
        <v>3088</v>
      </c>
    </row>
    <row r="81" spans="1:6" x14ac:dyDescent="0.2">
      <c r="A81">
        <v>47040.686000000002</v>
      </c>
      <c r="B81">
        <v>8164</v>
      </c>
      <c r="C81">
        <v>1.0999999999999999E-2</v>
      </c>
      <c r="D81">
        <v>20</v>
      </c>
      <c r="E81" t="s">
        <v>3080</v>
      </c>
      <c r="F81" t="s">
        <v>3081</v>
      </c>
    </row>
    <row r="82" spans="1:6" x14ac:dyDescent="0.2">
      <c r="A82">
        <v>47064.646999999997</v>
      </c>
      <c r="B82">
        <v>8208</v>
      </c>
      <c r="C82">
        <v>8.9999999999999993E-3</v>
      </c>
      <c r="D82">
        <v>19</v>
      </c>
      <c r="E82" t="s">
        <v>3080</v>
      </c>
      <c r="F82" t="s">
        <v>3081</v>
      </c>
    </row>
    <row r="83" spans="1:6" x14ac:dyDescent="0.2">
      <c r="A83">
        <v>47219.860999999997</v>
      </c>
      <c r="B83">
        <v>8493</v>
      </c>
      <c r="C83">
        <v>5.0000000000000001E-3</v>
      </c>
      <c r="D83">
        <v>14</v>
      </c>
      <c r="E83" t="s">
        <v>3078</v>
      </c>
      <c r="F83" t="s">
        <v>3088</v>
      </c>
    </row>
    <row r="84" spans="1:6" x14ac:dyDescent="0.2">
      <c r="A84">
        <v>47358.737000000001</v>
      </c>
      <c r="B84">
        <v>8748</v>
      </c>
      <c r="C84">
        <v>3.0000000000000001E-3</v>
      </c>
      <c r="D84">
        <v>16</v>
      </c>
      <c r="E84" t="s">
        <v>3080</v>
      </c>
      <c r="F84" t="s">
        <v>3081</v>
      </c>
    </row>
    <row r="85" spans="1:6" x14ac:dyDescent="0.2">
      <c r="A85">
        <v>47382.695</v>
      </c>
      <c r="B85">
        <v>8792</v>
      </c>
      <c r="C85">
        <v>-3.0000000000000001E-3</v>
      </c>
      <c r="D85">
        <v>13</v>
      </c>
      <c r="E85" t="s">
        <v>3080</v>
      </c>
      <c r="F85" t="s">
        <v>3081</v>
      </c>
    </row>
    <row r="86" spans="1:6" x14ac:dyDescent="0.2">
      <c r="A86">
        <v>47389.771000000001</v>
      </c>
      <c r="B86">
        <v>8805</v>
      </c>
      <c r="C86">
        <v>-7.0000000000000001E-3</v>
      </c>
      <c r="D86">
        <v>13</v>
      </c>
      <c r="E86" t="s">
        <v>3096</v>
      </c>
      <c r="F86" t="s">
        <v>3097</v>
      </c>
    </row>
    <row r="87" spans="1:6" x14ac:dyDescent="0.2">
      <c r="A87">
        <v>47406.665000000001</v>
      </c>
      <c r="B87">
        <v>8836</v>
      </c>
      <c r="C87">
        <v>4.0000000000000001E-3</v>
      </c>
      <c r="D87">
        <v>18</v>
      </c>
      <c r="E87" t="s">
        <v>3080</v>
      </c>
      <c r="F87" t="s">
        <v>3081</v>
      </c>
    </row>
    <row r="88" spans="1:6" x14ac:dyDescent="0.2">
      <c r="A88">
        <v>47412.648999999998</v>
      </c>
      <c r="B88">
        <v>8847</v>
      </c>
      <c r="C88">
        <v>-3.0000000000000001E-3</v>
      </c>
      <c r="D88">
        <v>13</v>
      </c>
      <c r="E88" t="s">
        <v>3094</v>
      </c>
      <c r="F88" t="s">
        <v>3098</v>
      </c>
    </row>
    <row r="89" spans="1:6" x14ac:dyDescent="0.2">
      <c r="A89">
        <v>47442.607000000004</v>
      </c>
      <c r="B89">
        <v>8902</v>
      </c>
      <c r="C89">
        <v>1E-3</v>
      </c>
      <c r="D89">
        <v>13</v>
      </c>
      <c r="E89" t="s">
        <v>3080</v>
      </c>
      <c r="F89" t="s">
        <v>3081</v>
      </c>
    </row>
    <row r="90" spans="1:6" x14ac:dyDescent="0.2">
      <c r="A90">
        <v>47448.607000000004</v>
      </c>
      <c r="B90">
        <v>8913</v>
      </c>
      <c r="C90">
        <v>0.01</v>
      </c>
      <c r="D90">
        <v>16</v>
      </c>
      <c r="E90" t="s">
        <v>3080</v>
      </c>
      <c r="F90" t="s">
        <v>3081</v>
      </c>
    </row>
    <row r="91" spans="1:6" x14ac:dyDescent="0.2">
      <c r="A91">
        <v>47448.614999999998</v>
      </c>
      <c r="B91">
        <v>8913</v>
      </c>
      <c r="C91">
        <v>1.7999999999999999E-2</v>
      </c>
      <c r="D91">
        <v>13</v>
      </c>
      <c r="E91" t="s">
        <v>3094</v>
      </c>
      <c r="F91" t="s">
        <v>3098</v>
      </c>
    </row>
    <row r="92" spans="1:6" x14ac:dyDescent="0.2">
      <c r="A92">
        <v>47460.587</v>
      </c>
      <c r="B92">
        <v>8935</v>
      </c>
      <c r="C92">
        <v>8.0000000000000002E-3</v>
      </c>
      <c r="D92">
        <v>13</v>
      </c>
      <c r="E92" t="s">
        <v>3080</v>
      </c>
      <c r="F92" t="s">
        <v>3081</v>
      </c>
    </row>
    <row r="93" spans="1:6" x14ac:dyDescent="0.2">
      <c r="A93">
        <v>47479.637000000002</v>
      </c>
      <c r="B93">
        <v>8970</v>
      </c>
      <c r="C93">
        <v>-3.0000000000000001E-3</v>
      </c>
      <c r="D93">
        <v>10</v>
      </c>
      <c r="E93" t="s">
        <v>3080</v>
      </c>
      <c r="F93" t="s">
        <v>3099</v>
      </c>
    </row>
    <row r="94" spans="1:6" x14ac:dyDescent="0.2">
      <c r="A94">
        <v>47576.591</v>
      </c>
      <c r="B94">
        <v>9148</v>
      </c>
      <c r="C94">
        <v>8.0000000000000002E-3</v>
      </c>
      <c r="D94">
        <v>12</v>
      </c>
      <c r="E94" t="s">
        <v>3100</v>
      </c>
      <c r="F94" t="s">
        <v>3101</v>
      </c>
    </row>
    <row r="95" spans="1:6" x14ac:dyDescent="0.2">
      <c r="A95">
        <v>47688.771999999997</v>
      </c>
      <c r="B95">
        <v>9354</v>
      </c>
      <c r="C95">
        <v>-3.0000000000000001E-3</v>
      </c>
      <c r="D95">
        <v>16</v>
      </c>
      <c r="E95" t="s">
        <v>3078</v>
      </c>
      <c r="F95" t="s">
        <v>3088</v>
      </c>
    </row>
    <row r="96" spans="1:6" x14ac:dyDescent="0.2">
      <c r="A96">
        <v>47748.69</v>
      </c>
      <c r="B96">
        <v>9464</v>
      </c>
      <c r="C96">
        <v>7.0000000000000001E-3</v>
      </c>
      <c r="D96">
        <v>14</v>
      </c>
      <c r="E96" t="s">
        <v>3080</v>
      </c>
      <c r="F96" t="s">
        <v>3081</v>
      </c>
    </row>
    <row r="97" spans="1:8" x14ac:dyDescent="0.2">
      <c r="A97">
        <v>47790.618000000002</v>
      </c>
      <c r="B97">
        <v>9541</v>
      </c>
      <c r="C97">
        <v>-1E-3</v>
      </c>
      <c r="D97">
        <v>13</v>
      </c>
      <c r="E97" t="s">
        <v>3078</v>
      </c>
      <c r="F97" t="s">
        <v>3088</v>
      </c>
    </row>
    <row r="98" spans="1:8" x14ac:dyDescent="0.2">
      <c r="A98">
        <v>47894.648000000001</v>
      </c>
      <c r="B98">
        <v>9732</v>
      </c>
      <c r="C98">
        <v>6.0000000000000001E-3</v>
      </c>
      <c r="D98">
        <v>14</v>
      </c>
      <c r="E98" t="s">
        <v>3078</v>
      </c>
      <c r="F98" t="s">
        <v>3088</v>
      </c>
    </row>
    <row r="99" spans="1:8" x14ac:dyDescent="0.2">
      <c r="A99">
        <v>47930.599000000002</v>
      </c>
      <c r="B99">
        <v>9798</v>
      </c>
      <c r="C99">
        <v>1.2E-2</v>
      </c>
      <c r="D99">
        <v>11</v>
      </c>
      <c r="E99" t="s">
        <v>3080</v>
      </c>
      <c r="F99" t="s">
        <v>3081</v>
      </c>
    </row>
    <row r="100" spans="1:8" x14ac:dyDescent="0.2">
      <c r="A100">
        <v>47942.578999999998</v>
      </c>
      <c r="B100">
        <v>9820</v>
      </c>
      <c r="C100">
        <v>0.01</v>
      </c>
      <c r="D100">
        <v>12</v>
      </c>
      <c r="E100" t="s">
        <v>3080</v>
      </c>
      <c r="F100" t="s">
        <v>3081</v>
      </c>
    </row>
    <row r="101" spans="1:8" x14ac:dyDescent="0.2">
      <c r="A101">
        <v>48162.6</v>
      </c>
      <c r="B101">
        <v>10224</v>
      </c>
      <c r="C101">
        <v>4.0000000000000001E-3</v>
      </c>
      <c r="D101">
        <v>11</v>
      </c>
      <c r="E101" t="s">
        <v>3094</v>
      </c>
      <c r="F101" t="s">
        <v>3102</v>
      </c>
    </row>
    <row r="102" spans="1:8" x14ac:dyDescent="0.2">
      <c r="A102">
        <v>48297.665000000001</v>
      </c>
      <c r="B102">
        <v>10472</v>
      </c>
      <c r="C102">
        <v>3.0000000000000001E-3</v>
      </c>
      <c r="D102">
        <v>16</v>
      </c>
      <c r="E102" t="s">
        <v>3078</v>
      </c>
      <c r="F102" t="s">
        <v>3088</v>
      </c>
    </row>
    <row r="103" spans="1:8" x14ac:dyDescent="0.2">
      <c r="A103">
        <v>48413.669000000002</v>
      </c>
      <c r="B103">
        <v>10685</v>
      </c>
      <c r="C103">
        <v>2E-3</v>
      </c>
      <c r="D103">
        <v>12</v>
      </c>
      <c r="E103" t="s">
        <v>3080</v>
      </c>
      <c r="F103" t="s">
        <v>3081</v>
      </c>
    </row>
    <row r="104" spans="1:8" x14ac:dyDescent="0.2">
      <c r="A104">
        <v>48415.843000000001</v>
      </c>
      <c r="B104">
        <v>10689</v>
      </c>
      <c r="C104">
        <v>-2E-3</v>
      </c>
      <c r="D104">
        <v>12</v>
      </c>
      <c r="E104" t="s">
        <v>3078</v>
      </c>
      <c r="F104" t="s">
        <v>3088</v>
      </c>
    </row>
    <row r="106" spans="1:8" x14ac:dyDescent="0.2">
      <c r="A106" s="1">
        <v>50622.661</v>
      </c>
      <c r="B106" t="s">
        <v>3103</v>
      </c>
      <c r="C106">
        <v>14741</v>
      </c>
      <c r="D106">
        <v>8.0000000000000002E-3</v>
      </c>
      <c r="E106">
        <v>9</v>
      </c>
      <c r="F106" t="s">
        <v>3100</v>
      </c>
      <c r="G106" t="s">
        <v>3101</v>
      </c>
      <c r="H106" t="s">
        <v>3104</v>
      </c>
    </row>
    <row r="107" spans="1:8" x14ac:dyDescent="0.2">
      <c r="A107">
        <v>50683.652999999998</v>
      </c>
      <c r="B107">
        <v>14853</v>
      </c>
      <c r="C107">
        <v>2E-3</v>
      </c>
      <c r="D107">
        <v>15</v>
      </c>
      <c r="E107" t="s">
        <v>3078</v>
      </c>
      <c r="F107" t="s">
        <v>3088</v>
      </c>
    </row>
    <row r="108" spans="1:8" x14ac:dyDescent="0.2">
      <c r="A108">
        <v>50707.625</v>
      </c>
      <c r="B108">
        <v>14897</v>
      </c>
      <c r="C108">
        <v>1.0999999999999999E-2</v>
      </c>
      <c r="D108">
        <v>20</v>
      </c>
      <c r="E108" t="s">
        <v>3100</v>
      </c>
      <c r="F108" t="s">
        <v>3101</v>
      </c>
      <c r="G108" t="s">
        <v>3104</v>
      </c>
    </row>
    <row r="109" spans="1:8" x14ac:dyDescent="0.2">
      <c r="A109">
        <v>50726.696000000004</v>
      </c>
      <c r="B109">
        <v>14932</v>
      </c>
      <c r="C109">
        <v>0.02</v>
      </c>
      <c r="D109">
        <v>19</v>
      </c>
      <c r="E109" t="s">
        <v>3078</v>
      </c>
      <c r="F109" t="s">
        <v>3088</v>
      </c>
    </row>
    <row r="110" spans="1:8" x14ac:dyDescent="0.2">
      <c r="A110">
        <v>50731.587</v>
      </c>
      <c r="B110">
        <v>14941</v>
      </c>
      <c r="C110">
        <v>0.01</v>
      </c>
      <c r="D110">
        <v>15</v>
      </c>
      <c r="E110" t="s">
        <v>3078</v>
      </c>
      <c r="F110" t="s">
        <v>3088</v>
      </c>
    </row>
    <row r="111" spans="1:8" x14ac:dyDescent="0.2">
      <c r="A111">
        <v>50749.563000000002</v>
      </c>
      <c r="B111">
        <v>14974</v>
      </c>
      <c r="C111">
        <v>1.2999999999999999E-2</v>
      </c>
      <c r="D111">
        <v>15</v>
      </c>
      <c r="E111" t="s">
        <v>3078</v>
      </c>
      <c r="F111" t="s">
        <v>3088</v>
      </c>
    </row>
    <row r="112" spans="1:8" x14ac:dyDescent="0.2">
      <c r="A112">
        <v>50798.584000000003</v>
      </c>
      <c r="B112" t="s">
        <v>3103</v>
      </c>
      <c r="C112">
        <v>15064</v>
      </c>
      <c r="D112">
        <v>1.7999999999999999E-2</v>
      </c>
      <c r="E112">
        <v>7</v>
      </c>
      <c r="F112" t="s">
        <v>3094</v>
      </c>
      <c r="G112" t="s">
        <v>3102</v>
      </c>
    </row>
    <row r="113" spans="1:6" x14ac:dyDescent="0.2">
      <c r="A113">
        <v>51020.775000000001</v>
      </c>
      <c r="B113">
        <v>15472</v>
      </c>
      <c r="C113">
        <v>4.0000000000000001E-3</v>
      </c>
      <c r="D113">
        <v>16</v>
      </c>
      <c r="E113" t="s">
        <v>3078</v>
      </c>
      <c r="F113" t="s">
        <v>3088</v>
      </c>
    </row>
    <row r="114" spans="1:6" x14ac:dyDescent="0.2">
      <c r="A114">
        <v>51049.644999999997</v>
      </c>
      <c r="B114">
        <v>15525</v>
      </c>
      <c r="C114">
        <v>8.9999999999999993E-3</v>
      </c>
      <c r="D114">
        <v>11</v>
      </c>
      <c r="E114" t="s">
        <v>3080</v>
      </c>
      <c r="F114" t="s">
        <v>3081</v>
      </c>
    </row>
    <row r="115" spans="1:6" x14ac:dyDescent="0.2">
      <c r="A115">
        <v>51085.597999999998</v>
      </c>
      <c r="B115">
        <v>15591</v>
      </c>
      <c r="C115">
        <v>1.7000000000000001E-2</v>
      </c>
      <c r="D115">
        <v>18</v>
      </c>
      <c r="E115" t="s">
        <v>3094</v>
      </c>
      <c r="F115" t="s">
        <v>3105</v>
      </c>
    </row>
    <row r="116" spans="1:6" x14ac:dyDescent="0.2">
      <c r="A116">
        <v>51097.565000000002</v>
      </c>
      <c r="B116">
        <v>15613</v>
      </c>
      <c r="C116">
        <v>2E-3</v>
      </c>
      <c r="D116">
        <v>15</v>
      </c>
      <c r="E116" t="s">
        <v>3078</v>
      </c>
      <c r="F116" t="s">
        <v>3088</v>
      </c>
    </row>
    <row r="117" spans="1:6" x14ac:dyDescent="0.2">
      <c r="A117">
        <v>51097.582999999999</v>
      </c>
      <c r="B117">
        <v>15613</v>
      </c>
      <c r="C117">
        <v>0.02</v>
      </c>
      <c r="D117">
        <v>10</v>
      </c>
      <c r="E117" t="s">
        <v>3084</v>
      </c>
      <c r="F117" t="s">
        <v>3106</v>
      </c>
    </row>
    <row r="118" spans="1:6" x14ac:dyDescent="0.2">
      <c r="A118">
        <v>51109.557000000001</v>
      </c>
      <c r="B118">
        <v>15635</v>
      </c>
      <c r="C118">
        <v>1.2E-2</v>
      </c>
      <c r="D118">
        <v>12</v>
      </c>
      <c r="E118" t="s">
        <v>3094</v>
      </c>
      <c r="F118" t="s">
        <v>3105</v>
      </c>
    </row>
    <row r="119" spans="1:6" x14ac:dyDescent="0.2">
      <c r="A119">
        <v>51110.650999999998</v>
      </c>
      <c r="B119">
        <v>15637</v>
      </c>
      <c r="C119">
        <v>1.7000000000000001E-2</v>
      </c>
      <c r="D119">
        <v>18</v>
      </c>
      <c r="E119" t="s">
        <v>3094</v>
      </c>
      <c r="F119" t="s">
        <v>3105</v>
      </c>
    </row>
    <row r="120" spans="1:6" x14ac:dyDescent="0.2">
      <c r="A120">
        <v>51115.552000000003</v>
      </c>
      <c r="B120">
        <v>15646</v>
      </c>
      <c r="C120">
        <v>1.6E-2</v>
      </c>
      <c r="D120">
        <v>11</v>
      </c>
      <c r="E120" t="s">
        <v>3094</v>
      </c>
      <c r="F120" t="s">
        <v>3105</v>
      </c>
    </row>
    <row r="121" spans="1:6" x14ac:dyDescent="0.2">
      <c r="A121">
        <v>51160.752</v>
      </c>
      <c r="B121">
        <v>15729</v>
      </c>
      <c r="C121">
        <v>1.2999999999999999E-2</v>
      </c>
      <c r="D121">
        <v>14</v>
      </c>
      <c r="E121" t="s">
        <v>3078</v>
      </c>
      <c r="F121" t="s">
        <v>3088</v>
      </c>
    </row>
    <row r="122" spans="1:6" x14ac:dyDescent="0.2">
      <c r="A122">
        <v>51165.656000000003</v>
      </c>
      <c r="B122">
        <v>15738</v>
      </c>
      <c r="C122">
        <v>1.4999999999999999E-2</v>
      </c>
      <c r="D122">
        <v>9</v>
      </c>
      <c r="E122" t="s">
        <v>3080</v>
      </c>
      <c r="F122" t="s">
        <v>3081</v>
      </c>
    </row>
    <row r="123" spans="1:6" x14ac:dyDescent="0.2">
      <c r="A123">
        <v>51195.595999999998</v>
      </c>
      <c r="B123">
        <v>15793</v>
      </c>
      <c r="C123">
        <v>1E-3</v>
      </c>
      <c r="D123">
        <v>17</v>
      </c>
      <c r="E123" t="s">
        <v>3107</v>
      </c>
      <c r="F123" t="s">
        <v>3108</v>
      </c>
    </row>
  </sheetData>
  <sheetProtection sheet="1"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2002-08-02T05:08:58Z</dcterms:created>
  <dcterms:modified xsi:type="dcterms:W3CDTF">2024-09-21T07:47:14Z</dcterms:modified>
</cp:coreProperties>
</file>