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E7EB9F7-B3CF-4574-BB10-C10CD4FEDC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C16" i="1" l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<sst xmlns="http://schemas.openxmlformats.org/spreadsheetml/2006/main" count="57" uniqueCount="50">
  <si>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</si>
  <si>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</si>
  <si>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</si>
  <si>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</si>
  <si>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</si>
  <si>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</si>
  <si>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</si>
  <si>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</si>
  <si>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</si>
  <si>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</si>
  <si>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</si>
  <si>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</si>
  <si>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</si>
  <si>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</si>
  <si>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</si>
  <si>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</si>
  <si>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</si>
  <si>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</si>
  <si>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</si>
  <si>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</si>
  <si>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</si>
  <si>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</si>
  <si>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</si>
  <si>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</si>
  <si>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</si>
  <si>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</si>
  <si>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</si>
  <si>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</si>
  <si>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</si>
  <si>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</si>
  <si>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</si>
  <si>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</si>
  <si>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</si>
  <si>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</si>
  <si>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</si>
  <si>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</si>
  <si>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G8659-1774_Cru.xls</t>
  </si>
  <si>
    <t>EA</t>
  </si>
  <si>
    <t>IBVS 5532 Eph.</t>
  </si>
  <si>
    <t>IBVS 5532</t>
  </si>
  <si>
    <t>Cru</t>
  </si>
  <si>
    <t>EQ Cru / GSC 8659-1774 / NSV 19453</t>
  </si>
  <si>
    <t>CCD</t>
  </si>
  <si>
    <t>Add cycle</t>
  </si>
  <si>
    <t>Old Cycle</t>
  </si>
  <si>
    <t>Next ToM-P</t>
  </si>
  <si>
    <t>Next ToM-S</t>
  </si>
  <si>
    <t>VSX</t>
  </si>
  <si>
    <t xml:space="preserve">Mag </t>
  </si>
  <si>
    <t>10.06-10.5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</si>
</sst>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top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/>
    </xf>
    <xf numFmtId="22" fontId="17" fillId="0" borderId="8" xfId="0" applyNumberFormat="1" applyFont="1" applyBorder="1" applyAlignment="1">
      <alignment horizontal="right" vertical="top"/>
    </xf>
    <xf numFmtId="0" fontId="18" fillId="0" borderId="10" xfId="0" applyFont="1" applyBorder="1" applyAlignment="1">
      <alignment horizontal="right"/>
    </xf>
    <xf numFmtId="0" fontId="17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Cru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0-4897-A382-CE7B41538A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20-4897-A382-CE7B41538A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20-4897-A382-CE7B41538A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20-4897-A382-CE7B41538A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20-4897-A382-CE7B41538A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20-4897-A382-CE7B41538A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20-4897-A382-CE7B41538A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20-4897-A382-CE7B4153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95640"/>
        <c:axId val="1"/>
      </c:scatterChart>
      <c:valAx>
        <c:axId val="543795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95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EE0639-4E53-DC50-DC8B-FE3B55FE1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41</v>
      </c>
      <c r="E1" s="27"/>
      <c r="F1" s="28" t="s">
        <v>36</v>
      </c>
      <c r="G1" s="29" t="s">
        <v>37</v>
      </c>
      <c r="H1" s="30" t="s">
        <v>38</v>
      </c>
      <c r="I1" s="31">
        <v>52135.445</v>
      </c>
      <c r="J1" s="31">
        <v>15.493</v>
      </c>
      <c r="K1" s="30" t="s">
        <v>39</v>
      </c>
      <c r="L1" s="32" t="s">
        <v>40</v>
      </c>
    </row>
    <row r="2" spans="1:12">
      <c r="A2" t="s">
        <v>23</v>
      </c>
      <c r="B2" t="s">
        <v>37</v>
      </c>
      <c r="C2" s="9" t="s">
        <v>40</v>
      </c>
    </row>
    <row r="3" spans="1:12" ht="13.5" thickBot="1"/>
    <row r="4" spans="1:12" ht="14.25" thickTop="1" thickBot="1">
      <c r="A4" s="26" t="s">
        <v>38</v>
      </c>
      <c r="C4" s="7">
        <v>52135.445</v>
      </c>
      <c r="D4" s="8">
        <v>15.493</v>
      </c>
    </row>
    <row r="6" spans="1:12">
      <c r="A6" s="4" t="s">
        <v>0</v>
      </c>
    </row>
    <row r="7" spans="1:12">
      <c r="A7" t="s">
        <v>1</v>
      </c>
      <c r="C7">
        <f>+C4</f>
        <v>52135.445</v>
      </c>
      <c r="D7" s="33" t="s">
        <v>47</v>
      </c>
    </row>
    <row r="8" spans="1:12">
      <c r="A8" t="s">
        <v>2</v>
      </c>
      <c r="C8">
        <f>+D4</f>
        <v>15.493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48</v>
      </c>
      <c r="F12" s="35" t="s">
        <v>49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60518.826986574073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36" t="s">
        <v>44</v>
      </c>
      <c r="F15" s="38">
        <f ca="1">ROUND(2*($F$14-$C$7)/$C$8,0)/2+$F$13</f>
        <v>542</v>
      </c>
    </row>
    <row r="16" spans="1:12">
      <c r="A16" s="17" t="s">
        <v>3</v>
      </c>
      <c r="B16" s="11"/>
      <c r="C16" s="18" t="e">
        <f ca="1">+C8+C12</f>
        <v>#DIV/0!</v>
      </c>
      <c r="D16" s="16" t="s">
        <v>33</v>
      </c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39" t="s">
        <v>45</v>
      </c>
      <c r="F17" s="38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1" t="s">
        <v>46</v>
      </c>
      <c r="F18" s="40" t="e">
        <f ca="1">+($C$15+$C$16*$F$16)-($C$16/2)-15018.5-$C$9/24</f>
        <v>#DIV/0!</v>
      </c>
    </row>
    <row r="19" spans="1:18" ht="13.5" thickTop="1">
      <c r="A19" s="24" t="s">
        <v>35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52135.445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37116.945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2024-07-27T07:50:51Z</dcterms:modified>
</cp:coreProperties>
</file>